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084A1CF9-DE26-4496-9DFB-BAA3A7547482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สรุป!$A$4:$AC$270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8" l="1"/>
  <c r="N267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5" i="107"/>
  <c r="N267" i="106"/>
  <c r="S34" i="8" s="1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S35" i="8"/>
  <c r="S33" i="8"/>
  <c r="R33" i="8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G13" i="104"/>
  <c r="J13" i="104" s="1"/>
  <c r="G14" i="104"/>
  <c r="J14" i="104" s="1"/>
  <c r="G15" i="104"/>
  <c r="J15" i="104" s="1"/>
  <c r="G16" i="104"/>
  <c r="J16" i="104" s="1"/>
  <c r="G17" i="104"/>
  <c r="J17" i="104" s="1"/>
  <c r="G18" i="104"/>
  <c r="J18" i="104" s="1"/>
  <c r="G19" i="104"/>
  <c r="J19" i="104" s="1"/>
  <c r="G20" i="104"/>
  <c r="J20" i="104" s="1"/>
  <c r="E110" i="103"/>
  <c r="N267" i="96"/>
  <c r="Y21" i="8"/>
  <c r="W22" i="8"/>
  <c r="W21" i="8"/>
  <c r="P116" i="94"/>
  <c r="P117" i="94"/>
  <c r="P118" i="94"/>
  <c r="W20" i="8"/>
  <c r="S20" i="8"/>
  <c r="Y20" i="8"/>
  <c r="W19" i="8"/>
  <c r="Y19" i="8"/>
  <c r="Y18" i="8"/>
  <c r="W18" i="8"/>
  <c r="Y13" i="8"/>
  <c r="Y17" i="8"/>
  <c r="V17" i="8"/>
  <c r="W17" i="8"/>
  <c r="Y16" i="8"/>
  <c r="W16" i="8"/>
  <c r="Y9" i="8"/>
  <c r="V9" i="8"/>
  <c r="U9" i="8"/>
  <c r="S9" i="8"/>
  <c r="T9" i="8"/>
  <c r="F21" i="8"/>
  <c r="F22" i="8"/>
  <c r="G22" i="8" s="1"/>
  <c r="F23" i="8"/>
  <c r="F24" i="8"/>
  <c r="F25" i="8"/>
  <c r="F26" i="8"/>
  <c r="F27" i="8"/>
  <c r="F28" i="8"/>
  <c r="G28" i="8" s="1"/>
  <c r="F29" i="8"/>
  <c r="G29" i="8" s="1"/>
  <c r="F30" i="8"/>
  <c r="G30" i="8" s="1"/>
  <c r="F31" i="8"/>
  <c r="F32" i="8"/>
  <c r="F33" i="8"/>
  <c r="F34" i="8"/>
  <c r="F35" i="8"/>
  <c r="F36" i="8"/>
  <c r="F37" i="8"/>
  <c r="G37" i="8" s="1"/>
  <c r="F38" i="8"/>
  <c r="G38" i="8" s="1"/>
  <c r="F39" i="8"/>
  <c r="F40" i="8"/>
  <c r="F41" i="8"/>
  <c r="F42" i="8"/>
  <c r="F43" i="8"/>
  <c r="F44" i="8"/>
  <c r="G44" i="8" s="1"/>
  <c r="F45" i="8"/>
  <c r="G45" i="8" s="1"/>
  <c r="F46" i="8"/>
  <c r="G46" i="8" s="1"/>
  <c r="F47" i="8"/>
  <c r="F48" i="8"/>
  <c r="F49" i="8"/>
  <c r="F50" i="8"/>
  <c r="F51" i="8"/>
  <c r="F52" i="8"/>
  <c r="G52" i="8" s="1"/>
  <c r="F53" i="8"/>
  <c r="G53" i="8" s="1"/>
  <c r="F54" i="8"/>
  <c r="G54" i="8" s="1"/>
  <c r="F55" i="8"/>
  <c r="F56" i="8"/>
  <c r="F57" i="8"/>
  <c r="F58" i="8"/>
  <c r="F59" i="8"/>
  <c r="F60" i="8"/>
  <c r="F61" i="8"/>
  <c r="G61" i="8" s="1"/>
  <c r="F62" i="8"/>
  <c r="G62" i="8" s="1"/>
  <c r="F63" i="8"/>
  <c r="F64" i="8"/>
  <c r="F65" i="8"/>
  <c r="F66" i="8"/>
  <c r="F67" i="8"/>
  <c r="F68" i="8"/>
  <c r="G68" i="8" s="1"/>
  <c r="F69" i="8"/>
  <c r="G69" i="8" s="1"/>
  <c r="F70" i="8"/>
  <c r="G70" i="8" s="1"/>
  <c r="F71" i="8"/>
  <c r="F72" i="8"/>
  <c r="F73" i="8"/>
  <c r="F74" i="8"/>
  <c r="F75" i="8"/>
  <c r="F76" i="8"/>
  <c r="G76" i="8" s="1"/>
  <c r="F77" i="8"/>
  <c r="G77" i="8" s="1"/>
  <c r="F78" i="8"/>
  <c r="G78" i="8" s="1"/>
  <c r="F79" i="8"/>
  <c r="F80" i="8"/>
  <c r="F81" i="8"/>
  <c r="F82" i="8"/>
  <c r="F83" i="8"/>
  <c r="F84" i="8"/>
  <c r="G84" i="8" s="1"/>
  <c r="F85" i="8"/>
  <c r="G85" i="8" s="1"/>
  <c r="F86" i="8"/>
  <c r="G86" i="8" s="1"/>
  <c r="F87" i="8"/>
  <c r="F88" i="8"/>
  <c r="F89" i="8"/>
  <c r="F90" i="8"/>
  <c r="F91" i="8"/>
  <c r="F92" i="8"/>
  <c r="G92" i="8" s="1"/>
  <c r="F93" i="8"/>
  <c r="G93" i="8" s="1"/>
  <c r="F94" i="8"/>
  <c r="G94" i="8" s="1"/>
  <c r="F95" i="8"/>
  <c r="F96" i="8"/>
  <c r="F97" i="8"/>
  <c r="F98" i="8"/>
  <c r="F99" i="8"/>
  <c r="F100" i="8"/>
  <c r="F101" i="8"/>
  <c r="G101" i="8" s="1"/>
  <c r="F102" i="8"/>
  <c r="G102" i="8" s="1"/>
  <c r="F103" i="8"/>
  <c r="F104" i="8"/>
  <c r="F105" i="8"/>
  <c r="F106" i="8"/>
  <c r="F107" i="8"/>
  <c r="F108" i="8"/>
  <c r="G108" i="8" s="1"/>
  <c r="F109" i="8"/>
  <c r="G109" i="8" s="1"/>
  <c r="F110" i="8"/>
  <c r="G110" i="8" s="1"/>
  <c r="F111" i="8"/>
  <c r="F112" i="8"/>
  <c r="F113" i="8"/>
  <c r="F114" i="8"/>
  <c r="F115" i="8"/>
  <c r="F116" i="8"/>
  <c r="G116" i="8" s="1"/>
  <c r="F117" i="8"/>
  <c r="G117" i="8" s="1"/>
  <c r="F118" i="8"/>
  <c r="G118" i="8" s="1"/>
  <c r="F119" i="8"/>
  <c r="F120" i="8"/>
  <c r="F121" i="8"/>
  <c r="F122" i="8"/>
  <c r="F123" i="8"/>
  <c r="F124" i="8"/>
  <c r="F125" i="8"/>
  <c r="G125" i="8" s="1"/>
  <c r="F126" i="8"/>
  <c r="G126" i="8" s="1"/>
  <c r="F127" i="8"/>
  <c r="F128" i="8"/>
  <c r="F129" i="8"/>
  <c r="F130" i="8"/>
  <c r="F131" i="8"/>
  <c r="F132" i="8"/>
  <c r="G132" i="8" s="1"/>
  <c r="F133" i="8"/>
  <c r="G133" i="8" s="1"/>
  <c r="F134" i="8"/>
  <c r="G134" i="8" s="1"/>
  <c r="F135" i="8"/>
  <c r="F136" i="8"/>
  <c r="F137" i="8"/>
  <c r="F138" i="8"/>
  <c r="F139" i="8"/>
  <c r="F140" i="8"/>
  <c r="G140" i="8" s="1"/>
  <c r="F141" i="8"/>
  <c r="G141" i="8" s="1"/>
  <c r="F142" i="8"/>
  <c r="G142" i="8" s="1"/>
  <c r="F143" i="8"/>
  <c r="F144" i="8"/>
  <c r="F145" i="8"/>
  <c r="F146" i="8"/>
  <c r="F147" i="8"/>
  <c r="F148" i="8"/>
  <c r="G148" i="8" s="1"/>
  <c r="F149" i="8"/>
  <c r="G149" i="8" s="1"/>
  <c r="F150" i="8"/>
  <c r="G150" i="8" s="1"/>
  <c r="F151" i="8"/>
  <c r="F152" i="8"/>
  <c r="F153" i="8"/>
  <c r="F154" i="8"/>
  <c r="F155" i="8"/>
  <c r="F156" i="8"/>
  <c r="G156" i="8" s="1"/>
  <c r="F157" i="8"/>
  <c r="G157" i="8" s="1"/>
  <c r="F158" i="8"/>
  <c r="G158" i="8" s="1"/>
  <c r="F159" i="8"/>
  <c r="F160" i="8"/>
  <c r="F161" i="8"/>
  <c r="F162" i="8"/>
  <c r="F163" i="8"/>
  <c r="F164" i="8"/>
  <c r="F165" i="8"/>
  <c r="G165" i="8" s="1"/>
  <c r="F166" i="8"/>
  <c r="G166" i="8" s="1"/>
  <c r="F167" i="8"/>
  <c r="F168" i="8"/>
  <c r="F169" i="8"/>
  <c r="F170" i="8"/>
  <c r="F171" i="8"/>
  <c r="F172" i="8"/>
  <c r="G172" i="8" s="1"/>
  <c r="F173" i="8"/>
  <c r="G173" i="8" s="1"/>
  <c r="F174" i="8"/>
  <c r="G174" i="8" s="1"/>
  <c r="F175" i="8"/>
  <c r="F176" i="8"/>
  <c r="F177" i="8"/>
  <c r="F178" i="8"/>
  <c r="F179" i="8"/>
  <c r="F180" i="8"/>
  <c r="G180" i="8" s="1"/>
  <c r="F181" i="8"/>
  <c r="G181" i="8" s="1"/>
  <c r="F182" i="8"/>
  <c r="G182" i="8" s="1"/>
  <c r="F183" i="8"/>
  <c r="F184" i="8"/>
  <c r="F185" i="8"/>
  <c r="F186" i="8"/>
  <c r="F187" i="8"/>
  <c r="F188" i="8"/>
  <c r="F189" i="8"/>
  <c r="G189" i="8" s="1"/>
  <c r="F190" i="8"/>
  <c r="G190" i="8" s="1"/>
  <c r="F191" i="8"/>
  <c r="F192" i="8"/>
  <c r="F193" i="8"/>
  <c r="F194" i="8"/>
  <c r="F195" i="8"/>
  <c r="F196" i="8"/>
  <c r="G196" i="8" s="1"/>
  <c r="F197" i="8"/>
  <c r="G197" i="8" s="1"/>
  <c r="F198" i="8"/>
  <c r="F199" i="8"/>
  <c r="F200" i="8"/>
  <c r="F201" i="8"/>
  <c r="F202" i="8"/>
  <c r="F203" i="8"/>
  <c r="F204" i="8"/>
  <c r="G204" i="8" s="1"/>
  <c r="F205" i="8"/>
  <c r="G205" i="8" s="1"/>
  <c r="F206" i="8"/>
  <c r="G206" i="8" s="1"/>
  <c r="F207" i="8"/>
  <c r="F208" i="8"/>
  <c r="F209" i="8"/>
  <c r="F210" i="8"/>
  <c r="F211" i="8"/>
  <c r="F212" i="8"/>
  <c r="G212" i="8" s="1"/>
  <c r="F213" i="8"/>
  <c r="G213" i="8" s="1"/>
  <c r="F214" i="8"/>
  <c r="F215" i="8"/>
  <c r="F216" i="8"/>
  <c r="F217" i="8"/>
  <c r="F218" i="8"/>
  <c r="F219" i="8"/>
  <c r="F220" i="8"/>
  <c r="G220" i="8" s="1"/>
  <c r="F221" i="8"/>
  <c r="G221" i="8" s="1"/>
  <c r="F222" i="8"/>
  <c r="F223" i="8"/>
  <c r="F224" i="8"/>
  <c r="F225" i="8"/>
  <c r="F226" i="8"/>
  <c r="F227" i="8"/>
  <c r="F228" i="8"/>
  <c r="F229" i="8"/>
  <c r="G229" i="8" s="1"/>
  <c r="F230" i="8"/>
  <c r="F231" i="8"/>
  <c r="F232" i="8"/>
  <c r="F233" i="8"/>
  <c r="F234" i="8"/>
  <c r="F235" i="8"/>
  <c r="F236" i="8"/>
  <c r="G236" i="8" s="1"/>
  <c r="F237" i="8"/>
  <c r="G237" i="8" s="1"/>
  <c r="F238" i="8"/>
  <c r="G238" i="8" s="1"/>
  <c r="F239" i="8"/>
  <c r="F240" i="8"/>
  <c r="F241" i="8"/>
  <c r="F242" i="8"/>
  <c r="F243" i="8"/>
  <c r="F244" i="8"/>
  <c r="G244" i="8" s="1"/>
  <c r="F245" i="8"/>
  <c r="G245" i="8" s="1"/>
  <c r="F246" i="8"/>
  <c r="F247" i="8"/>
  <c r="F248" i="8"/>
  <c r="F249" i="8"/>
  <c r="F250" i="8"/>
  <c r="F251" i="8"/>
  <c r="F252" i="8"/>
  <c r="F253" i="8"/>
  <c r="G253" i="8" s="1"/>
  <c r="F254" i="8"/>
  <c r="G254" i="8" s="1"/>
  <c r="F255" i="8"/>
  <c r="F256" i="8"/>
  <c r="F257" i="8"/>
  <c r="F258" i="8"/>
  <c r="F259" i="8"/>
  <c r="F6" i="8"/>
  <c r="F7" i="8"/>
  <c r="G7" i="8" s="1"/>
  <c r="F8" i="8"/>
  <c r="G8" i="8" s="1"/>
  <c r="F9" i="8"/>
  <c r="F10" i="8"/>
  <c r="F11" i="8"/>
  <c r="F12" i="8"/>
  <c r="F13" i="8"/>
  <c r="F14" i="8"/>
  <c r="F15" i="8"/>
  <c r="G15" i="8" s="1"/>
  <c r="F16" i="8"/>
  <c r="G16" i="8" s="1"/>
  <c r="F17" i="8"/>
  <c r="F18" i="8"/>
  <c r="F19" i="8"/>
  <c r="F20" i="8"/>
  <c r="F5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Y14" i="8"/>
  <c r="W14" i="8"/>
  <c r="V14" i="8"/>
  <c r="T14" i="8"/>
  <c r="S14" i="8"/>
  <c r="Y15" i="8"/>
  <c r="W15" i="8"/>
  <c r="S15" i="8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5" i="87"/>
  <c r="P94" i="89"/>
  <c r="P94" i="90"/>
  <c r="P94" i="91"/>
  <c r="P94" i="92"/>
  <c r="P94" i="93"/>
  <c r="P94" i="94"/>
  <c r="P94" i="96"/>
  <c r="P94" i="97"/>
  <c r="P94" i="98"/>
  <c r="P94" i="99"/>
  <c r="P94" i="100"/>
  <c r="P94" i="101"/>
  <c r="P94" i="102"/>
  <c r="P94" i="104"/>
  <c r="P94" i="105"/>
  <c r="P94" i="106"/>
  <c r="P94" i="107"/>
  <c r="P94" i="88"/>
  <c r="P94" i="87"/>
  <c r="P94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5" i="86"/>
  <c r="Y12" i="8"/>
  <c r="W12" i="8"/>
  <c r="W13" i="8"/>
  <c r="S13" i="8"/>
  <c r="P94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5" i="85"/>
  <c r="P94" i="84"/>
  <c r="M6" i="84"/>
  <c r="P6" i="84" s="1"/>
  <c r="M7" i="84"/>
  <c r="P7" i="84" s="1"/>
  <c r="M8" i="84"/>
  <c r="P8" i="84" s="1"/>
  <c r="M9" i="84"/>
  <c r="P9" i="84" s="1"/>
  <c r="M10" i="84"/>
  <c r="P10" i="84" s="1"/>
  <c r="M11" i="84"/>
  <c r="P11" i="84" s="1"/>
  <c r="M12" i="84"/>
  <c r="P12" i="84" s="1"/>
  <c r="M13" i="84"/>
  <c r="P13" i="84" s="1"/>
  <c r="M14" i="84"/>
  <c r="P14" i="84" s="1"/>
  <c r="M15" i="84"/>
  <c r="P15" i="84" s="1"/>
  <c r="M16" i="84"/>
  <c r="P16" i="84" s="1"/>
  <c r="M17" i="84"/>
  <c r="P17" i="84" s="1"/>
  <c r="M18" i="84"/>
  <c r="P18" i="84" s="1"/>
  <c r="M19" i="84"/>
  <c r="P19" i="84" s="1"/>
  <c r="M20" i="84"/>
  <c r="P20" i="84" s="1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W10" i="8"/>
  <c r="S10" i="8"/>
  <c r="Y11" i="8"/>
  <c r="Y10" i="8"/>
  <c r="W11" i="8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5" i="83"/>
  <c r="Y8" i="8"/>
  <c r="W8" i="8"/>
  <c r="S8" i="8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5" i="82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5" i="81"/>
  <c r="Y7" i="8"/>
  <c r="W7" i="8"/>
  <c r="V7" i="8"/>
  <c r="S7" i="8"/>
  <c r="V6" i="8"/>
  <c r="V11" i="8"/>
  <c r="V12" i="8"/>
  <c r="V13" i="8"/>
  <c r="V15" i="8"/>
  <c r="V16" i="8"/>
  <c r="Y6" i="8"/>
  <c r="W6" i="8"/>
  <c r="S6" i="8"/>
  <c r="M163" i="77"/>
  <c r="M164" i="77"/>
  <c r="M165" i="77"/>
  <c r="M166" i="77"/>
  <c r="M167" i="77"/>
  <c r="M168" i="77"/>
  <c r="M169" i="77"/>
  <c r="M170" i="77"/>
  <c r="M171" i="77"/>
  <c r="M172" i="77"/>
  <c r="M173" i="77"/>
  <c r="M174" i="77"/>
  <c r="M175" i="77"/>
  <c r="M176" i="77"/>
  <c r="M177" i="77"/>
  <c r="M178" i="77"/>
  <c r="M179" i="77"/>
  <c r="M180" i="77"/>
  <c r="M181" i="77"/>
  <c r="M182" i="77"/>
  <c r="M183" i="77"/>
  <c r="M184" i="77"/>
  <c r="M185" i="77"/>
  <c r="K171" i="77"/>
  <c r="K172" i="77"/>
  <c r="K173" i="77"/>
  <c r="K174" i="77"/>
  <c r="K177" i="77"/>
  <c r="K178" i="77"/>
  <c r="K179" i="77"/>
  <c r="K181" i="77"/>
  <c r="K182" i="77"/>
  <c r="K183" i="77"/>
  <c r="K184" i="77"/>
  <c r="M68" i="77"/>
  <c r="M69" i="77"/>
  <c r="M70" i="77"/>
  <c r="M71" i="77"/>
  <c r="M72" i="77"/>
  <c r="M73" i="77"/>
  <c r="M74" i="77"/>
  <c r="M75" i="77"/>
  <c r="M76" i="77"/>
  <c r="M77" i="77"/>
  <c r="M78" i="77"/>
  <c r="M79" i="77"/>
  <c r="M80" i="77"/>
  <c r="M81" i="77"/>
  <c r="M82" i="77"/>
  <c r="M83" i="77"/>
  <c r="M84" i="77"/>
  <c r="M85" i="77"/>
  <c r="M86" i="77"/>
  <c r="M87" i="77"/>
  <c r="M88" i="77"/>
  <c r="M89" i="77"/>
  <c r="M90" i="77"/>
  <c r="M91" i="77"/>
  <c r="M92" i="77"/>
  <c r="M93" i="77"/>
  <c r="M94" i="77"/>
  <c r="P94" i="77" s="1"/>
  <c r="M95" i="77"/>
  <c r="M96" i="77"/>
  <c r="M97" i="77"/>
  <c r="M98" i="77"/>
  <c r="M99" i="77"/>
  <c r="M100" i="77"/>
  <c r="M101" i="77"/>
  <c r="M102" i="77"/>
  <c r="M103" i="77"/>
  <c r="M104" i="77"/>
  <c r="M105" i="77"/>
  <c r="M106" i="77"/>
  <c r="M107" i="77"/>
  <c r="M108" i="77"/>
  <c r="M109" i="77"/>
  <c r="M110" i="77"/>
  <c r="M111" i="77"/>
  <c r="M112" i="77"/>
  <c r="M113" i="77"/>
  <c r="M114" i="77"/>
  <c r="M115" i="77"/>
  <c r="M116" i="77"/>
  <c r="M117" i="77"/>
  <c r="M118" i="77"/>
  <c r="M119" i="77"/>
  <c r="M120" i="77"/>
  <c r="M121" i="77"/>
  <c r="M122" i="77"/>
  <c r="M123" i="77"/>
  <c r="M124" i="77"/>
  <c r="M125" i="77"/>
  <c r="M126" i="77"/>
  <c r="M127" i="77"/>
  <c r="M128" i="77"/>
  <c r="M129" i="77"/>
  <c r="M130" i="77"/>
  <c r="M131" i="77"/>
  <c r="M132" i="77"/>
  <c r="M133" i="77"/>
  <c r="M134" i="77"/>
  <c r="M135" i="77"/>
  <c r="M136" i="77"/>
  <c r="M137" i="77"/>
  <c r="M138" i="77"/>
  <c r="M139" i="77"/>
  <c r="M140" i="77"/>
  <c r="M141" i="77"/>
  <c r="M142" i="77"/>
  <c r="M143" i="77"/>
  <c r="M144" i="77"/>
  <c r="M145" i="77"/>
  <c r="M146" i="77"/>
  <c r="M147" i="77"/>
  <c r="M148" i="77"/>
  <c r="M149" i="77"/>
  <c r="M150" i="77"/>
  <c r="M151" i="77"/>
  <c r="M152" i="77"/>
  <c r="M153" i="77"/>
  <c r="M154" i="77"/>
  <c r="M155" i="77"/>
  <c r="M156" i="77"/>
  <c r="M157" i="77"/>
  <c r="M158" i="77"/>
  <c r="M159" i="77"/>
  <c r="M160" i="77"/>
  <c r="M161" i="77"/>
  <c r="M162" i="77"/>
  <c r="M186" i="77"/>
  <c r="M187" i="77"/>
  <c r="M188" i="77"/>
  <c r="M189" i="77"/>
  <c r="M190" i="77"/>
  <c r="M191" i="77"/>
  <c r="M192" i="77"/>
  <c r="M193" i="77"/>
  <c r="M194" i="77"/>
  <c r="M195" i="77"/>
  <c r="M196" i="77"/>
  <c r="M197" i="77"/>
  <c r="M198" i="77"/>
  <c r="M199" i="77"/>
  <c r="P199" i="77" s="1"/>
  <c r="M200" i="77"/>
  <c r="M201" i="77"/>
  <c r="M202" i="77"/>
  <c r="M203" i="77"/>
  <c r="P203" i="77" s="1"/>
  <c r="M204" i="77"/>
  <c r="P204" i="77" s="1"/>
  <c r="M205" i="77"/>
  <c r="P205" i="77" s="1"/>
  <c r="M206" i="77"/>
  <c r="M207" i="77"/>
  <c r="M208" i="77"/>
  <c r="M209" i="77"/>
  <c r="M210" i="77"/>
  <c r="M211" i="77"/>
  <c r="M212" i="77"/>
  <c r="M213" i="77"/>
  <c r="M214" i="77"/>
  <c r="M46" i="77"/>
  <c r="M47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4" i="77"/>
  <c r="M65" i="77"/>
  <c r="M66" i="77"/>
  <c r="M67" i="77"/>
  <c r="M27" i="77"/>
  <c r="M28" i="77"/>
  <c r="M29" i="77"/>
  <c r="M30" i="77"/>
  <c r="M31" i="77"/>
  <c r="M32" i="77"/>
  <c r="M33" i="77"/>
  <c r="M34" i="77"/>
  <c r="M35" i="77"/>
  <c r="M36" i="77"/>
  <c r="M37" i="77"/>
  <c r="M38" i="77"/>
  <c r="M39" i="77"/>
  <c r="M40" i="77"/>
  <c r="M41" i="77"/>
  <c r="M42" i="77"/>
  <c r="M43" i="77"/>
  <c r="M44" i="77"/>
  <c r="M45" i="77"/>
  <c r="M6" i="77"/>
  <c r="M7" i="77"/>
  <c r="M8" i="77"/>
  <c r="M9" i="77"/>
  <c r="M10" i="77"/>
  <c r="M11" i="77"/>
  <c r="M12" i="77"/>
  <c r="M13" i="77"/>
  <c r="M14" i="77"/>
  <c r="M15" i="77"/>
  <c r="M16" i="77"/>
  <c r="M17" i="77"/>
  <c r="M18" i="77"/>
  <c r="M19" i="77"/>
  <c r="M20" i="77"/>
  <c r="M21" i="77"/>
  <c r="M22" i="77"/>
  <c r="M23" i="77"/>
  <c r="M24" i="77"/>
  <c r="M25" i="77"/>
  <c r="M26" i="77"/>
  <c r="V18" i="8"/>
  <c r="P94" i="83"/>
  <c r="P94" i="82"/>
  <c r="P94" i="81"/>
  <c r="P94" i="80"/>
  <c r="P94" i="79"/>
  <c r="P94" i="78"/>
  <c r="P196" i="77"/>
  <c r="P197" i="77"/>
  <c r="P200" i="77"/>
  <c r="P201" i="77"/>
  <c r="P202" i="77"/>
  <c r="P5" i="74"/>
  <c r="M260" i="8"/>
  <c r="K260" i="8"/>
  <c r="K5" i="8"/>
  <c r="G12" i="8" l="1"/>
  <c r="G258" i="8"/>
  <c r="G242" i="8"/>
  <c r="G234" i="8"/>
  <c r="G226" i="8"/>
  <c r="G210" i="8"/>
  <c r="G202" i="8"/>
  <c r="G186" i="8"/>
  <c r="G178" i="8"/>
  <c r="G170" i="8"/>
  <c r="G162" i="8"/>
  <c r="G146" i="8"/>
  <c r="G138" i="8"/>
  <c r="G130" i="8"/>
  <c r="G122" i="8"/>
  <c r="G114" i="8"/>
  <c r="G106" i="8"/>
  <c r="G98" i="8"/>
  <c r="G90" i="8"/>
  <c r="G82" i="8"/>
  <c r="G58" i="8"/>
  <c r="G50" i="8"/>
  <c r="G42" i="8"/>
  <c r="G34" i="8"/>
  <c r="G26" i="8"/>
  <c r="G250" i="8"/>
  <c r="G194" i="8"/>
  <c r="G74" i="8"/>
  <c r="J12" i="8"/>
  <c r="J258" i="8"/>
  <c r="J250" i="8"/>
  <c r="J242" i="8"/>
  <c r="J234" i="8"/>
  <c r="J226" i="8"/>
  <c r="J210" i="8"/>
  <c r="J202" i="8"/>
  <c r="G66" i="8"/>
  <c r="G259" i="8"/>
  <c r="G251" i="8"/>
  <c r="G243" i="8"/>
  <c r="G235" i="8"/>
  <c r="G227" i="8"/>
  <c r="G219" i="8"/>
  <c r="G211" i="8"/>
  <c r="G203" i="8"/>
  <c r="G195" i="8"/>
  <c r="G187" i="8"/>
  <c r="G179" i="8"/>
  <c r="G171" i="8"/>
  <c r="G163" i="8"/>
  <c r="G155" i="8"/>
  <c r="G147" i="8"/>
  <c r="G139" i="8"/>
  <c r="G131" i="8"/>
  <c r="G123" i="8"/>
  <c r="G115" i="8"/>
  <c r="G107" i="8"/>
  <c r="G99" i="8"/>
  <c r="G91" i="8"/>
  <c r="G83" i="8"/>
  <c r="G75" i="8"/>
  <c r="G67" i="8"/>
  <c r="G59" i="8"/>
  <c r="G51" i="8"/>
  <c r="G43" i="8"/>
  <c r="G35" i="8"/>
  <c r="G27" i="8"/>
  <c r="G21" i="8"/>
  <c r="J35" i="8"/>
  <c r="J27" i="8"/>
  <c r="J43" i="8"/>
  <c r="J227" i="8"/>
  <c r="J219" i="8"/>
  <c r="J187" i="8"/>
  <c r="J179" i="8"/>
  <c r="J171" i="8"/>
  <c r="J163" i="8"/>
  <c r="J147" i="8"/>
  <c r="J139" i="8"/>
  <c r="J123" i="8"/>
  <c r="J115" i="8"/>
  <c r="J107" i="8"/>
  <c r="J91" i="8"/>
  <c r="J83" i="8"/>
  <c r="J59" i="8"/>
  <c r="G17" i="8"/>
  <c r="G9" i="8"/>
  <c r="G255" i="8"/>
  <c r="G247" i="8"/>
  <c r="G239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55" i="8"/>
  <c r="G47" i="8"/>
  <c r="G39" i="8"/>
  <c r="G31" i="8"/>
  <c r="J189" i="8"/>
  <c r="G218" i="8"/>
  <c r="J211" i="8"/>
  <c r="J203" i="8"/>
  <c r="J195" i="8"/>
  <c r="G20" i="8"/>
  <c r="J18" i="8"/>
  <c r="J247" i="8"/>
  <c r="J231" i="8"/>
  <c r="J26" i="8"/>
  <c r="J42" i="8"/>
  <c r="J34" i="8"/>
  <c r="J194" i="8"/>
  <c r="J186" i="8"/>
  <c r="J178" i="8"/>
  <c r="J170" i="8"/>
  <c r="J162" i="8"/>
  <c r="J146" i="8"/>
  <c r="J138" i="8"/>
  <c r="J130" i="8"/>
  <c r="J122" i="8"/>
  <c r="J114" i="8"/>
  <c r="J106" i="8"/>
  <c r="J98" i="8"/>
  <c r="J90" i="8"/>
  <c r="J82" i="8"/>
  <c r="J58" i="8"/>
  <c r="G18" i="8"/>
  <c r="G10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88" i="8"/>
  <c r="G80" i="8"/>
  <c r="G72" i="8"/>
  <c r="G64" i="8"/>
  <c r="G56" i="8"/>
  <c r="G48" i="8"/>
  <c r="G40" i="8"/>
  <c r="G32" i="8"/>
  <c r="J24" i="8"/>
  <c r="J16" i="8"/>
  <c r="J8" i="8"/>
  <c r="J32" i="8"/>
  <c r="J97" i="8"/>
  <c r="J21" i="8"/>
  <c r="G23" i="8"/>
  <c r="J9" i="8"/>
  <c r="J23" i="8"/>
  <c r="J15" i="8"/>
  <c r="J7" i="8"/>
  <c r="J39" i="8"/>
  <c r="J184" i="8"/>
  <c r="J176" i="8"/>
  <c r="J168" i="8"/>
  <c r="J160" i="8"/>
  <c r="J152" i="8"/>
  <c r="J144" i="8"/>
  <c r="J136" i="8"/>
  <c r="J128" i="8"/>
  <c r="J112" i="8"/>
  <c r="J104" i="8"/>
  <c r="J96" i="8"/>
  <c r="J88" i="8"/>
  <c r="J80" i="8"/>
  <c r="J72" i="8"/>
  <c r="J64" i="8"/>
  <c r="J56" i="8"/>
  <c r="J14" i="8"/>
  <c r="J228" i="8"/>
  <c r="J164" i="8"/>
  <c r="J100" i="8"/>
  <c r="J36" i="8"/>
  <c r="J17" i="8"/>
  <c r="J38" i="8"/>
  <c r="J30" i="8"/>
  <c r="J255" i="8"/>
  <c r="J239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03" i="8"/>
  <c r="J95" i="8"/>
  <c r="J87" i="8"/>
  <c r="J79" i="8"/>
  <c r="J71" i="8"/>
  <c r="J63" i="8"/>
  <c r="J55" i="8"/>
  <c r="J47" i="8"/>
  <c r="G24" i="8"/>
  <c r="J10" i="8"/>
  <c r="G19" i="8"/>
  <c r="G11" i="8"/>
  <c r="G257" i="8"/>
  <c r="G249" i="8"/>
  <c r="G241" i="8"/>
  <c r="G233" i="8"/>
  <c r="G225" i="8"/>
  <c r="G217" i="8"/>
  <c r="G209" i="8"/>
  <c r="G201" i="8"/>
  <c r="G193" i="8"/>
  <c r="G185" i="8"/>
  <c r="G177" i="8"/>
  <c r="G169" i="8"/>
  <c r="G161" i="8"/>
  <c r="G153" i="8"/>
  <c r="G145" i="8"/>
  <c r="G137" i="8"/>
  <c r="G129" i="8"/>
  <c r="G121" i="8"/>
  <c r="G113" i="8"/>
  <c r="G105" i="8"/>
  <c r="G97" i="8"/>
  <c r="G89" i="8"/>
  <c r="G81" i="8"/>
  <c r="G73" i="8"/>
  <c r="G65" i="8"/>
  <c r="G57" i="8"/>
  <c r="G49" i="8"/>
  <c r="G41" i="8"/>
  <c r="G33" i="8"/>
  <c r="G25" i="8"/>
  <c r="J158" i="8"/>
  <c r="J150" i="8"/>
  <c r="J142" i="8"/>
  <c r="J134" i="8"/>
  <c r="J126" i="8"/>
  <c r="J118" i="8"/>
  <c r="J102" i="8"/>
  <c r="J94" i="8"/>
  <c r="J86" i="8"/>
  <c r="J78" i="8"/>
  <c r="J70" i="8"/>
  <c r="J62" i="8"/>
  <c r="J54" i="8"/>
  <c r="J46" i="8"/>
  <c r="J131" i="8"/>
  <c r="J120" i="8"/>
  <c r="J75" i="8"/>
  <c r="J74" i="8"/>
  <c r="J67" i="8"/>
  <c r="J66" i="8"/>
  <c r="J48" i="8"/>
  <c r="J50" i="8"/>
  <c r="J40" i="8"/>
  <c r="J31" i="8"/>
  <c r="J217" i="8"/>
  <c r="J45" i="8"/>
  <c r="J37" i="8"/>
  <c r="J29" i="8"/>
  <c r="J137" i="8"/>
  <c r="J253" i="8"/>
  <c r="J245" i="8"/>
  <c r="J237" i="8"/>
  <c r="J229" i="8"/>
  <c r="J221" i="8"/>
  <c r="J213" i="8"/>
  <c r="J205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G14" i="8"/>
  <c r="J25" i="8"/>
  <c r="J41" i="8"/>
  <c r="J33" i="8"/>
  <c r="J49" i="8"/>
  <c r="J257" i="8"/>
  <c r="J249" i="8"/>
  <c r="J241" i="8"/>
  <c r="J233" i="8"/>
  <c r="J225" i="8"/>
  <c r="J209" i="8"/>
  <c r="J201" i="8"/>
  <c r="J193" i="8"/>
  <c r="J185" i="8"/>
  <c r="J177" i="8"/>
  <c r="J169" i="8"/>
  <c r="J161" i="8"/>
  <c r="J153" i="8"/>
  <c r="J145" i="8"/>
  <c r="J129" i="8"/>
  <c r="J121" i="8"/>
  <c r="J113" i="8"/>
  <c r="J105" i="8"/>
  <c r="J89" i="8"/>
  <c r="J81" i="8"/>
  <c r="J73" i="8"/>
  <c r="J57" i="8"/>
  <c r="J11" i="8"/>
  <c r="J65" i="8"/>
  <c r="J188" i="8"/>
  <c r="G188" i="8"/>
  <c r="J252" i="8"/>
  <c r="G252" i="8"/>
  <c r="J6" i="8"/>
  <c r="G6" i="8"/>
  <c r="J60" i="8"/>
  <c r="G60" i="8"/>
  <c r="J124" i="8"/>
  <c r="G124" i="8"/>
  <c r="J19" i="8"/>
  <c r="J13" i="8"/>
  <c r="J259" i="8"/>
  <c r="J251" i="8"/>
  <c r="J243" i="8"/>
  <c r="J235" i="8"/>
  <c r="J111" i="8"/>
  <c r="J110" i="8"/>
  <c r="J197" i="8"/>
  <c r="J256" i="8"/>
  <c r="J248" i="8"/>
  <c r="J240" i="8"/>
  <c r="J232" i="8"/>
  <c r="J224" i="8"/>
  <c r="J216" i="8"/>
  <c r="J208" i="8"/>
  <c r="J200" i="8"/>
  <c r="J192" i="8"/>
  <c r="J155" i="8"/>
  <c r="J99" i="8"/>
  <c r="J51" i="8"/>
  <c r="J254" i="8"/>
  <c r="J246" i="8"/>
  <c r="J238" i="8"/>
  <c r="J230" i="8"/>
  <c r="J222" i="8"/>
  <c r="J214" i="8"/>
  <c r="J206" i="8"/>
  <c r="J190" i="8"/>
  <c r="J182" i="8"/>
  <c r="J174" i="8"/>
  <c r="J166" i="8"/>
  <c r="J22" i="8"/>
  <c r="J218" i="8"/>
  <c r="J198" i="8"/>
  <c r="G198" i="8"/>
  <c r="J154" i="8"/>
  <c r="G154" i="8"/>
  <c r="J20" i="8"/>
  <c r="G246" i="8"/>
  <c r="G228" i="8"/>
  <c r="G164" i="8"/>
  <c r="G100" i="8"/>
  <c r="G36" i="8"/>
  <c r="J244" i="8"/>
  <c r="J236" i="8"/>
  <c r="J220" i="8"/>
  <c r="J212" i="8"/>
  <c r="J204" i="8"/>
  <c r="J196" i="8"/>
  <c r="J180" i="8"/>
  <c r="J172" i="8"/>
  <c r="J156" i="8"/>
  <c r="J148" i="8"/>
  <c r="J140" i="8"/>
  <c r="J132" i="8"/>
  <c r="J116" i="8"/>
  <c r="J108" i="8"/>
  <c r="J92" i="8"/>
  <c r="J84" i="8"/>
  <c r="J76" i="8"/>
  <c r="J68" i="8"/>
  <c r="J52" i="8"/>
  <c r="J44" i="8"/>
  <c r="J28" i="8"/>
  <c r="G222" i="8"/>
  <c r="G214" i="8"/>
  <c r="G256" i="8"/>
  <c r="G248" i="8"/>
  <c r="G240" i="8"/>
  <c r="G230" i="8"/>
  <c r="G13" i="8"/>
  <c r="H260" i="8"/>
  <c r="X30" i="8" l="1"/>
  <c r="X29" i="8"/>
  <c r="X28" i="8"/>
  <c r="X27" i="8"/>
  <c r="X26" i="8"/>
  <c r="X25" i="8"/>
  <c r="X23" i="8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Y5" i="8"/>
  <c r="U12" i="8"/>
  <c r="U11" i="8"/>
  <c r="U10" i="8"/>
  <c r="U7" i="8"/>
  <c r="U8" i="8"/>
  <c r="U15" i="8"/>
  <c r="U16" i="8"/>
  <c r="U17" i="8"/>
  <c r="U18" i="8"/>
  <c r="U19" i="8"/>
  <c r="U20" i="8"/>
  <c r="M261" i="78"/>
  <c r="N264" i="78"/>
  <c r="N267" i="78"/>
  <c r="G242" i="107"/>
  <c r="J242" i="107" s="1"/>
  <c r="G243" i="107"/>
  <c r="J243" i="107" s="1"/>
  <c r="G244" i="107"/>
  <c r="J244" i="107" s="1"/>
  <c r="G245" i="107"/>
  <c r="J245" i="107" s="1"/>
  <c r="G246" i="107"/>
  <c r="J246" i="107" s="1"/>
  <c r="G247" i="107"/>
  <c r="J247" i="107" s="1"/>
  <c r="G248" i="107"/>
  <c r="J248" i="107" s="1"/>
  <c r="G249" i="107"/>
  <c r="J249" i="107" s="1"/>
  <c r="G239" i="106"/>
  <c r="J239" i="106" s="1"/>
  <c r="G240" i="106"/>
  <c r="J240" i="106" s="1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J249" i="106" s="1"/>
  <c r="G252" i="106"/>
  <c r="J252" i="106" s="1"/>
  <c r="G253" i="106"/>
  <c r="J253" i="106" s="1"/>
  <c r="G241" i="105"/>
  <c r="J241" i="105" s="1"/>
  <c r="G242" i="105"/>
  <c r="J242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G251" i="105"/>
  <c r="J251" i="105" s="1"/>
  <c r="G252" i="105"/>
  <c r="J252" i="105" s="1"/>
  <c r="G253" i="105"/>
  <c r="J253" i="105" s="1"/>
  <c r="G254" i="105"/>
  <c r="J254" i="105" s="1"/>
  <c r="G245" i="84"/>
  <c r="J245" i="84" s="1"/>
  <c r="G245" i="85" s="1"/>
  <c r="J245" i="85" s="1"/>
  <c r="G245" i="86" s="1"/>
  <c r="J245" i="86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G246" i="84"/>
  <c r="J246" i="84" s="1"/>
  <c r="G246" i="85" s="1"/>
  <c r="J246" i="85" s="1"/>
  <c r="G246" i="86" s="1"/>
  <c r="J246" i="86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G247" i="84"/>
  <c r="J247" i="84" s="1"/>
  <c r="G247" i="85" s="1"/>
  <c r="J247" i="85" s="1"/>
  <c r="G247" i="86" s="1"/>
  <c r="J247" i="86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G248" i="84"/>
  <c r="J248" i="84" s="1"/>
  <c r="G248" i="85" s="1"/>
  <c r="J248" i="85" s="1"/>
  <c r="G248" i="86" s="1"/>
  <c r="J248" i="86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G249" i="84"/>
  <c r="J249" i="84" s="1"/>
  <c r="G249" i="85" s="1"/>
  <c r="J249" i="85" s="1"/>
  <c r="G249" i="86" s="1"/>
  <c r="J249" i="86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45" i="79"/>
  <c r="J245" i="79" s="1"/>
  <c r="G246" i="79"/>
  <c r="J246" i="79" s="1"/>
  <c r="G247" i="79"/>
  <c r="J247" i="79" s="1"/>
  <c r="G248" i="79"/>
  <c r="J248" i="79" s="1"/>
  <c r="G249" i="79"/>
  <c r="J249" i="79" s="1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3" i="77"/>
  <c r="K254" i="77"/>
  <c r="K255" i="77"/>
  <c r="G245" i="77"/>
  <c r="J245" i="77" s="1"/>
  <c r="E245" i="78" s="1"/>
  <c r="G245" i="78" s="1"/>
  <c r="J245" i="78" s="1"/>
  <c r="G246" i="77"/>
  <c r="J246" i="77" s="1"/>
  <c r="E246" i="78" s="1"/>
  <c r="G246" i="78" s="1"/>
  <c r="J246" i="78" s="1"/>
  <c r="G247" i="77"/>
  <c r="J247" i="77" s="1"/>
  <c r="E247" i="78" s="1"/>
  <c r="G247" i="78" s="1"/>
  <c r="J247" i="78" s="1"/>
  <c r="G248" i="77"/>
  <c r="J248" i="77" s="1"/>
  <c r="E248" i="78" s="1"/>
  <c r="G248" i="78" s="1"/>
  <c r="J248" i="78" s="1"/>
  <c r="G249" i="77"/>
  <c r="J249" i="77" s="1"/>
  <c r="E249" i="78" s="1"/>
  <c r="G249" i="78" s="1"/>
  <c r="J249" i="78" s="1"/>
  <c r="J246" i="74"/>
  <c r="J247" i="74"/>
  <c r="J248" i="74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G247" i="74"/>
  <c r="G248" i="74"/>
  <c r="G249" i="74"/>
  <c r="J249" i="74" s="1"/>
  <c r="G250" i="74"/>
  <c r="J250" i="74" s="1"/>
  <c r="G251" i="74"/>
  <c r="J251" i="74" s="1"/>
  <c r="G252" i="74"/>
  <c r="J252" i="74" s="1"/>
  <c r="G253" i="74"/>
  <c r="J253" i="74" s="1"/>
  <c r="G254" i="74"/>
  <c r="J254" i="74" s="1"/>
  <c r="N264" i="81"/>
  <c r="W9" i="8" s="1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9" i="77"/>
  <c r="K21" i="77"/>
  <c r="K23" i="77"/>
  <c r="K24" i="77"/>
  <c r="K25" i="77"/>
  <c r="K26" i="77"/>
  <c r="K27" i="77"/>
  <c r="K29" i="77"/>
  <c r="K30" i="77"/>
  <c r="K32" i="77"/>
  <c r="K33" i="77"/>
  <c r="K34" i="77"/>
  <c r="K36" i="77"/>
  <c r="K37" i="77"/>
  <c r="K38" i="77"/>
  <c r="K41" i="77"/>
  <c r="K42" i="77"/>
  <c r="K43" i="77"/>
  <c r="K44" i="77"/>
  <c r="K45" i="77"/>
  <c r="K46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1" i="77"/>
  <c r="K112" i="77"/>
  <c r="K114" i="77"/>
  <c r="K117" i="77"/>
  <c r="K118" i="77"/>
  <c r="K119" i="77"/>
  <c r="K120" i="77"/>
  <c r="K121" i="77"/>
  <c r="K122" i="77"/>
  <c r="K123" i="77"/>
  <c r="K124" i="77"/>
  <c r="K125" i="77"/>
  <c r="K126" i="77"/>
  <c r="K127" i="77"/>
  <c r="K128" i="77"/>
  <c r="K129" i="77"/>
  <c r="K130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2" i="77"/>
  <c r="K213" i="77"/>
  <c r="K214" i="77"/>
  <c r="K215" i="77"/>
  <c r="K216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56" i="77"/>
  <c r="K257" i="77"/>
  <c r="K258" i="77"/>
  <c r="K259" i="77"/>
  <c r="K7" i="77"/>
  <c r="K8" i="77"/>
  <c r="K9" i="77"/>
  <c r="E7" i="77"/>
  <c r="E8" i="77"/>
  <c r="E9" i="77"/>
  <c r="E10" i="77"/>
  <c r="E12" i="77"/>
  <c r="E13" i="77"/>
  <c r="E15" i="77"/>
  <c r="E16" i="77"/>
  <c r="R276" i="76"/>
  <c r="Q276" i="76"/>
  <c r="P276" i="76"/>
  <c r="R276" i="79"/>
  <c r="Q276" i="79"/>
  <c r="P276" i="79"/>
  <c r="R276" i="80"/>
  <c r="R277" i="80" s="1"/>
  <c r="R278" i="80" s="1"/>
  <c r="Q276" i="80"/>
  <c r="Q277" i="80" s="1"/>
  <c r="Q278" i="80" s="1"/>
  <c r="P276" i="80"/>
  <c r="R276" i="81"/>
  <c r="R277" i="81" s="1"/>
  <c r="R278" i="81" s="1"/>
  <c r="Q276" i="81"/>
  <c r="Q277" i="81" s="1"/>
  <c r="Q278" i="81" s="1"/>
  <c r="P276" i="81"/>
  <c r="R276" i="82"/>
  <c r="R277" i="82" s="1"/>
  <c r="R278" i="82" s="1"/>
  <c r="Q276" i="82"/>
  <c r="P276" i="82"/>
  <c r="R276" i="83"/>
  <c r="Q276" i="83"/>
  <c r="Q277" i="83" s="1"/>
  <c r="P276" i="83"/>
  <c r="R276" i="84"/>
  <c r="R277" i="84" s="1"/>
  <c r="Q276" i="84"/>
  <c r="Q277" i="84" s="1"/>
  <c r="P276" i="84"/>
  <c r="R276" i="85"/>
  <c r="R277" i="85" s="1"/>
  <c r="Q276" i="85"/>
  <c r="P276" i="85"/>
  <c r="R276" i="86"/>
  <c r="Q276" i="86"/>
  <c r="P276" i="86"/>
  <c r="R276" i="87"/>
  <c r="Q276" i="87"/>
  <c r="P276" i="87"/>
  <c r="R276" i="88"/>
  <c r="Q276" i="88"/>
  <c r="Q277" i="88" s="1"/>
  <c r="Q278" i="88" s="1"/>
  <c r="P276" i="88"/>
  <c r="R277" i="89"/>
  <c r="R278" i="89" s="1"/>
  <c r="R276" i="89"/>
  <c r="Q276" i="89"/>
  <c r="P276" i="89"/>
  <c r="R276" i="90"/>
  <c r="R277" i="90" s="1"/>
  <c r="R278" i="90" s="1"/>
  <c r="Q276" i="90"/>
  <c r="P276" i="90"/>
  <c r="R276" i="91"/>
  <c r="R277" i="91" s="1"/>
  <c r="R278" i="91" s="1"/>
  <c r="Q276" i="91"/>
  <c r="Q277" i="91" s="1"/>
  <c r="P276" i="91"/>
  <c r="R276" i="92"/>
  <c r="R277" i="92" s="1"/>
  <c r="Q276" i="92"/>
  <c r="Q277" i="92" s="1"/>
  <c r="P276" i="92"/>
  <c r="R276" i="93"/>
  <c r="R277" i="93" s="1"/>
  <c r="Q276" i="93"/>
  <c r="P276" i="93"/>
  <c r="R276" i="94"/>
  <c r="Q276" i="94"/>
  <c r="P276" i="94"/>
  <c r="R276" i="95"/>
  <c r="Q276" i="95"/>
  <c r="P276" i="95"/>
  <c r="R276" i="96"/>
  <c r="Q276" i="96"/>
  <c r="P276" i="96"/>
  <c r="R276" i="97"/>
  <c r="Q276" i="97"/>
  <c r="Q277" i="97" s="1"/>
  <c r="Q278" i="97" s="1"/>
  <c r="P276" i="97"/>
  <c r="R276" i="98"/>
  <c r="R277" i="98" s="1"/>
  <c r="R278" i="98" s="1"/>
  <c r="Q276" i="98"/>
  <c r="Q277" i="98" s="1"/>
  <c r="Q278" i="98" s="1"/>
  <c r="P276" i="98"/>
  <c r="R276" i="99"/>
  <c r="R277" i="99" s="1"/>
  <c r="R278" i="99" s="1"/>
  <c r="Q276" i="99"/>
  <c r="Q277" i="99" s="1"/>
  <c r="Q278" i="99" s="1"/>
  <c r="P276" i="99"/>
  <c r="R276" i="100"/>
  <c r="R277" i="100" s="1"/>
  <c r="R278" i="100" s="1"/>
  <c r="Q276" i="100"/>
  <c r="Q277" i="100" s="1"/>
  <c r="P276" i="100"/>
  <c r="R276" i="101"/>
  <c r="R277" i="101" s="1"/>
  <c r="Q276" i="101"/>
  <c r="P276" i="101"/>
  <c r="R276" i="102"/>
  <c r="Q276" i="102"/>
  <c r="P276" i="102"/>
  <c r="R276" i="103"/>
  <c r="Q276" i="103"/>
  <c r="Q277" i="103" s="1"/>
  <c r="Q278" i="103" s="1"/>
  <c r="P276" i="103"/>
  <c r="R276" i="104"/>
  <c r="R277" i="104" s="1"/>
  <c r="R278" i="104" s="1"/>
  <c r="Q276" i="104"/>
  <c r="P276" i="104"/>
  <c r="R276" i="105"/>
  <c r="Q276" i="105"/>
  <c r="Q277" i="105" s="1"/>
  <c r="Q278" i="105" s="1"/>
  <c r="P276" i="105"/>
  <c r="R276" i="106"/>
  <c r="R277" i="106" s="1"/>
  <c r="R278" i="106" s="1"/>
  <c r="Q276" i="106"/>
  <c r="Q277" i="106" s="1"/>
  <c r="P276" i="106"/>
  <c r="R276" i="107"/>
  <c r="R277" i="107" s="1"/>
  <c r="Q276" i="107"/>
  <c r="Q277" i="107" s="1"/>
  <c r="P276" i="107"/>
  <c r="R276" i="78"/>
  <c r="R277" i="78" s="1"/>
  <c r="R278" i="78" s="1"/>
  <c r="Q276" i="78"/>
  <c r="Q277" i="78" s="1"/>
  <c r="P276" i="78"/>
  <c r="R276" i="77"/>
  <c r="R277" i="77" s="1"/>
  <c r="Q276" i="77"/>
  <c r="P276" i="77"/>
  <c r="R276" i="74"/>
  <c r="R277" i="74" s="1"/>
  <c r="Q276" i="74"/>
  <c r="Q277" i="74" s="1"/>
  <c r="P276" i="74"/>
  <c r="R277" i="105" l="1"/>
  <c r="R278" i="105" s="1"/>
  <c r="P94" i="95"/>
  <c r="E260" i="8"/>
  <c r="G260" i="8" s="1"/>
  <c r="Q277" i="104"/>
  <c r="Q278" i="104" s="1"/>
  <c r="R277" i="97"/>
  <c r="R278" i="97" s="1"/>
  <c r="Q277" i="96"/>
  <c r="Q278" i="96" s="1"/>
  <c r="R279" i="91"/>
  <c r="R279" i="90"/>
  <c r="Q277" i="90"/>
  <c r="Q278" i="90" s="1"/>
  <c r="Q277" i="89"/>
  <c r="Q278" i="89" s="1"/>
  <c r="R277" i="88"/>
  <c r="R278" i="88" s="1"/>
  <c r="Q277" i="87"/>
  <c r="Q278" i="87" s="1"/>
  <c r="R277" i="83"/>
  <c r="R278" i="83" s="1"/>
  <c r="Q277" i="82"/>
  <c r="Q278" i="82" s="1"/>
  <c r="R279" i="82"/>
  <c r="Q279" i="81"/>
  <c r="R279" i="80"/>
  <c r="Q277" i="79"/>
  <c r="Q278" i="79" s="1"/>
  <c r="R278" i="85"/>
  <c r="R279" i="85"/>
  <c r="Q278" i="91"/>
  <c r="Q279" i="91" s="1"/>
  <c r="Q279" i="103"/>
  <c r="R278" i="101"/>
  <c r="R279" i="101" s="1"/>
  <c r="Q278" i="84"/>
  <c r="Q279" i="84" s="1"/>
  <c r="R279" i="81"/>
  <c r="Q278" i="107"/>
  <c r="Q279" i="107" s="1"/>
  <c r="Q279" i="88"/>
  <c r="R278" i="84"/>
  <c r="R279" i="84" s="1"/>
  <c r="R278" i="93"/>
  <c r="R279" i="93" s="1"/>
  <c r="Q278" i="83"/>
  <c r="Q279" i="83" s="1"/>
  <c r="Q278" i="78"/>
  <c r="Q279" i="78" s="1"/>
  <c r="R278" i="107"/>
  <c r="R279" i="107" s="1"/>
  <c r="Q278" i="100"/>
  <c r="Q279" i="100" s="1"/>
  <c r="Q278" i="106"/>
  <c r="Q279" i="106" s="1"/>
  <c r="R279" i="104"/>
  <c r="Q278" i="92"/>
  <c r="Q279" i="92" s="1"/>
  <c r="R279" i="89"/>
  <c r="R278" i="92"/>
  <c r="R279" i="92" s="1"/>
  <c r="Q279" i="80"/>
  <c r="R279" i="78"/>
  <c r="R279" i="100"/>
  <c r="Q279" i="99"/>
  <c r="R277" i="96"/>
  <c r="R278" i="96" s="1"/>
  <c r="Q277" i="95"/>
  <c r="Q278" i="95" s="1"/>
  <c r="R277" i="103"/>
  <c r="R278" i="103" s="1"/>
  <c r="Q277" i="102"/>
  <c r="Q278" i="102" s="1"/>
  <c r="R279" i="99"/>
  <c r="Q279" i="98"/>
  <c r="R277" i="95"/>
  <c r="R278" i="95" s="1"/>
  <c r="Q277" i="94"/>
  <c r="Q278" i="94" s="1"/>
  <c r="R277" i="87"/>
  <c r="R278" i="87" s="1"/>
  <c r="Q277" i="86"/>
  <c r="Q278" i="86" s="1"/>
  <c r="R277" i="79"/>
  <c r="R278" i="79" s="1"/>
  <c r="Q277" i="76"/>
  <c r="Q278" i="76" s="1"/>
  <c r="R279" i="106"/>
  <c r="Q279" i="105"/>
  <c r="R277" i="102"/>
  <c r="R278" i="102" s="1"/>
  <c r="Q277" i="101"/>
  <c r="Q278" i="101" s="1"/>
  <c r="R279" i="98"/>
  <c r="Q279" i="97"/>
  <c r="R277" i="94"/>
  <c r="R278" i="94" s="1"/>
  <c r="Q277" i="93"/>
  <c r="Q278" i="93" s="1"/>
  <c r="R277" i="86"/>
  <c r="R278" i="86" s="1"/>
  <c r="Q277" i="85"/>
  <c r="Q278" i="85" s="1"/>
  <c r="R277" i="76"/>
  <c r="R278" i="76" s="1"/>
  <c r="R278" i="77"/>
  <c r="R279" i="77" s="1"/>
  <c r="Q277" i="77"/>
  <c r="Q278" i="77" s="1"/>
  <c r="Q278" i="74"/>
  <c r="Q279" i="74" s="1"/>
  <c r="R278" i="74"/>
  <c r="R279" i="74" s="1"/>
  <c r="R279" i="105" l="1"/>
  <c r="Q279" i="104"/>
  <c r="R279" i="97"/>
  <c r="Q279" i="96"/>
  <c r="Q279" i="95"/>
  <c r="Q279" i="94"/>
  <c r="R279" i="94"/>
  <c r="Q279" i="90"/>
  <c r="Q279" i="89"/>
  <c r="R279" i="88"/>
  <c r="Q279" i="87"/>
  <c r="R279" i="87"/>
  <c r="Q279" i="86"/>
  <c r="Q279" i="85"/>
  <c r="R279" i="83"/>
  <c r="Q279" i="82"/>
  <c r="Q279" i="79"/>
  <c r="Q279" i="77"/>
  <c r="R279" i="102"/>
  <c r="R279" i="76"/>
  <c r="Q279" i="102"/>
  <c r="Q279" i="93"/>
  <c r="R279" i="79"/>
  <c r="Q279" i="76"/>
  <c r="R279" i="103"/>
  <c r="R279" i="95"/>
  <c r="R279" i="86"/>
  <c r="R279" i="96"/>
  <c r="Q279" i="101"/>
  <c r="M94" i="103"/>
  <c r="P249" i="8"/>
  <c r="P250" i="8"/>
  <c r="P251" i="8"/>
  <c r="P252" i="8"/>
  <c r="P253" i="8"/>
  <c r="P257" i="8"/>
  <c r="P260" i="8"/>
  <c r="R257" i="74"/>
  <c r="M257" i="74"/>
  <c r="P257" i="74" s="1"/>
  <c r="G257" i="74"/>
  <c r="J257" i="74" s="1"/>
  <c r="R257" i="77"/>
  <c r="M257" i="77"/>
  <c r="P257" i="77" s="1"/>
  <c r="R257" i="78"/>
  <c r="M257" i="78"/>
  <c r="R257" i="79"/>
  <c r="M257" i="79"/>
  <c r="P257" i="79" s="1"/>
  <c r="R257" i="80"/>
  <c r="M257" i="80"/>
  <c r="P257" i="80" s="1"/>
  <c r="R257" i="81"/>
  <c r="M257" i="81"/>
  <c r="P257" i="81" s="1"/>
  <c r="G257" i="81"/>
  <c r="J257" i="81" s="1"/>
  <c r="G257" i="82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R88" i="77"/>
  <c r="P88" i="77"/>
  <c r="R88" i="78"/>
  <c r="M88" i="78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P87" i="77"/>
  <c r="R87" i="78"/>
  <c r="M87" i="78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E253" i="77"/>
  <c r="G253" i="77" s="1"/>
  <c r="J253" i="77" s="1"/>
  <c r="E253" i="78" s="1"/>
  <c r="R252" i="74"/>
  <c r="M252" i="74"/>
  <c r="P252" i="74" s="1"/>
  <c r="E252" i="77"/>
  <c r="G252" i="77" s="1"/>
  <c r="J252" i="77" s="1"/>
  <c r="E252" i="78" s="1"/>
  <c r="R251" i="74"/>
  <c r="M251" i="74"/>
  <c r="P251" i="74" s="1"/>
  <c r="E251" i="77"/>
  <c r="G251" i="77" s="1"/>
  <c r="J251" i="77" s="1"/>
  <c r="E251" i="78" s="1"/>
  <c r="R250" i="74"/>
  <c r="M250" i="74"/>
  <c r="P250" i="74" s="1"/>
  <c r="E250" i="77"/>
  <c r="G250" i="77" s="1"/>
  <c r="J250" i="77" s="1"/>
  <c r="E250" i="78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R252" i="78"/>
  <c r="M252" i="78"/>
  <c r="R251" i="78"/>
  <c r="M251" i="78"/>
  <c r="R250" i="78"/>
  <c r="M250" i="78"/>
  <c r="R249" i="78"/>
  <c r="M249" i="78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R252" i="88"/>
  <c r="M252" i="88"/>
  <c r="R251" i="88"/>
  <c r="M251" i="88"/>
  <c r="R250" i="88"/>
  <c r="M250" i="88"/>
  <c r="R249" i="88"/>
  <c r="M249" i="88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R245" i="78"/>
  <c r="M245" i="78"/>
  <c r="R244" i="78"/>
  <c r="M244" i="78"/>
  <c r="R243" i="78"/>
  <c r="M243" i="78"/>
  <c r="R242" i="78"/>
  <c r="M242" i="78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R245" i="88"/>
  <c r="M245" i="88"/>
  <c r="R244" i="88"/>
  <c r="M244" i="88"/>
  <c r="R243" i="88"/>
  <c r="M243" i="88"/>
  <c r="R242" i="88"/>
  <c r="M242" i="88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R241" i="78"/>
  <c r="M241" i="78"/>
  <c r="R240" i="78"/>
  <c r="M240" i="78"/>
  <c r="R239" i="78"/>
  <c r="M239" i="78"/>
  <c r="R238" i="78"/>
  <c r="M238" i="78"/>
  <c r="R237" i="78"/>
  <c r="M237" i="78"/>
  <c r="R236" i="78"/>
  <c r="M236" i="78"/>
  <c r="R235" i="78"/>
  <c r="M235" i="78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R241" i="88"/>
  <c r="M241" i="88"/>
  <c r="R240" i="88"/>
  <c r="M240" i="88"/>
  <c r="R239" i="88"/>
  <c r="M239" i="88"/>
  <c r="R238" i="88"/>
  <c r="M238" i="88"/>
  <c r="R237" i="88"/>
  <c r="M237" i="88"/>
  <c r="R236" i="88"/>
  <c r="M236" i="88"/>
  <c r="R235" i="88"/>
  <c r="M235" i="88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R259" i="77"/>
  <c r="M259" i="77"/>
  <c r="R259" i="78"/>
  <c r="M259" i="78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P174" i="77"/>
  <c r="R174" i="78"/>
  <c r="M174" i="78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P102" i="77"/>
  <c r="R102" i="78"/>
  <c r="M102" i="78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94" i="103" l="1"/>
  <c r="M94" i="8"/>
  <c r="M235" i="8"/>
  <c r="P235" i="88"/>
  <c r="M239" i="8"/>
  <c r="P239" i="88"/>
  <c r="M244" i="8"/>
  <c r="P244" i="88"/>
  <c r="M250" i="8"/>
  <c r="P250" i="88"/>
  <c r="M257" i="8"/>
  <c r="P257" i="88"/>
  <c r="M253" i="8"/>
  <c r="P253" i="88"/>
  <c r="P236" i="88"/>
  <c r="M236" i="8"/>
  <c r="M240" i="8"/>
  <c r="P240" i="88"/>
  <c r="M245" i="8"/>
  <c r="P245" i="88"/>
  <c r="M249" i="8"/>
  <c r="P249" i="88"/>
  <c r="M251" i="8"/>
  <c r="P251" i="88"/>
  <c r="M87" i="8"/>
  <c r="P87" i="88"/>
  <c r="M102" i="8"/>
  <c r="P102" i="88"/>
  <c r="M237" i="8"/>
  <c r="P237" i="88"/>
  <c r="M241" i="8"/>
  <c r="P241" i="88"/>
  <c r="M242" i="8"/>
  <c r="P242" i="88"/>
  <c r="M246" i="8"/>
  <c r="P246" i="88"/>
  <c r="M88" i="8"/>
  <c r="P88" i="88"/>
  <c r="M174" i="8"/>
  <c r="P174" i="88"/>
  <c r="M259" i="8"/>
  <c r="P259" i="88"/>
  <c r="M252" i="8"/>
  <c r="P252" i="88"/>
  <c r="M238" i="8"/>
  <c r="P238" i="88"/>
  <c r="M247" i="8"/>
  <c r="P247" i="88"/>
  <c r="M243" i="8"/>
  <c r="P243" i="88"/>
  <c r="J257" i="82"/>
  <c r="G257" i="83" s="1"/>
  <c r="J257" i="83" s="1"/>
  <c r="G257" i="84" s="1"/>
  <c r="J257" i="84" s="1"/>
  <c r="G257" i="85" s="1"/>
  <c r="J257" i="85" s="1"/>
  <c r="G257" i="86" s="1"/>
  <c r="J257" i="86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P249" i="78"/>
  <c r="P237" i="78"/>
  <c r="P174" i="78"/>
  <c r="P238" i="78"/>
  <c r="P247" i="78"/>
  <c r="P245" i="78"/>
  <c r="P102" i="78"/>
  <c r="P259" i="78"/>
  <c r="P251" i="78"/>
  <c r="P235" i="78"/>
  <c r="P239" i="78"/>
  <c r="P242" i="78"/>
  <c r="P246" i="78"/>
  <c r="P257" i="78"/>
  <c r="P241" i="78"/>
  <c r="P244" i="78"/>
  <c r="P88" i="78"/>
  <c r="P87" i="78"/>
  <c r="P253" i="78"/>
  <c r="P236" i="78"/>
  <c r="P240" i="78"/>
  <c r="P243" i="78"/>
  <c r="P252" i="78"/>
  <c r="P250" i="78"/>
  <c r="P259" i="77"/>
  <c r="E235" i="77"/>
  <c r="E240" i="77"/>
  <c r="G240" i="77" s="1"/>
  <c r="J240" i="77" s="1"/>
  <c r="E240" i="78" s="1"/>
  <c r="E238" i="77"/>
  <c r="E88" i="77"/>
  <c r="G88" i="77" s="1"/>
  <c r="J88" i="77" s="1"/>
  <c r="E88" i="78" s="1"/>
  <c r="E237" i="77"/>
  <c r="E102" i="77"/>
  <c r="E174" i="77"/>
  <c r="E257" i="77"/>
  <c r="G257" i="77" s="1"/>
  <c r="J257" i="77" s="1"/>
  <c r="E236" i="77"/>
  <c r="E239" i="77"/>
  <c r="E87" i="77"/>
  <c r="E241" i="77"/>
  <c r="G241" i="77" s="1"/>
  <c r="J241" i="77" s="1"/>
  <c r="E241" i="78" s="1"/>
  <c r="E242" i="77"/>
  <c r="G242" i="77" s="1"/>
  <c r="J242" i="77" s="1"/>
  <c r="E242" i="78" s="1"/>
  <c r="E244" i="77"/>
  <c r="G251" i="78"/>
  <c r="J251" i="78" s="1"/>
  <c r="E243" i="77"/>
  <c r="G243" i="77" s="1"/>
  <c r="J243" i="77" s="1"/>
  <c r="E243" i="78" s="1"/>
  <c r="G252" i="78"/>
  <c r="J252" i="78" s="1"/>
  <c r="G250" i="78"/>
  <c r="J250" i="78" s="1"/>
  <c r="E257" i="78" l="1"/>
  <c r="G257" i="78" s="1"/>
  <c r="J257" i="78" s="1"/>
  <c r="E257" i="79" s="1"/>
  <c r="G257" i="79" s="1"/>
  <c r="J257" i="79" s="1"/>
  <c r="E257" i="80" s="1"/>
  <c r="G257" i="80" s="1"/>
  <c r="J257" i="80" s="1"/>
  <c r="G244" i="77"/>
  <c r="J244" i="77" s="1"/>
  <c r="E244" i="78" s="1"/>
  <c r="G244" i="78" s="1"/>
  <c r="J244" i="78" s="1"/>
  <c r="E250" i="79"/>
  <c r="G250" i="79" s="1"/>
  <c r="J250" i="79" s="1"/>
  <c r="G242" i="78"/>
  <c r="J242" i="78" s="1"/>
  <c r="E251" i="79"/>
  <c r="G251" i="79" s="1"/>
  <c r="J251" i="79" s="1"/>
  <c r="G243" i="78"/>
  <c r="J243" i="78" s="1"/>
  <c r="N267" i="77" l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E254" i="77"/>
  <c r="G254" i="77" s="1"/>
  <c r="J254" i="77" s="1"/>
  <c r="E254" i="78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4" i="107"/>
  <c r="M261" i="107"/>
  <c r="N264" i="106"/>
  <c r="M261" i="106"/>
  <c r="N267" i="105"/>
  <c r="N264" i="105"/>
  <c r="M261" i="105"/>
  <c r="N267" i="104"/>
  <c r="S32" i="8" s="1"/>
  <c r="N264" i="104"/>
  <c r="W32" i="8" s="1"/>
  <c r="M261" i="104"/>
  <c r="N267" i="103"/>
  <c r="S31" i="8" s="1"/>
  <c r="N264" i="103"/>
  <c r="M261" i="103"/>
  <c r="N267" i="102"/>
  <c r="S30" i="8" s="1"/>
  <c r="N264" i="102"/>
  <c r="W30" i="8" s="1"/>
  <c r="M261" i="102"/>
  <c r="N267" i="101"/>
  <c r="S29" i="8" s="1"/>
  <c r="N264" i="101"/>
  <c r="W29" i="8" s="1"/>
  <c r="M261" i="101"/>
  <c r="N267" i="100"/>
  <c r="S28" i="8" s="1"/>
  <c r="N264" i="100"/>
  <c r="W28" i="8" s="1"/>
  <c r="M261" i="100"/>
  <c r="N267" i="99"/>
  <c r="S27" i="8" s="1"/>
  <c r="N264" i="99"/>
  <c r="W27" i="8" s="1"/>
  <c r="M261" i="99"/>
  <c r="N267" i="98"/>
  <c r="S26" i="8" s="1"/>
  <c r="N264" i="98"/>
  <c r="W26" i="8" s="1"/>
  <c r="M261" i="98"/>
  <c r="N267" i="97"/>
  <c r="S25" i="8" s="1"/>
  <c r="N264" i="97"/>
  <c r="W25" i="8" s="1"/>
  <c r="M261" i="97"/>
  <c r="S24" i="8"/>
  <c r="N264" i="96"/>
  <c r="W24" i="8" s="1"/>
  <c r="M261" i="96"/>
  <c r="N267" i="95"/>
  <c r="S23" i="8" s="1"/>
  <c r="N264" i="95"/>
  <c r="W23" i="8" s="1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S12" i="8" s="1"/>
  <c r="N264" i="84"/>
  <c r="M261" i="84"/>
  <c r="N267" i="83"/>
  <c r="S11" i="8" s="1"/>
  <c r="N264" i="83"/>
  <c r="M261" i="83"/>
  <c r="N267" i="82"/>
  <c r="N264" i="82"/>
  <c r="M261" i="82"/>
  <c r="N267" i="81"/>
  <c r="M261" i="81"/>
  <c r="N267" i="80"/>
  <c r="N264" i="80"/>
  <c r="M261" i="80"/>
  <c r="N267" i="79"/>
  <c r="N264" i="79"/>
  <c r="M261" i="79"/>
  <c r="N264" i="77"/>
  <c r="W5" i="8" s="1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M117" i="94"/>
  <c r="M116" i="94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M207" i="88"/>
  <c r="M189" i="88"/>
  <c r="M188" i="88"/>
  <c r="M187" i="88"/>
  <c r="M105" i="88"/>
  <c r="M104" i="88"/>
  <c r="M103" i="88"/>
  <c r="M82" i="88"/>
  <c r="M173" i="88"/>
  <c r="M258" i="88"/>
  <c r="M256" i="88"/>
  <c r="M255" i="88"/>
  <c r="M254" i="88"/>
  <c r="M248" i="88"/>
  <c r="M234" i="88"/>
  <c r="M233" i="88"/>
  <c r="M232" i="88"/>
  <c r="M231" i="88"/>
  <c r="M230" i="88"/>
  <c r="M229" i="88"/>
  <c r="M228" i="88"/>
  <c r="M227" i="88"/>
  <c r="M226" i="88"/>
  <c r="M225" i="88"/>
  <c r="M224" i="88"/>
  <c r="M223" i="88"/>
  <c r="M222" i="88"/>
  <c r="M221" i="88"/>
  <c r="M220" i="88"/>
  <c r="M219" i="88"/>
  <c r="M218" i="88"/>
  <c r="M217" i="88"/>
  <c r="M216" i="88"/>
  <c r="M215" i="88"/>
  <c r="M214" i="88"/>
  <c r="M213" i="88"/>
  <c r="M212" i="88"/>
  <c r="M211" i="88"/>
  <c r="M210" i="88"/>
  <c r="M209" i="88"/>
  <c r="M208" i="88"/>
  <c r="M206" i="88"/>
  <c r="M205" i="88"/>
  <c r="M204" i="88"/>
  <c r="M203" i="88"/>
  <c r="M202" i="88"/>
  <c r="M201" i="88"/>
  <c r="M200" i="88"/>
  <c r="M199" i="88"/>
  <c r="M198" i="88"/>
  <c r="M197" i="88"/>
  <c r="M196" i="88"/>
  <c r="M195" i="88"/>
  <c r="M194" i="88"/>
  <c r="M193" i="88"/>
  <c r="M192" i="88"/>
  <c r="M191" i="88"/>
  <c r="M190" i="88"/>
  <c r="M186" i="88"/>
  <c r="M185" i="88"/>
  <c r="M184" i="88"/>
  <c r="M183" i="88"/>
  <c r="M182" i="88"/>
  <c r="M181" i="88"/>
  <c r="M180" i="88"/>
  <c r="M179" i="88"/>
  <c r="M178" i="88"/>
  <c r="M177" i="88"/>
  <c r="M176" i="88"/>
  <c r="M175" i="88"/>
  <c r="M172" i="88"/>
  <c r="M171" i="88"/>
  <c r="M170" i="88"/>
  <c r="M169" i="88"/>
  <c r="M168" i="88"/>
  <c r="M167" i="88"/>
  <c r="M166" i="88"/>
  <c r="M165" i="88"/>
  <c r="M164" i="88"/>
  <c r="M163" i="88"/>
  <c r="M162" i="88"/>
  <c r="M161" i="88"/>
  <c r="M160" i="88"/>
  <c r="M159" i="88"/>
  <c r="M158" i="88"/>
  <c r="M157" i="88"/>
  <c r="M156" i="88"/>
  <c r="M155" i="88"/>
  <c r="M154" i="88"/>
  <c r="M153" i="88"/>
  <c r="M152" i="88"/>
  <c r="M151" i="88"/>
  <c r="M150" i="88"/>
  <c r="M149" i="88"/>
  <c r="M148" i="88"/>
  <c r="M147" i="88"/>
  <c r="M146" i="88"/>
  <c r="M145" i="88"/>
  <c r="M144" i="88"/>
  <c r="M143" i="88"/>
  <c r="M142" i="88"/>
  <c r="M141" i="88"/>
  <c r="M140" i="88"/>
  <c r="M139" i="88"/>
  <c r="M138" i="88"/>
  <c r="M137" i="88"/>
  <c r="M136" i="88"/>
  <c r="M135" i="88"/>
  <c r="M134" i="88"/>
  <c r="M133" i="88"/>
  <c r="M132" i="88"/>
  <c r="M131" i="88"/>
  <c r="M130" i="88"/>
  <c r="M129" i="88"/>
  <c r="M128" i="88"/>
  <c r="M127" i="88"/>
  <c r="M126" i="88"/>
  <c r="M125" i="88"/>
  <c r="M124" i="88"/>
  <c r="M123" i="88"/>
  <c r="M122" i="88"/>
  <c r="M121" i="88"/>
  <c r="M120" i="88"/>
  <c r="M119" i="88"/>
  <c r="M118" i="88"/>
  <c r="M117" i="88"/>
  <c r="M116" i="88"/>
  <c r="M115" i="88"/>
  <c r="M114" i="88"/>
  <c r="M113" i="88"/>
  <c r="M112" i="88"/>
  <c r="M111" i="88"/>
  <c r="M110" i="88"/>
  <c r="M109" i="88"/>
  <c r="M108" i="88"/>
  <c r="M107" i="88"/>
  <c r="M106" i="88"/>
  <c r="M101" i="88"/>
  <c r="M100" i="88"/>
  <c r="M99" i="88"/>
  <c r="M98" i="88"/>
  <c r="M97" i="88"/>
  <c r="M96" i="88"/>
  <c r="M95" i="88"/>
  <c r="M93" i="88"/>
  <c r="M92" i="88"/>
  <c r="M91" i="88"/>
  <c r="M90" i="88"/>
  <c r="M89" i="88"/>
  <c r="M86" i="88"/>
  <c r="M85" i="88"/>
  <c r="M84" i="88"/>
  <c r="M83" i="88"/>
  <c r="M81" i="88"/>
  <c r="M80" i="88"/>
  <c r="M79" i="88"/>
  <c r="M78" i="88"/>
  <c r="M77" i="88"/>
  <c r="M75" i="88"/>
  <c r="M74" i="88"/>
  <c r="M73" i="88"/>
  <c r="M72" i="88"/>
  <c r="M71" i="88"/>
  <c r="M70" i="88"/>
  <c r="M69" i="88"/>
  <c r="M68" i="88"/>
  <c r="M67" i="88"/>
  <c r="M66" i="88"/>
  <c r="M65" i="88"/>
  <c r="M64" i="88"/>
  <c r="M63" i="88"/>
  <c r="M62" i="88"/>
  <c r="M61" i="88"/>
  <c r="M60" i="88"/>
  <c r="M59" i="88"/>
  <c r="M58" i="88"/>
  <c r="M57" i="88"/>
  <c r="M56" i="88"/>
  <c r="M55" i="88"/>
  <c r="M54" i="88"/>
  <c r="M53" i="88"/>
  <c r="M52" i="88"/>
  <c r="M51" i="88"/>
  <c r="M50" i="88"/>
  <c r="M49" i="88"/>
  <c r="M48" i="88"/>
  <c r="M47" i="88"/>
  <c r="M46" i="88"/>
  <c r="M45" i="88"/>
  <c r="M44" i="88"/>
  <c r="M43" i="88"/>
  <c r="M42" i="88"/>
  <c r="M41" i="88"/>
  <c r="M40" i="88"/>
  <c r="M39" i="88"/>
  <c r="M38" i="88"/>
  <c r="M37" i="88"/>
  <c r="M36" i="88"/>
  <c r="M35" i="88"/>
  <c r="M34" i="88"/>
  <c r="M33" i="88"/>
  <c r="M32" i="88"/>
  <c r="M31" i="88"/>
  <c r="M30" i="88"/>
  <c r="M29" i="88"/>
  <c r="M28" i="88"/>
  <c r="M27" i="88"/>
  <c r="M26" i="88"/>
  <c r="M25" i="88"/>
  <c r="M24" i="88"/>
  <c r="M23" i="88"/>
  <c r="M22" i="88"/>
  <c r="M21" i="88"/>
  <c r="M20" i="88"/>
  <c r="M19" i="88"/>
  <c r="M18" i="88"/>
  <c r="M17" i="88"/>
  <c r="M16" i="88"/>
  <c r="M15" i="88"/>
  <c r="M14" i="88"/>
  <c r="M13" i="88"/>
  <c r="M12" i="88"/>
  <c r="M11" i="88"/>
  <c r="M10" i="88"/>
  <c r="M9" i="88"/>
  <c r="M8" i="88"/>
  <c r="M7" i="88"/>
  <c r="M6" i="88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M213" i="79"/>
  <c r="P213" i="79" s="1"/>
  <c r="M212" i="79"/>
  <c r="M211" i="79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M207" i="78"/>
  <c r="M189" i="78"/>
  <c r="M188" i="78"/>
  <c r="M187" i="78"/>
  <c r="M105" i="78"/>
  <c r="M104" i="78"/>
  <c r="M103" i="78"/>
  <c r="M82" i="78"/>
  <c r="M173" i="78"/>
  <c r="M258" i="78"/>
  <c r="M256" i="78"/>
  <c r="M255" i="78"/>
  <c r="M254" i="78"/>
  <c r="M248" i="78"/>
  <c r="M234" i="78"/>
  <c r="M233" i="78"/>
  <c r="M232" i="78"/>
  <c r="M231" i="78"/>
  <c r="M230" i="78"/>
  <c r="M229" i="78"/>
  <c r="M228" i="78"/>
  <c r="M227" i="78"/>
  <c r="M226" i="78"/>
  <c r="M225" i="78"/>
  <c r="M224" i="78"/>
  <c r="M223" i="78"/>
  <c r="M222" i="78"/>
  <c r="M221" i="78"/>
  <c r="M220" i="78"/>
  <c r="M219" i="78"/>
  <c r="M218" i="78"/>
  <c r="M217" i="78"/>
  <c r="M216" i="78"/>
  <c r="M215" i="78"/>
  <c r="M214" i="78"/>
  <c r="P214" i="78" s="1"/>
  <c r="M213" i="78"/>
  <c r="M212" i="78"/>
  <c r="P212" i="78" s="1"/>
  <c r="M211" i="78"/>
  <c r="P211" i="78" s="1"/>
  <c r="M210" i="78"/>
  <c r="M209" i="78"/>
  <c r="M208" i="78"/>
  <c r="M206" i="78"/>
  <c r="M205" i="78"/>
  <c r="M204" i="78"/>
  <c r="M203" i="78"/>
  <c r="M202" i="78"/>
  <c r="M201" i="78"/>
  <c r="M200" i="78"/>
  <c r="M199" i="78"/>
  <c r="M198" i="78"/>
  <c r="M197" i="78"/>
  <c r="M196" i="78"/>
  <c r="M195" i="78"/>
  <c r="M194" i="78"/>
  <c r="M193" i="78"/>
  <c r="M192" i="78"/>
  <c r="M191" i="78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M136" i="78"/>
  <c r="M135" i="78"/>
  <c r="M134" i="78"/>
  <c r="M133" i="78"/>
  <c r="M132" i="78"/>
  <c r="M131" i="78"/>
  <c r="M130" i="78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M117" i="78"/>
  <c r="M116" i="78"/>
  <c r="M115" i="78"/>
  <c r="M114" i="78"/>
  <c r="M113" i="78"/>
  <c r="M112" i="78"/>
  <c r="M111" i="78"/>
  <c r="M110" i="78"/>
  <c r="M109" i="78"/>
  <c r="M108" i="78"/>
  <c r="M107" i="78"/>
  <c r="M106" i="78"/>
  <c r="M101" i="78"/>
  <c r="M100" i="78"/>
  <c r="M99" i="78"/>
  <c r="M98" i="78"/>
  <c r="M97" i="78"/>
  <c r="M96" i="78"/>
  <c r="M95" i="78"/>
  <c r="M93" i="78"/>
  <c r="M92" i="78"/>
  <c r="M91" i="78"/>
  <c r="M90" i="78"/>
  <c r="M89" i="78"/>
  <c r="M86" i="78"/>
  <c r="M85" i="78"/>
  <c r="M84" i="78"/>
  <c r="M83" i="78"/>
  <c r="M81" i="78"/>
  <c r="M80" i="78"/>
  <c r="M79" i="78"/>
  <c r="M78" i="78"/>
  <c r="M77" i="78"/>
  <c r="M75" i="78"/>
  <c r="M74" i="78"/>
  <c r="M73" i="78"/>
  <c r="M72" i="78"/>
  <c r="M71" i="78"/>
  <c r="M70" i="78"/>
  <c r="M69" i="78"/>
  <c r="M68" i="78"/>
  <c r="M67" i="78"/>
  <c r="M66" i="78"/>
  <c r="M65" i="78"/>
  <c r="M64" i="78"/>
  <c r="M63" i="78"/>
  <c r="M62" i="78"/>
  <c r="M61" i="78"/>
  <c r="M60" i="78"/>
  <c r="M59" i="78"/>
  <c r="M58" i="78"/>
  <c r="M57" i="78"/>
  <c r="M56" i="78"/>
  <c r="M55" i="78"/>
  <c r="M54" i="78"/>
  <c r="M53" i="78"/>
  <c r="M52" i="78"/>
  <c r="M51" i="78"/>
  <c r="M50" i="78"/>
  <c r="M49" i="78"/>
  <c r="M48" i="78"/>
  <c r="M47" i="78"/>
  <c r="M46" i="78"/>
  <c r="M45" i="78"/>
  <c r="M44" i="78"/>
  <c r="M43" i="78"/>
  <c r="M42" i="78"/>
  <c r="M41" i="78"/>
  <c r="M40" i="78"/>
  <c r="M39" i="78"/>
  <c r="M38" i="78"/>
  <c r="M37" i="78"/>
  <c r="M36" i="78"/>
  <c r="M35" i="78"/>
  <c r="M34" i="78"/>
  <c r="M33" i="78"/>
  <c r="M32" i="78"/>
  <c r="M31" i="78"/>
  <c r="P31" i="78" s="1"/>
  <c r="M30" i="78"/>
  <c r="M29" i="78"/>
  <c r="M28" i="78"/>
  <c r="M27" i="78"/>
  <c r="M26" i="78"/>
  <c r="M25" i="78"/>
  <c r="M24" i="78"/>
  <c r="M23" i="78"/>
  <c r="M22" i="78"/>
  <c r="M21" i="78"/>
  <c r="M20" i="78"/>
  <c r="M19" i="78"/>
  <c r="M18" i="78"/>
  <c r="M17" i="78"/>
  <c r="M16" i="78"/>
  <c r="M15" i="78"/>
  <c r="M14" i="78"/>
  <c r="M13" i="78"/>
  <c r="M12" i="78"/>
  <c r="M11" i="78"/>
  <c r="M10" i="78"/>
  <c r="M9" i="78"/>
  <c r="M8" i="78"/>
  <c r="M7" i="78"/>
  <c r="M6" i="78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P207" i="77"/>
  <c r="R189" i="77"/>
  <c r="P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P188" i="77"/>
  <c r="R187" i="77"/>
  <c r="P187" i="77"/>
  <c r="R105" i="77"/>
  <c r="P105" i="77"/>
  <c r="R104" i="77"/>
  <c r="P104" i="77"/>
  <c r="R103" i="77"/>
  <c r="P103" i="77"/>
  <c r="R82" i="77"/>
  <c r="P82" i="77"/>
  <c r="R173" i="77"/>
  <c r="P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P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P190" i="77"/>
  <c r="M10" i="8" l="1"/>
  <c r="P10" i="88"/>
  <c r="P26" i="88"/>
  <c r="M26" i="8"/>
  <c r="M66" i="8"/>
  <c r="P66" i="88"/>
  <c r="M95" i="8"/>
  <c r="P95" i="88"/>
  <c r="M123" i="8"/>
  <c r="P123" i="88"/>
  <c r="M139" i="8"/>
  <c r="P139" i="88"/>
  <c r="M163" i="8"/>
  <c r="P163" i="88"/>
  <c r="M200" i="8"/>
  <c r="P200" i="88"/>
  <c r="M217" i="8"/>
  <c r="P217" i="88"/>
  <c r="M76" i="8"/>
  <c r="P76" i="88"/>
  <c r="M96" i="8"/>
  <c r="P96" i="88"/>
  <c r="M132" i="8"/>
  <c r="P132" i="88"/>
  <c r="M172" i="8"/>
  <c r="P172" i="88"/>
  <c r="M234" i="8"/>
  <c r="P234" i="88"/>
  <c r="P12" i="88"/>
  <c r="M12" i="8"/>
  <c r="P28" i="88"/>
  <c r="M28" i="8"/>
  <c r="P36" i="88"/>
  <c r="M36" i="8"/>
  <c r="M44" i="8"/>
  <c r="P44" i="88"/>
  <c r="M52" i="8"/>
  <c r="P52" i="88"/>
  <c r="M60" i="8"/>
  <c r="P60" i="88"/>
  <c r="M68" i="8"/>
  <c r="P68" i="88"/>
  <c r="M77" i="8"/>
  <c r="P77" i="88"/>
  <c r="M86" i="8"/>
  <c r="P86" i="88"/>
  <c r="M97" i="8"/>
  <c r="P97" i="88"/>
  <c r="M109" i="8"/>
  <c r="P109" i="88"/>
  <c r="M117" i="8"/>
  <c r="P117" i="88"/>
  <c r="M125" i="8"/>
  <c r="P125" i="88"/>
  <c r="M133" i="8"/>
  <c r="P133" i="88"/>
  <c r="M141" i="8"/>
  <c r="P141" i="88"/>
  <c r="M149" i="8"/>
  <c r="P149" i="88"/>
  <c r="M157" i="8"/>
  <c r="P157" i="88"/>
  <c r="M165" i="8"/>
  <c r="P165" i="88"/>
  <c r="M175" i="8"/>
  <c r="P175" i="88"/>
  <c r="M183" i="8"/>
  <c r="P183" i="88"/>
  <c r="M194" i="8"/>
  <c r="P194" i="88"/>
  <c r="M202" i="8"/>
  <c r="P202" i="88"/>
  <c r="M211" i="8"/>
  <c r="P211" i="88"/>
  <c r="M219" i="8"/>
  <c r="P219" i="88"/>
  <c r="M227" i="8"/>
  <c r="P227" i="88"/>
  <c r="M248" i="8"/>
  <c r="P248" i="88"/>
  <c r="M104" i="8"/>
  <c r="P104" i="88"/>
  <c r="M18" i="8"/>
  <c r="P18" i="88"/>
  <c r="P42" i="88"/>
  <c r="M42" i="8"/>
  <c r="M58" i="8"/>
  <c r="P58" i="88"/>
  <c r="M84" i="8"/>
  <c r="P84" i="88"/>
  <c r="M115" i="8"/>
  <c r="P115" i="88"/>
  <c r="M131" i="8"/>
  <c r="P131" i="88"/>
  <c r="M171" i="8"/>
  <c r="P171" i="88"/>
  <c r="M209" i="8"/>
  <c r="P209" i="88"/>
  <c r="M225" i="8"/>
  <c r="P225" i="88"/>
  <c r="M82" i="8"/>
  <c r="P82" i="88"/>
  <c r="M59" i="8"/>
  <c r="P59" i="88"/>
  <c r="M108" i="8"/>
  <c r="P108" i="88"/>
  <c r="M156" i="8"/>
  <c r="P156" i="88"/>
  <c r="M201" i="8"/>
  <c r="P201" i="88"/>
  <c r="M226" i="8"/>
  <c r="P226" i="88"/>
  <c r="M13" i="8"/>
  <c r="P13" i="88"/>
  <c r="P21" i="88"/>
  <c r="M21" i="8"/>
  <c r="P29" i="88"/>
  <c r="M29" i="8"/>
  <c r="P37" i="88"/>
  <c r="M37" i="8"/>
  <c r="M45" i="8"/>
  <c r="P45" i="88"/>
  <c r="M53" i="8"/>
  <c r="P53" i="88"/>
  <c r="M61" i="8"/>
  <c r="P61" i="88"/>
  <c r="M69" i="8"/>
  <c r="P69" i="88"/>
  <c r="M78" i="8"/>
  <c r="P78" i="88"/>
  <c r="M89" i="8"/>
  <c r="P89" i="88"/>
  <c r="M98" i="8"/>
  <c r="P98" i="88"/>
  <c r="M118" i="8"/>
  <c r="P118" i="88"/>
  <c r="M126" i="8"/>
  <c r="P126" i="88"/>
  <c r="M134" i="8"/>
  <c r="P134" i="88"/>
  <c r="M142" i="8"/>
  <c r="P142" i="88"/>
  <c r="M150" i="8"/>
  <c r="P150" i="88"/>
  <c r="M158" i="8"/>
  <c r="P158" i="88"/>
  <c r="M166" i="8"/>
  <c r="P166" i="88"/>
  <c r="M176" i="8"/>
  <c r="P176" i="88"/>
  <c r="M184" i="8"/>
  <c r="P184" i="88"/>
  <c r="M195" i="8"/>
  <c r="P195" i="88"/>
  <c r="M203" i="8"/>
  <c r="P203" i="88"/>
  <c r="M212" i="8"/>
  <c r="P212" i="88"/>
  <c r="M220" i="8"/>
  <c r="P220" i="88"/>
  <c r="M228" i="8"/>
  <c r="P228" i="88"/>
  <c r="P254" i="88"/>
  <c r="M105" i="8"/>
  <c r="P105" i="88"/>
  <c r="P27" i="88"/>
  <c r="M27" i="8"/>
  <c r="M67" i="8"/>
  <c r="P67" i="88"/>
  <c r="M124" i="8"/>
  <c r="P124" i="88"/>
  <c r="M164" i="8"/>
  <c r="P164" i="88"/>
  <c r="M182" i="8"/>
  <c r="P182" i="88"/>
  <c r="M103" i="8"/>
  <c r="P103" i="88"/>
  <c r="M14" i="8"/>
  <c r="P14" i="88"/>
  <c r="M22" i="8"/>
  <c r="P22" i="88"/>
  <c r="P30" i="88"/>
  <c r="M30" i="8"/>
  <c r="P38" i="88"/>
  <c r="M38" i="8"/>
  <c r="M46" i="8"/>
  <c r="P46" i="88"/>
  <c r="M54" i="8"/>
  <c r="P54" i="88"/>
  <c r="M62" i="8"/>
  <c r="P62" i="88"/>
  <c r="M70" i="8"/>
  <c r="P70" i="88"/>
  <c r="M79" i="8"/>
  <c r="P79" i="88"/>
  <c r="M90" i="8"/>
  <c r="P90" i="88"/>
  <c r="M119" i="8"/>
  <c r="P119" i="88"/>
  <c r="M127" i="8"/>
  <c r="P127" i="88"/>
  <c r="M135" i="8"/>
  <c r="P135" i="88"/>
  <c r="M143" i="8"/>
  <c r="P143" i="88"/>
  <c r="P151" i="88"/>
  <c r="M151" i="8"/>
  <c r="M159" i="8"/>
  <c r="P159" i="88"/>
  <c r="M167" i="8"/>
  <c r="P167" i="88"/>
  <c r="P177" i="88"/>
  <c r="M177" i="8"/>
  <c r="M185" i="8"/>
  <c r="P185" i="88"/>
  <c r="M196" i="8"/>
  <c r="P196" i="88"/>
  <c r="M204" i="8"/>
  <c r="P204" i="88"/>
  <c r="M213" i="8"/>
  <c r="P213" i="88"/>
  <c r="M221" i="8"/>
  <c r="P221" i="88"/>
  <c r="M229" i="8"/>
  <c r="P229" i="88"/>
  <c r="P255" i="88"/>
  <c r="M187" i="8"/>
  <c r="P187" i="88"/>
  <c r="P34" i="88"/>
  <c r="M34" i="8"/>
  <c r="M74" i="8"/>
  <c r="P74" i="88"/>
  <c r="M107" i="8"/>
  <c r="P107" i="88"/>
  <c r="M147" i="8"/>
  <c r="P147" i="88"/>
  <c r="M181" i="8"/>
  <c r="P181" i="88"/>
  <c r="M233" i="8"/>
  <c r="P233" i="88"/>
  <c r="P35" i="88"/>
  <c r="M35" i="8"/>
  <c r="M85" i="8"/>
  <c r="P85" i="88"/>
  <c r="M140" i="8"/>
  <c r="P140" i="88"/>
  <c r="M210" i="8"/>
  <c r="P210" i="88"/>
  <c r="M7" i="8"/>
  <c r="P7" i="88"/>
  <c r="M15" i="8"/>
  <c r="P15" i="88"/>
  <c r="P23" i="88"/>
  <c r="M23" i="8"/>
  <c r="P31" i="88"/>
  <c r="M31" i="8"/>
  <c r="P39" i="88"/>
  <c r="M39" i="8"/>
  <c r="M47" i="8"/>
  <c r="P47" i="88"/>
  <c r="M55" i="8"/>
  <c r="P55" i="88"/>
  <c r="M63" i="8"/>
  <c r="P63" i="88"/>
  <c r="M71" i="8"/>
  <c r="P71" i="88"/>
  <c r="M80" i="8"/>
  <c r="P80" i="88"/>
  <c r="M91" i="8"/>
  <c r="P91" i="88"/>
  <c r="M100" i="8"/>
  <c r="P100" i="88"/>
  <c r="M112" i="8"/>
  <c r="P112" i="88"/>
  <c r="M120" i="8"/>
  <c r="P120" i="88"/>
  <c r="M128" i="8"/>
  <c r="P128" i="88"/>
  <c r="M136" i="8"/>
  <c r="P136" i="88"/>
  <c r="M144" i="8"/>
  <c r="P144" i="88"/>
  <c r="M152" i="8"/>
  <c r="P152" i="88"/>
  <c r="M160" i="8"/>
  <c r="P160" i="88"/>
  <c r="M168" i="8"/>
  <c r="P168" i="88"/>
  <c r="M178" i="8"/>
  <c r="P178" i="88"/>
  <c r="M186" i="8"/>
  <c r="P186" i="88"/>
  <c r="M205" i="8"/>
  <c r="P205" i="88"/>
  <c r="M214" i="8"/>
  <c r="P214" i="88"/>
  <c r="M222" i="8"/>
  <c r="P222" i="88"/>
  <c r="M230" i="8"/>
  <c r="P230" i="88"/>
  <c r="M256" i="8"/>
  <c r="P256" i="88"/>
  <c r="M188" i="8"/>
  <c r="P188" i="88"/>
  <c r="M19" i="8"/>
  <c r="P19" i="88"/>
  <c r="M8" i="8"/>
  <c r="P8" i="88"/>
  <c r="M16" i="8"/>
  <c r="P16" i="88"/>
  <c r="M24" i="8"/>
  <c r="P24" i="88"/>
  <c r="M32" i="8"/>
  <c r="P32" i="88"/>
  <c r="M40" i="8"/>
  <c r="P40" i="88"/>
  <c r="M48" i="8"/>
  <c r="P48" i="88"/>
  <c r="M56" i="8"/>
  <c r="P56" i="88"/>
  <c r="M64" i="8"/>
  <c r="P64" i="88"/>
  <c r="M72" i="8"/>
  <c r="P72" i="88"/>
  <c r="M81" i="8"/>
  <c r="P81" i="88"/>
  <c r="P92" i="88"/>
  <c r="M92" i="8"/>
  <c r="M101" i="8"/>
  <c r="P101" i="88"/>
  <c r="M113" i="8"/>
  <c r="P113" i="88"/>
  <c r="M121" i="8"/>
  <c r="P121" i="88"/>
  <c r="M129" i="8"/>
  <c r="P129" i="88"/>
  <c r="M137" i="8"/>
  <c r="P137" i="88"/>
  <c r="M145" i="8"/>
  <c r="P145" i="88"/>
  <c r="M153" i="8"/>
  <c r="P153" i="88"/>
  <c r="M161" i="8"/>
  <c r="P161" i="88"/>
  <c r="M169" i="8"/>
  <c r="P169" i="88"/>
  <c r="M179" i="8"/>
  <c r="P179" i="88"/>
  <c r="M190" i="8"/>
  <c r="P190" i="88"/>
  <c r="M206" i="8"/>
  <c r="P206" i="88"/>
  <c r="M215" i="8"/>
  <c r="P215" i="88"/>
  <c r="M223" i="8"/>
  <c r="P223" i="88"/>
  <c r="M231" i="8"/>
  <c r="P231" i="88"/>
  <c r="M258" i="8"/>
  <c r="P258" i="88"/>
  <c r="M189" i="8"/>
  <c r="P189" i="88"/>
  <c r="M192" i="8"/>
  <c r="P192" i="88"/>
  <c r="M43" i="8"/>
  <c r="P43" i="88"/>
  <c r="M75" i="8"/>
  <c r="P75" i="88"/>
  <c r="M116" i="8"/>
  <c r="P116" i="88"/>
  <c r="M148" i="8"/>
  <c r="P148" i="88"/>
  <c r="M193" i="8"/>
  <c r="P193" i="88"/>
  <c r="M9" i="8"/>
  <c r="P9" i="88"/>
  <c r="M17" i="8"/>
  <c r="P17" i="88"/>
  <c r="M25" i="8"/>
  <c r="P25" i="88"/>
  <c r="M33" i="8"/>
  <c r="P33" i="88"/>
  <c r="M41" i="8"/>
  <c r="P41" i="88"/>
  <c r="P49" i="88"/>
  <c r="M49" i="8"/>
  <c r="M57" i="8"/>
  <c r="P57" i="88"/>
  <c r="M73" i="8"/>
  <c r="P73" i="88"/>
  <c r="M83" i="8"/>
  <c r="P83" i="88"/>
  <c r="M93" i="8"/>
  <c r="P93" i="88"/>
  <c r="M106" i="8"/>
  <c r="P106" i="88"/>
  <c r="M114" i="8"/>
  <c r="P114" i="88"/>
  <c r="M122" i="8"/>
  <c r="P122" i="88"/>
  <c r="M130" i="8"/>
  <c r="P130" i="88"/>
  <c r="M138" i="8"/>
  <c r="P138" i="88"/>
  <c r="M146" i="8"/>
  <c r="P146" i="88"/>
  <c r="M162" i="8"/>
  <c r="P162" i="88"/>
  <c r="M170" i="8"/>
  <c r="P170" i="88"/>
  <c r="M180" i="8"/>
  <c r="P180" i="88"/>
  <c r="M191" i="8"/>
  <c r="P191" i="88"/>
  <c r="M199" i="8"/>
  <c r="P199" i="88"/>
  <c r="M208" i="8"/>
  <c r="P208" i="88"/>
  <c r="M216" i="8"/>
  <c r="P216" i="88"/>
  <c r="M224" i="8"/>
  <c r="P224" i="88"/>
  <c r="M232" i="8"/>
  <c r="P232" i="88"/>
  <c r="M173" i="8"/>
  <c r="P173" i="88"/>
  <c r="M207" i="8"/>
  <c r="P207" i="88"/>
  <c r="P218" i="88"/>
  <c r="M218" i="8"/>
  <c r="M198" i="8"/>
  <c r="P198" i="88"/>
  <c r="P197" i="88"/>
  <c r="M197" i="8"/>
  <c r="P155" i="88"/>
  <c r="M155" i="8"/>
  <c r="P154" i="88"/>
  <c r="M154" i="8"/>
  <c r="P111" i="88"/>
  <c r="M111" i="8"/>
  <c r="M110" i="8"/>
  <c r="P110" i="88"/>
  <c r="M99" i="8"/>
  <c r="P99" i="88"/>
  <c r="M65" i="8"/>
  <c r="P65" i="88"/>
  <c r="M51" i="8"/>
  <c r="P51" i="88"/>
  <c r="M50" i="8"/>
  <c r="P50" i="88"/>
  <c r="M20" i="8"/>
  <c r="P20" i="88"/>
  <c r="M11" i="8"/>
  <c r="P11" i="88"/>
  <c r="M6" i="8"/>
  <c r="P6" i="88"/>
  <c r="P139" i="78"/>
  <c r="P147" i="78"/>
  <c r="P155" i="78"/>
  <c r="P163" i="78"/>
  <c r="P171" i="78"/>
  <c r="P181" i="78"/>
  <c r="P192" i="78"/>
  <c r="P200" i="78"/>
  <c r="P209" i="78"/>
  <c r="P225" i="78"/>
  <c r="P233" i="78"/>
  <c r="P82" i="78"/>
  <c r="P76" i="78"/>
  <c r="P8" i="78"/>
  <c r="P40" i="78"/>
  <c r="P81" i="78"/>
  <c r="P101" i="78"/>
  <c r="P153" i="78"/>
  <c r="P179" i="78"/>
  <c r="P206" i="78"/>
  <c r="P223" i="78"/>
  <c r="P17" i="78"/>
  <c r="P33" i="78"/>
  <c r="P83" i="78"/>
  <c r="P106" i="78"/>
  <c r="P114" i="78"/>
  <c r="P138" i="78"/>
  <c r="P170" i="78"/>
  <c r="P191" i="78"/>
  <c r="P207" i="78"/>
  <c r="P26" i="78"/>
  <c r="P50" i="78"/>
  <c r="P107" i="78"/>
  <c r="P19" i="78"/>
  <c r="P27" i="78"/>
  <c r="P43" i="78"/>
  <c r="P51" i="78"/>
  <c r="P67" i="78"/>
  <c r="P75" i="78"/>
  <c r="P85" i="78"/>
  <c r="P96" i="78"/>
  <c r="P108" i="78"/>
  <c r="P116" i="78"/>
  <c r="P124" i="78"/>
  <c r="P132" i="78"/>
  <c r="P140" i="78"/>
  <c r="P148" i="78"/>
  <c r="P156" i="78"/>
  <c r="P164" i="78"/>
  <c r="P182" i="78"/>
  <c r="P193" i="78"/>
  <c r="P201" i="78"/>
  <c r="P218" i="78"/>
  <c r="P234" i="78"/>
  <c r="P103" i="78"/>
  <c r="P16" i="78"/>
  <c r="P72" i="78"/>
  <c r="P92" i="78"/>
  <c r="P121" i="78"/>
  <c r="P137" i="78"/>
  <c r="P161" i="78"/>
  <c r="P190" i="78"/>
  <c r="P215" i="78"/>
  <c r="P258" i="78"/>
  <c r="P9" i="78"/>
  <c r="P25" i="78"/>
  <c r="P49" i="78"/>
  <c r="P65" i="78"/>
  <c r="P93" i="78"/>
  <c r="P130" i="78"/>
  <c r="P162" i="78"/>
  <c r="P180" i="78"/>
  <c r="P199" i="78"/>
  <c r="P216" i="78"/>
  <c r="P232" i="78"/>
  <c r="P10" i="78"/>
  <c r="P18" i="78"/>
  <c r="P42" i="78"/>
  <c r="P115" i="78"/>
  <c r="P12" i="78"/>
  <c r="P28" i="78"/>
  <c r="P36" i="78"/>
  <c r="P44" i="78"/>
  <c r="P52" i="78"/>
  <c r="P60" i="78"/>
  <c r="P68" i="78"/>
  <c r="P86" i="78"/>
  <c r="P97" i="78"/>
  <c r="P109" i="78"/>
  <c r="P125" i="78"/>
  <c r="P141" i="78"/>
  <c r="P149" i="78"/>
  <c r="P157" i="78"/>
  <c r="P165" i="78"/>
  <c r="P183" i="78"/>
  <c r="P202" i="78"/>
  <c r="P219" i="78"/>
  <c r="P227" i="78"/>
  <c r="P248" i="78"/>
  <c r="P104" i="78"/>
  <c r="P24" i="78"/>
  <c r="P64" i="78"/>
  <c r="P113" i="78"/>
  <c r="P169" i="78"/>
  <c r="P231" i="78"/>
  <c r="P73" i="78"/>
  <c r="P224" i="78"/>
  <c r="P34" i="78"/>
  <c r="P58" i="78"/>
  <c r="P66" i="78"/>
  <c r="P84" i="78"/>
  <c r="P95" i="78"/>
  <c r="P123" i="78"/>
  <c r="P13" i="78"/>
  <c r="P21" i="78"/>
  <c r="P29" i="78"/>
  <c r="P37" i="78"/>
  <c r="P45" i="78"/>
  <c r="P53" i="78"/>
  <c r="P61" i="78"/>
  <c r="P69" i="78"/>
  <c r="P78" i="78"/>
  <c r="P89" i="78"/>
  <c r="P98" i="78"/>
  <c r="P118" i="78"/>
  <c r="P126" i="78"/>
  <c r="P134" i="78"/>
  <c r="P150" i="78"/>
  <c r="P158" i="78"/>
  <c r="P166" i="78"/>
  <c r="P176" i="78"/>
  <c r="P184" i="78"/>
  <c r="P203" i="78"/>
  <c r="P220" i="78"/>
  <c r="P228" i="78"/>
  <c r="P254" i="78"/>
  <c r="P105" i="78"/>
  <c r="P56" i="78"/>
  <c r="P122" i="78"/>
  <c r="P14" i="78"/>
  <c r="P30" i="78"/>
  <c r="P38" i="78"/>
  <c r="P46" i="78"/>
  <c r="P54" i="78"/>
  <c r="P62" i="78"/>
  <c r="P70" i="78"/>
  <c r="P79" i="78"/>
  <c r="P90" i="78"/>
  <c r="P111" i="78"/>
  <c r="P119" i="78"/>
  <c r="P127" i="78"/>
  <c r="P135" i="78"/>
  <c r="P151" i="78"/>
  <c r="P159" i="78"/>
  <c r="P167" i="78"/>
  <c r="P177" i="78"/>
  <c r="P185" i="78"/>
  <c r="P196" i="78"/>
  <c r="P204" i="78"/>
  <c r="P221" i="78"/>
  <c r="P229" i="78"/>
  <c r="P255" i="78"/>
  <c r="P48" i="78"/>
  <c r="P74" i="78"/>
  <c r="P7" i="78"/>
  <c r="P15" i="78"/>
  <c r="P23" i="78"/>
  <c r="P47" i="78"/>
  <c r="P55" i="78"/>
  <c r="P63" i="78"/>
  <c r="P71" i="78"/>
  <c r="P80" i="78"/>
  <c r="P91" i="78"/>
  <c r="P100" i="78"/>
  <c r="P112" i="78"/>
  <c r="P120" i="78"/>
  <c r="P128" i="78"/>
  <c r="P136" i="78"/>
  <c r="P152" i="78"/>
  <c r="P160" i="78"/>
  <c r="P168" i="78"/>
  <c r="P186" i="78"/>
  <c r="P205" i="78"/>
  <c r="P222" i="78"/>
  <c r="P230" i="78"/>
  <c r="P256" i="78"/>
  <c r="P226" i="78"/>
  <c r="P217" i="78"/>
  <c r="P189" i="78"/>
  <c r="P188" i="78"/>
  <c r="P187" i="78"/>
  <c r="P214" i="79"/>
  <c r="P213" i="78"/>
  <c r="P212" i="79"/>
  <c r="P211" i="79"/>
  <c r="P210" i="78"/>
  <c r="P208" i="78"/>
  <c r="P198" i="78"/>
  <c r="P197" i="78"/>
  <c r="P195" i="78"/>
  <c r="P194" i="78"/>
  <c r="P178" i="78"/>
  <c r="P175" i="78"/>
  <c r="P173" i="78"/>
  <c r="P172" i="78"/>
  <c r="P154" i="78"/>
  <c r="P146" i="78"/>
  <c r="P145" i="78"/>
  <c r="P144" i="78"/>
  <c r="P143" i="78"/>
  <c r="P142" i="78"/>
  <c r="P133" i="78"/>
  <c r="P129" i="78"/>
  <c r="P117" i="78"/>
  <c r="P110" i="78"/>
  <c r="P99" i="78"/>
  <c r="P77" i="78"/>
  <c r="P59" i="78"/>
  <c r="P57" i="78"/>
  <c r="P41" i="78"/>
  <c r="P39" i="78"/>
  <c r="P35" i="78"/>
  <c r="P32" i="78"/>
  <c r="P22" i="78"/>
  <c r="P20" i="78"/>
  <c r="P11" i="78"/>
  <c r="P6" i="78"/>
  <c r="S5" i="8"/>
  <c r="E173" i="77"/>
  <c r="E223" i="77"/>
  <c r="E179" i="77"/>
  <c r="E145" i="77"/>
  <c r="E101" i="77"/>
  <c r="E41" i="77"/>
  <c r="E258" i="77"/>
  <c r="E214" i="77"/>
  <c r="E186" i="77"/>
  <c r="E160" i="77"/>
  <c r="E128" i="77"/>
  <c r="E81" i="77"/>
  <c r="E32" i="77"/>
  <c r="E256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06" i="77"/>
  <c r="E169" i="77"/>
  <c r="E137" i="77"/>
  <c r="E93" i="77"/>
  <c r="E33" i="77"/>
  <c r="E222" i="77"/>
  <c r="E178" i="77"/>
  <c r="E136" i="77"/>
  <c r="E112" i="77"/>
  <c r="E40" i="77"/>
  <c r="E255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73" i="77"/>
  <c r="E72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65" i="77"/>
  <c r="E64" i="77"/>
  <c r="E104" i="77"/>
  <c r="E234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231" i="77"/>
  <c r="E198" i="77"/>
  <c r="E161" i="77"/>
  <c r="E129" i="77"/>
  <c r="E113" i="77"/>
  <c r="E57" i="77"/>
  <c r="E230" i="77"/>
  <c r="E197" i="77"/>
  <c r="E152" i="77"/>
  <c r="E144" i="77"/>
  <c r="E100" i="77"/>
  <c r="E56" i="77"/>
  <c r="E103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215" i="77"/>
  <c r="E190" i="77"/>
  <c r="E153" i="77"/>
  <c r="E121" i="77"/>
  <c r="E83" i="77"/>
  <c r="E49" i="77"/>
  <c r="E205" i="77"/>
  <c r="E168" i="77"/>
  <c r="E120" i="77"/>
  <c r="E92" i="77"/>
  <c r="E48" i="77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N262" i="78"/>
  <c r="R6" i="8" s="1"/>
  <c r="N262" i="106"/>
  <c r="N262" i="105"/>
  <c r="N268" i="105" s="1"/>
  <c r="N270" i="105" s="1"/>
  <c r="N262" i="107"/>
  <c r="R35" i="8" s="1"/>
  <c r="N262" i="103"/>
  <c r="N262" i="104"/>
  <c r="N262" i="102"/>
  <c r="G87" i="77"/>
  <c r="J87" i="77" s="1"/>
  <c r="E87" i="78" s="1"/>
  <c r="G253" i="78"/>
  <c r="J253" i="78" s="1"/>
  <c r="G235" i="77"/>
  <c r="J235" i="77" s="1"/>
  <c r="E235" i="78" s="1"/>
  <c r="G240" i="78"/>
  <c r="J240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E259" i="78" s="1"/>
  <c r="G174" i="77"/>
  <c r="G102" i="77"/>
  <c r="J102" i="77" s="1"/>
  <c r="E102" i="78" s="1"/>
  <c r="N262" i="95"/>
  <c r="N262" i="82"/>
  <c r="R10" i="8" s="1"/>
  <c r="N262" i="90"/>
  <c r="N268" i="90" s="1"/>
  <c r="N271" i="90" s="1"/>
  <c r="N262" i="79"/>
  <c r="R7" i="8" s="1"/>
  <c r="N262" i="85"/>
  <c r="N262" i="93"/>
  <c r="N268" i="93" s="1"/>
  <c r="N270" i="93" s="1"/>
  <c r="N262" i="101"/>
  <c r="N262" i="86"/>
  <c r="N262" i="89"/>
  <c r="N268" i="89" s="1"/>
  <c r="N270" i="89" s="1"/>
  <c r="N262" i="81"/>
  <c r="R9" i="8" s="1"/>
  <c r="X9" i="8" s="1"/>
  <c r="Z9" i="8" s="1"/>
  <c r="N262" i="94"/>
  <c r="N262" i="83"/>
  <c r="R11" i="8" s="1"/>
  <c r="N262" i="87"/>
  <c r="N262" i="91"/>
  <c r="N268" i="91" s="1"/>
  <c r="N270" i="91" s="1"/>
  <c r="N262" i="99"/>
  <c r="N262" i="97"/>
  <c r="N262" i="98"/>
  <c r="N262" i="80"/>
  <c r="R8" i="8" s="1"/>
  <c r="N262" i="84"/>
  <c r="N262" i="88"/>
  <c r="N268" i="88" s="1"/>
  <c r="N270" i="88" s="1"/>
  <c r="N262" i="92"/>
  <c r="N262" i="96"/>
  <c r="N262" i="100"/>
  <c r="N268" i="107" l="1"/>
  <c r="N271" i="107" s="1"/>
  <c r="N268" i="106"/>
  <c r="N271" i="106" s="1"/>
  <c r="R34" i="8"/>
  <c r="N268" i="86"/>
  <c r="N271" i="86" s="1"/>
  <c r="R14" i="8"/>
  <c r="N268" i="92"/>
  <c r="N271" i="92" s="1"/>
  <c r="R20" i="8"/>
  <c r="N268" i="87"/>
  <c r="N271" i="87" s="1"/>
  <c r="R15" i="8"/>
  <c r="N268" i="85"/>
  <c r="N270" i="85" s="1"/>
  <c r="R13" i="8"/>
  <c r="J174" i="77"/>
  <c r="E174" i="78" s="1"/>
  <c r="N268" i="102"/>
  <c r="N271" i="102" s="1"/>
  <c r="R30" i="8"/>
  <c r="N268" i="103"/>
  <c r="N270" i="103" s="1"/>
  <c r="R31" i="8"/>
  <c r="N268" i="104"/>
  <c r="N270" i="104" s="1"/>
  <c r="R32" i="8"/>
  <c r="N268" i="96"/>
  <c r="N270" i="96" s="1"/>
  <c r="R24" i="8"/>
  <c r="N268" i="97"/>
  <c r="N271" i="97" s="1"/>
  <c r="R25" i="8"/>
  <c r="N268" i="95"/>
  <c r="N271" i="95" s="1"/>
  <c r="R23" i="8"/>
  <c r="N268" i="100"/>
  <c r="N271" i="100" s="1"/>
  <c r="R28" i="8"/>
  <c r="N268" i="98"/>
  <c r="N271" i="98" s="1"/>
  <c r="R26" i="8"/>
  <c r="N268" i="99"/>
  <c r="N270" i="99" s="1"/>
  <c r="R27" i="8"/>
  <c r="N268" i="101"/>
  <c r="N270" i="101" s="1"/>
  <c r="R29" i="8"/>
  <c r="N268" i="80"/>
  <c r="N270" i="80" s="1"/>
  <c r="N268" i="84"/>
  <c r="N271" i="84" s="1"/>
  <c r="R12" i="8"/>
  <c r="N268" i="79"/>
  <c r="N271" i="79" s="1"/>
  <c r="N268" i="81"/>
  <c r="N270" i="81" s="1"/>
  <c r="N268" i="82"/>
  <c r="N271" i="82" s="1"/>
  <c r="N268" i="78"/>
  <c r="N270" i="78" s="1"/>
  <c r="U13" i="8" s="1"/>
  <c r="N268" i="94"/>
  <c r="N271" i="94" s="1"/>
  <c r="R22" i="8"/>
  <c r="N268" i="83"/>
  <c r="N271" i="83" s="1"/>
  <c r="G238" i="78"/>
  <c r="E252" i="79"/>
  <c r="G252" i="79" s="1"/>
  <c r="J252" i="79" s="1"/>
  <c r="G239" i="78"/>
  <c r="J239" i="78" s="1"/>
  <c r="E243" i="79"/>
  <c r="G243" i="79" s="1"/>
  <c r="J243" i="79" s="1"/>
  <c r="E244" i="79"/>
  <c r="G244" i="79" s="1"/>
  <c r="J244" i="79" s="1"/>
  <c r="G241" i="78"/>
  <c r="J241" i="78" s="1"/>
  <c r="G237" i="78"/>
  <c r="G88" i="78"/>
  <c r="J88" i="78" s="1"/>
  <c r="E88" i="79" s="1"/>
  <c r="E251" i="80"/>
  <c r="G251" i="80" s="1"/>
  <c r="J251" i="80" s="1"/>
  <c r="N271" i="93"/>
  <c r="N271" i="89"/>
  <c r="N271" i="105"/>
  <c r="N270" i="92"/>
  <c r="N271" i="91"/>
  <c r="G186" i="77"/>
  <c r="J186" i="77" s="1"/>
  <c r="E186" i="78" s="1"/>
  <c r="N270" i="90"/>
  <c r="N271" i="8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P136" i="77"/>
  <c r="R135" i="77"/>
  <c r="P135" i="77"/>
  <c r="R134" i="77"/>
  <c r="P134" i="77"/>
  <c r="N270" i="107" l="1"/>
  <c r="N270" i="106"/>
  <c r="N271" i="85"/>
  <c r="N270" i="86"/>
  <c r="N270" i="87"/>
  <c r="N271" i="103"/>
  <c r="N270" i="102"/>
  <c r="N270" i="100"/>
  <c r="N271" i="99"/>
  <c r="N270" i="98"/>
  <c r="N270" i="97"/>
  <c r="N271" i="96"/>
  <c r="N270" i="95"/>
  <c r="N270" i="84"/>
  <c r="N271" i="80"/>
  <c r="N271" i="78"/>
  <c r="U14" i="8" s="1"/>
  <c r="X14" i="8" s="1"/>
  <c r="Z14" i="8" s="1"/>
  <c r="N271" i="104"/>
  <c r="N270" i="82"/>
  <c r="N271" i="101"/>
  <c r="N271" i="81"/>
  <c r="N270" i="79"/>
  <c r="N270" i="94"/>
  <c r="N270" i="83"/>
  <c r="G186" i="78"/>
  <c r="J186" i="78" s="1"/>
  <c r="E186" i="79" s="1"/>
  <c r="E250" i="80"/>
  <c r="G250" i="80" s="1"/>
  <c r="J250" i="80" s="1"/>
  <c r="E242" i="79"/>
  <c r="G242" i="79" s="1"/>
  <c r="J242" i="79" s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V21" i="8"/>
  <c r="U21" i="8"/>
  <c r="T21" i="8"/>
  <c r="T20" i="8"/>
  <c r="V20" i="8"/>
  <c r="V19" i="8"/>
  <c r="T19" i="8"/>
  <c r="T18" i="8"/>
  <c r="T17" i="8"/>
  <c r="T16" i="8"/>
  <c r="T15" i="8"/>
  <c r="T13" i="8"/>
  <c r="X13" i="8" s="1"/>
  <c r="Z13" i="8" s="1"/>
  <c r="T12" i="8"/>
  <c r="T11" i="8"/>
  <c r="T10" i="8"/>
  <c r="T8" i="8"/>
  <c r="T7" i="8"/>
  <c r="U6" i="8"/>
  <c r="T6" i="8"/>
  <c r="V5" i="8" l="1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E35" i="78" s="1"/>
  <c r="G45" i="77"/>
  <c r="J45" i="77" s="1"/>
  <c r="E45" i="78" s="1"/>
  <c r="G60" i="77"/>
  <c r="J60" i="77" s="1"/>
  <c r="E60" i="78" s="1"/>
  <c r="G63" i="77"/>
  <c r="J63" i="77" s="1"/>
  <c r="E63" i="78" s="1"/>
  <c r="G75" i="77"/>
  <c r="J75" i="77" s="1"/>
  <c r="E75" i="78" s="1"/>
  <c r="G94" i="77"/>
  <c r="J94" i="77" s="1"/>
  <c r="E94" i="78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W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P86" i="77"/>
  <c r="R137" i="77"/>
  <c r="P137" i="77"/>
  <c r="R176" i="77"/>
  <c r="P176" i="77"/>
  <c r="R101" i="77"/>
  <c r="P101" i="77"/>
  <c r="R100" i="77"/>
  <c r="P100" i="77"/>
  <c r="R99" i="77"/>
  <c r="P99" i="77"/>
  <c r="R90" i="77"/>
  <c r="P90" i="77"/>
  <c r="R38" i="77"/>
  <c r="P38" i="77"/>
  <c r="R89" i="77"/>
  <c r="P89" i="77"/>
  <c r="R124" i="77"/>
  <c r="P124" i="77"/>
  <c r="R76" i="77"/>
  <c r="P76" i="77"/>
  <c r="R258" i="77"/>
  <c r="M258" i="77"/>
  <c r="P258" i="77" s="1"/>
  <c r="R256" i="77"/>
  <c r="M256" i="77"/>
  <c r="P256" i="77" s="1"/>
  <c r="R255" i="77"/>
  <c r="M255" i="77"/>
  <c r="R254" i="77"/>
  <c r="M254" i="77"/>
  <c r="R248" i="77"/>
  <c r="M248" i="77"/>
  <c r="P248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P214" i="77"/>
  <c r="R213" i="77"/>
  <c r="P213" i="77"/>
  <c r="R212" i="77"/>
  <c r="P212" i="77"/>
  <c r="R211" i="77"/>
  <c r="P211" i="77"/>
  <c r="R210" i="77"/>
  <c r="P210" i="77"/>
  <c r="R209" i="77"/>
  <c r="P209" i="77"/>
  <c r="R208" i="77"/>
  <c r="P208" i="77"/>
  <c r="R206" i="77"/>
  <c r="P206" i="77"/>
  <c r="R205" i="77"/>
  <c r="R204" i="77"/>
  <c r="R203" i="77"/>
  <c r="R202" i="77"/>
  <c r="R201" i="77"/>
  <c r="R200" i="77"/>
  <c r="R199" i="77"/>
  <c r="R198" i="77"/>
  <c r="P198" i="77"/>
  <c r="R197" i="77"/>
  <c r="R196" i="77"/>
  <c r="R195" i="77"/>
  <c r="P195" i="77"/>
  <c r="R194" i="77"/>
  <c r="P194" i="77"/>
  <c r="R193" i="77"/>
  <c r="P193" i="77"/>
  <c r="R192" i="77"/>
  <c r="P192" i="77"/>
  <c r="R191" i="77"/>
  <c r="P191" i="77"/>
  <c r="R185" i="77"/>
  <c r="P185" i="77"/>
  <c r="R184" i="77"/>
  <c r="P184" i="77"/>
  <c r="R183" i="77"/>
  <c r="P183" i="77"/>
  <c r="R182" i="77"/>
  <c r="P182" i="77"/>
  <c r="R181" i="77"/>
  <c r="P181" i="77"/>
  <c r="R180" i="77"/>
  <c r="P180" i="77"/>
  <c r="R179" i="77"/>
  <c r="P179" i="77"/>
  <c r="P178" i="77"/>
  <c r="R177" i="77"/>
  <c r="P177" i="77"/>
  <c r="R175" i="77"/>
  <c r="P175" i="77"/>
  <c r="R172" i="77"/>
  <c r="P172" i="77"/>
  <c r="R171" i="77"/>
  <c r="P171" i="77"/>
  <c r="R170" i="77"/>
  <c r="P170" i="77"/>
  <c r="R169" i="77"/>
  <c r="P169" i="77"/>
  <c r="R168" i="77"/>
  <c r="P168" i="77"/>
  <c r="R167" i="77"/>
  <c r="P167" i="77"/>
  <c r="R166" i="77"/>
  <c r="P166" i="77"/>
  <c r="R165" i="77"/>
  <c r="P165" i="77"/>
  <c r="R164" i="77"/>
  <c r="P164" i="77"/>
  <c r="R163" i="77"/>
  <c r="P163" i="77"/>
  <c r="R162" i="77"/>
  <c r="P162" i="77"/>
  <c r="R161" i="77"/>
  <c r="P161" i="77"/>
  <c r="R160" i="77"/>
  <c r="P160" i="77"/>
  <c r="R159" i="77"/>
  <c r="P159" i="77"/>
  <c r="R158" i="77"/>
  <c r="P158" i="77"/>
  <c r="R157" i="77"/>
  <c r="P157" i="77"/>
  <c r="R156" i="77"/>
  <c r="P156" i="77"/>
  <c r="R155" i="77"/>
  <c r="P155" i="77"/>
  <c r="R154" i="77"/>
  <c r="P154" i="77"/>
  <c r="R153" i="77"/>
  <c r="P153" i="77"/>
  <c r="R152" i="77"/>
  <c r="P152" i="77"/>
  <c r="R151" i="77"/>
  <c r="P151" i="77"/>
  <c r="R150" i="77"/>
  <c r="P150" i="77"/>
  <c r="R149" i="77"/>
  <c r="P149" i="77"/>
  <c r="R148" i="77"/>
  <c r="P148" i="77"/>
  <c r="R147" i="77"/>
  <c r="P147" i="77"/>
  <c r="R146" i="77"/>
  <c r="P146" i="77"/>
  <c r="R145" i="77"/>
  <c r="P145" i="77"/>
  <c r="R144" i="77"/>
  <c r="P144" i="77"/>
  <c r="R143" i="77"/>
  <c r="P143" i="77"/>
  <c r="R142" i="77"/>
  <c r="P142" i="77"/>
  <c r="R141" i="77"/>
  <c r="P141" i="77"/>
  <c r="R140" i="77"/>
  <c r="P140" i="77"/>
  <c r="R139" i="77"/>
  <c r="P139" i="77"/>
  <c r="R138" i="77"/>
  <c r="P138" i="77"/>
  <c r="R133" i="77"/>
  <c r="P133" i="77"/>
  <c r="R132" i="77"/>
  <c r="P132" i="77"/>
  <c r="R131" i="77"/>
  <c r="P131" i="77"/>
  <c r="R130" i="77"/>
  <c r="P130" i="77"/>
  <c r="P129" i="77"/>
  <c r="R128" i="77"/>
  <c r="P128" i="77"/>
  <c r="R127" i="77"/>
  <c r="P127" i="77"/>
  <c r="R126" i="77"/>
  <c r="P126" i="77"/>
  <c r="R125" i="77"/>
  <c r="P125" i="77"/>
  <c r="R123" i="77"/>
  <c r="P123" i="77"/>
  <c r="R122" i="77"/>
  <c r="P122" i="77"/>
  <c r="R121" i="77"/>
  <c r="P121" i="77"/>
  <c r="R120" i="77"/>
  <c r="P120" i="77"/>
  <c r="R119" i="77"/>
  <c r="P119" i="77"/>
  <c r="R118" i="77"/>
  <c r="P118" i="77"/>
  <c r="R117" i="77"/>
  <c r="P117" i="77"/>
  <c r="R116" i="77"/>
  <c r="P116" i="77"/>
  <c r="R115" i="77"/>
  <c r="P115" i="77"/>
  <c r="P114" i="77"/>
  <c r="R113" i="77"/>
  <c r="P113" i="77"/>
  <c r="R112" i="77"/>
  <c r="P112" i="77"/>
  <c r="R111" i="77"/>
  <c r="P111" i="77"/>
  <c r="R110" i="77"/>
  <c r="P110" i="77"/>
  <c r="P109" i="77"/>
  <c r="R108" i="77"/>
  <c r="P108" i="77"/>
  <c r="R107" i="77"/>
  <c r="P107" i="77"/>
  <c r="R106" i="77"/>
  <c r="P106" i="77"/>
  <c r="R98" i="77"/>
  <c r="P98" i="77"/>
  <c r="R97" i="77"/>
  <c r="P97" i="77"/>
  <c r="R96" i="77"/>
  <c r="P96" i="77"/>
  <c r="R95" i="77"/>
  <c r="P95" i="77"/>
  <c r="R93" i="77"/>
  <c r="P93" i="77"/>
  <c r="R92" i="77"/>
  <c r="P92" i="77"/>
  <c r="R91" i="77"/>
  <c r="P91" i="77"/>
  <c r="R85" i="77"/>
  <c r="P85" i="77"/>
  <c r="R84" i="77"/>
  <c r="P84" i="77"/>
  <c r="R83" i="77"/>
  <c r="P83" i="77"/>
  <c r="R81" i="77"/>
  <c r="P81" i="77"/>
  <c r="R80" i="77"/>
  <c r="P80" i="77"/>
  <c r="R79" i="77"/>
  <c r="P79" i="77"/>
  <c r="R78" i="77"/>
  <c r="P78" i="77"/>
  <c r="R77" i="77"/>
  <c r="P77" i="77"/>
  <c r="P75" i="77"/>
  <c r="R74" i="77"/>
  <c r="P74" i="77"/>
  <c r="R73" i="77"/>
  <c r="P73" i="77"/>
  <c r="R72" i="77"/>
  <c r="P72" i="77"/>
  <c r="R71" i="77"/>
  <c r="P71" i="77"/>
  <c r="R70" i="77"/>
  <c r="P70" i="77"/>
  <c r="R69" i="77"/>
  <c r="P69" i="77"/>
  <c r="R68" i="77"/>
  <c r="P68" i="77"/>
  <c r="R67" i="77"/>
  <c r="P67" i="77"/>
  <c r="R66" i="77"/>
  <c r="P66" i="77"/>
  <c r="R65" i="77"/>
  <c r="P65" i="77"/>
  <c r="R64" i="77"/>
  <c r="P64" i="77"/>
  <c r="R63" i="77"/>
  <c r="P63" i="77"/>
  <c r="R62" i="77"/>
  <c r="P62" i="77"/>
  <c r="R61" i="77"/>
  <c r="P61" i="77"/>
  <c r="R60" i="77"/>
  <c r="P60" i="77"/>
  <c r="R59" i="77"/>
  <c r="P59" i="77"/>
  <c r="R58" i="77"/>
  <c r="P58" i="77"/>
  <c r="R57" i="77"/>
  <c r="P57" i="77"/>
  <c r="R56" i="77"/>
  <c r="P56" i="77"/>
  <c r="R55" i="77"/>
  <c r="P55" i="77"/>
  <c r="R54" i="77"/>
  <c r="P54" i="77"/>
  <c r="R53" i="77"/>
  <c r="P53" i="77"/>
  <c r="R52" i="77"/>
  <c r="P52" i="77"/>
  <c r="R51" i="77"/>
  <c r="P51" i="77"/>
  <c r="R50" i="77"/>
  <c r="P50" i="77"/>
  <c r="R49" i="77"/>
  <c r="P49" i="77"/>
  <c r="R48" i="77"/>
  <c r="P48" i="77"/>
  <c r="R47" i="77"/>
  <c r="P47" i="77"/>
  <c r="R46" i="77"/>
  <c r="P46" i="77"/>
  <c r="P45" i="77"/>
  <c r="R44" i="77"/>
  <c r="P44" i="77"/>
  <c r="R43" i="77"/>
  <c r="P43" i="77"/>
  <c r="R42" i="77"/>
  <c r="P42" i="77"/>
  <c r="R41" i="77"/>
  <c r="P41" i="77"/>
  <c r="R40" i="77"/>
  <c r="P40" i="77"/>
  <c r="R39" i="77"/>
  <c r="P39" i="77"/>
  <c r="R37" i="77"/>
  <c r="P37" i="77"/>
  <c r="R36" i="77"/>
  <c r="P36" i="77"/>
  <c r="R35" i="77"/>
  <c r="P35" i="77"/>
  <c r="R34" i="77"/>
  <c r="P34" i="77"/>
  <c r="R33" i="77"/>
  <c r="P33" i="77"/>
  <c r="R32" i="77"/>
  <c r="P32" i="77"/>
  <c r="R31" i="77"/>
  <c r="P31" i="77"/>
  <c r="R30" i="77"/>
  <c r="P30" i="77"/>
  <c r="R29" i="77"/>
  <c r="P29" i="77"/>
  <c r="R28" i="77"/>
  <c r="P28" i="77"/>
  <c r="R27" i="77"/>
  <c r="P27" i="77"/>
  <c r="R26" i="77"/>
  <c r="P26" i="77"/>
  <c r="R25" i="77"/>
  <c r="P25" i="77"/>
  <c r="R24" i="77"/>
  <c r="P24" i="77"/>
  <c r="R23" i="77"/>
  <c r="P23" i="77"/>
  <c r="R22" i="77"/>
  <c r="P22" i="77"/>
  <c r="R21" i="77"/>
  <c r="P21" i="77"/>
  <c r="R20" i="77"/>
  <c r="P20" i="77"/>
  <c r="R19" i="77"/>
  <c r="P19" i="77"/>
  <c r="R18" i="77"/>
  <c r="P18" i="77"/>
  <c r="R17" i="77"/>
  <c r="P17" i="77"/>
  <c r="R16" i="77"/>
  <c r="P16" i="77"/>
  <c r="R15" i="77"/>
  <c r="P15" i="77"/>
  <c r="R14" i="77"/>
  <c r="P14" i="77"/>
  <c r="R13" i="77"/>
  <c r="P13" i="77"/>
  <c r="R12" i="77"/>
  <c r="P12" i="77"/>
  <c r="R11" i="77"/>
  <c r="P11" i="77"/>
  <c r="R10" i="77"/>
  <c r="P10" i="77"/>
  <c r="R9" i="77"/>
  <c r="P9" i="77"/>
  <c r="R8" i="77"/>
  <c r="P8" i="77"/>
  <c r="R7" i="77"/>
  <c r="P7" i="77"/>
  <c r="R6" i="77"/>
  <c r="P6" i="77"/>
  <c r="R5" i="77"/>
  <c r="M5" i="77"/>
  <c r="P5" i="77" s="1"/>
  <c r="M261" i="74"/>
  <c r="R60" i="74"/>
  <c r="R63" i="74"/>
  <c r="M63" i="74"/>
  <c r="P63" i="74" s="1"/>
  <c r="M169" i="74"/>
  <c r="P169" i="74" s="1"/>
  <c r="R169" i="74"/>
  <c r="P255" i="77" l="1"/>
  <c r="M255" i="8"/>
  <c r="P254" i="77"/>
  <c r="M254" i="8"/>
  <c r="J178" i="77"/>
  <c r="E178" i="78" s="1"/>
  <c r="G178" i="78" s="1"/>
  <c r="J178" i="78" s="1"/>
  <c r="E178" i="79" s="1"/>
  <c r="G178" i="79" s="1"/>
  <c r="J178" i="79" s="1"/>
  <c r="E178" i="80" s="1"/>
  <c r="M5" i="8"/>
  <c r="AB18" i="8"/>
  <c r="AB20" i="8"/>
  <c r="AB22" i="8"/>
  <c r="AB19" i="8"/>
  <c r="AB31" i="8"/>
  <c r="G45" i="78"/>
  <c r="J45" i="78" s="1"/>
  <c r="E45" i="79" s="1"/>
  <c r="G45" i="79" s="1"/>
  <c r="J45" i="79" s="1"/>
  <c r="E45" i="80" s="1"/>
  <c r="G60" i="78"/>
  <c r="J60" i="78" s="1"/>
  <c r="E60" i="79" s="1"/>
  <c r="G60" i="79" s="1"/>
  <c r="J60" i="79" s="1"/>
  <c r="E60" i="80" s="1"/>
  <c r="G94" i="78"/>
  <c r="J94" i="78" s="1"/>
  <c r="E94" i="79" s="1"/>
  <c r="G94" i="79" s="1"/>
  <c r="J94" i="79" s="1"/>
  <c r="E94" i="80" s="1"/>
  <c r="G75" i="78"/>
  <c r="J75" i="78" s="1"/>
  <c r="E75" i="79" s="1"/>
  <c r="G75" i="79" s="1"/>
  <c r="J75" i="79" s="1"/>
  <c r="E75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N262" i="77"/>
  <c r="AB5" i="8"/>
  <c r="AB35" i="8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J169" i="77" l="1"/>
  <c r="E169" i="78" s="1"/>
  <c r="G169" i="78" s="1"/>
  <c r="J169" i="78" s="1"/>
  <c r="E169" i="79" s="1"/>
  <c r="M261" i="8"/>
  <c r="N268" i="77"/>
  <c r="R5" i="8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X35" i="8"/>
  <c r="R21" i="8"/>
  <c r="R18" i="8"/>
  <c r="R17" i="8"/>
  <c r="X8" i="8"/>
  <c r="Z8" i="8" s="1"/>
  <c r="R19" i="8"/>
  <c r="R1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N270" i="77" l="1"/>
  <c r="X7" i="8"/>
  <c r="Z7" i="8" s="1"/>
  <c r="AB9" i="8"/>
  <c r="N271" i="77"/>
  <c r="V10" i="8" s="1"/>
  <c r="J35" i="79"/>
  <c r="E35" i="80" s="1"/>
  <c r="G35" i="80" s="1"/>
  <c r="J35" i="80" s="1"/>
  <c r="G60" i="81"/>
  <c r="J60" i="81" s="1"/>
  <c r="G129" i="80"/>
  <c r="J129" i="80" s="1"/>
  <c r="G178" i="81"/>
  <c r="J178" i="81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E169" i="80" s="1"/>
  <c r="G12" i="77"/>
  <c r="J12" i="77" s="1"/>
  <c r="E12" i="78" s="1"/>
  <c r="M229" i="74"/>
  <c r="P229" i="74" s="1"/>
  <c r="R229" i="74"/>
  <c r="AB7" i="8" l="1"/>
  <c r="AB12" i="8"/>
  <c r="AB6" i="8"/>
  <c r="AB11" i="8"/>
  <c r="G63" i="81"/>
  <c r="J63" i="81" s="1"/>
  <c r="G35" i="81"/>
  <c r="J35" i="81" s="1"/>
  <c r="G45" i="82"/>
  <c r="G178" i="82"/>
  <c r="G114" i="81"/>
  <c r="J114" i="81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G12" i="78"/>
  <c r="J12" i="78" s="1"/>
  <c r="E12" i="79" s="1"/>
  <c r="J178" i="82" l="1"/>
  <c r="G178" i="83" s="1"/>
  <c r="J178" i="83" s="1"/>
  <c r="J60" i="82"/>
  <c r="G60" i="83" s="1"/>
  <c r="J60" i="83" s="1"/>
  <c r="J45" i="82"/>
  <c r="G45" i="83" s="1"/>
  <c r="J45" i="83" s="1"/>
  <c r="AB36" i="8"/>
  <c r="G169" i="81"/>
  <c r="J169" i="81" s="1"/>
  <c r="G94" i="83"/>
  <c r="J94" i="83" s="1"/>
  <c r="G75" i="83"/>
  <c r="J75" i="83" s="1"/>
  <c r="G114" i="82"/>
  <c r="G129" i="82"/>
  <c r="G109" i="82"/>
  <c r="G35" i="82"/>
  <c r="G63" i="82"/>
  <c r="G12" i="79"/>
  <c r="J12" i="79" s="1"/>
  <c r="E12" i="80" s="1"/>
  <c r="R214" i="74"/>
  <c r="M214" i="74"/>
  <c r="P214" i="74" s="1"/>
  <c r="R133" i="74"/>
  <c r="M133" i="74"/>
  <c r="P133" i="74" s="1"/>
  <c r="J129" i="82" l="1"/>
  <c r="G129" i="83" s="1"/>
  <c r="J129" i="83" s="1"/>
  <c r="J63" i="82"/>
  <c r="G63" i="83" s="1"/>
  <c r="J63" i="83" s="1"/>
  <c r="J109" i="82"/>
  <c r="G109" i="83" s="1"/>
  <c r="J109" i="83" s="1"/>
  <c r="J114" i="82"/>
  <c r="G114" i="83" s="1"/>
  <c r="J114" i="83" s="1"/>
  <c r="J35" i="82"/>
  <c r="G35" i="83" s="1"/>
  <c r="J35" i="83" s="1"/>
  <c r="G94" i="84"/>
  <c r="J94" i="84" s="1"/>
  <c r="G94" i="85" s="1"/>
  <c r="J94" i="85" s="1"/>
  <c r="G178" i="84"/>
  <c r="J178" i="84" s="1"/>
  <c r="G178" i="85" s="1"/>
  <c r="J178" i="85" s="1"/>
  <c r="G60" i="84"/>
  <c r="J60" i="84" s="1"/>
  <c r="G60" i="85" s="1"/>
  <c r="J60" i="85" s="1"/>
  <c r="G169" i="82"/>
  <c r="G75" i="84"/>
  <c r="J75" i="84" s="1"/>
  <c r="G45" i="84"/>
  <c r="J45" i="84" s="1"/>
  <c r="G12" i="80"/>
  <c r="J12" i="80" s="1"/>
  <c r="J169" i="82" l="1"/>
  <c r="G169" i="83" s="1"/>
  <c r="J169" i="83" s="1"/>
  <c r="G60" i="86"/>
  <c r="J60" i="86" s="1"/>
  <c r="G178" i="86"/>
  <c r="J178" i="86" s="1"/>
  <c r="G75" i="85"/>
  <c r="J75" i="85" s="1"/>
  <c r="G94" i="86"/>
  <c r="J94" i="86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94" i="87" l="1"/>
  <c r="J94" i="87" s="1"/>
  <c r="G178" i="87"/>
  <c r="J178" i="87" s="1"/>
  <c r="G75" i="86"/>
  <c r="J75" i="86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109" i="85"/>
  <c r="J109" i="85" s="1"/>
  <c r="G45" i="86"/>
  <c r="J45" i="86" s="1"/>
  <c r="G114" i="85"/>
  <c r="J114" i="85" s="1"/>
  <c r="G60" i="87"/>
  <c r="J60" i="87" s="1"/>
  <c r="G129" i="85"/>
  <c r="J129" i="85" s="1"/>
  <c r="G63" i="85"/>
  <c r="J63" i="85" s="1"/>
  <c r="G35" i="85"/>
  <c r="J35" i="85" s="1"/>
  <c r="G169" i="85"/>
  <c r="J169" i="85" s="1"/>
  <c r="G229" i="77"/>
  <c r="J229" i="77" s="1"/>
  <c r="E229" i="78" s="1"/>
  <c r="G12" i="82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J12" i="82" l="1"/>
  <c r="G12" i="83" s="1"/>
  <c r="J12" i="83" s="1"/>
  <c r="E60" i="88"/>
  <c r="G60" i="88" s="1"/>
  <c r="J60" i="88" s="1"/>
  <c r="G114" i="86"/>
  <c r="J114" i="86" s="1"/>
  <c r="G45" i="87"/>
  <c r="J45" i="87" s="1"/>
  <c r="G109" i="86"/>
  <c r="J109" i="86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63" i="86"/>
  <c r="J63" i="86" s="1"/>
  <c r="G169" i="86"/>
  <c r="J169" i="86" s="1"/>
  <c r="G169" i="87" s="1"/>
  <c r="J169" i="87" s="1"/>
  <c r="E169" i="88" s="1"/>
  <c r="G129" i="86"/>
  <c r="J129" i="86" s="1"/>
  <c r="J237" i="78"/>
  <c r="G229" i="78"/>
  <c r="J229" i="78" s="1"/>
  <c r="G35" i="86"/>
  <c r="J35" i="86" s="1"/>
  <c r="G75" i="91"/>
  <c r="J75" i="91" s="1"/>
  <c r="E75" i="92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45" i="88"/>
  <c r="G45" i="88" s="1"/>
  <c r="J45" i="88" s="1"/>
  <c r="G63" i="87"/>
  <c r="J63" i="87" s="1"/>
  <c r="G109" i="87"/>
  <c r="J109" i="87" s="1"/>
  <c r="G114" i="87"/>
  <c r="J114" i="87" s="1"/>
  <c r="G129" i="87"/>
  <c r="J129" i="87" s="1"/>
  <c r="E60" i="89"/>
  <c r="G60" i="89" s="1"/>
  <c r="J60" i="89" s="1"/>
  <c r="G35" i="87"/>
  <c r="J35" i="87" s="1"/>
  <c r="E229" i="79"/>
  <c r="G229" i="79" s="1"/>
  <c r="J229" i="79" s="1"/>
  <c r="E237" i="79"/>
  <c r="G237" i="79" s="1"/>
  <c r="J237" i="79" s="1"/>
  <c r="G169" i="88"/>
  <c r="J169" i="88" s="1"/>
  <c r="G94" i="93"/>
  <c r="J94" i="93" s="1"/>
  <c r="E94" i="94" s="1"/>
  <c r="G75" i="92"/>
  <c r="J75" i="92" s="1"/>
  <c r="E75" i="93" s="1"/>
  <c r="G12" i="84"/>
  <c r="J12" i="84" s="1"/>
  <c r="E35" i="88" l="1"/>
  <c r="G35" i="88" s="1"/>
  <c r="J35" i="88" s="1"/>
  <c r="E129" i="88"/>
  <c r="G129" i="88" s="1"/>
  <c r="J129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14" i="88"/>
  <c r="G114" i="88" s="1"/>
  <c r="J114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09" i="88"/>
  <c r="G109" i="88" s="1"/>
  <c r="J109" i="88" s="1"/>
  <c r="E63" i="88"/>
  <c r="G63" i="88" s="1"/>
  <c r="J63" i="88" s="1"/>
  <c r="E45" i="89"/>
  <c r="G45" i="89" s="1"/>
  <c r="J45" i="89" s="1"/>
  <c r="E169" i="89"/>
  <c r="G169" i="89" s="1"/>
  <c r="J169" i="89" s="1"/>
  <c r="E169" i="90" s="1"/>
  <c r="G169" i="90" s="1"/>
  <c r="J169" i="90" s="1"/>
  <c r="E169" i="91" s="1"/>
  <c r="E229" i="80"/>
  <c r="G229" i="80" s="1"/>
  <c r="J229" i="80" s="1"/>
  <c r="E237" i="80"/>
  <c r="G237" i="80" s="1"/>
  <c r="J237" i="80" s="1"/>
  <c r="G94" i="94"/>
  <c r="J94" i="94" s="1"/>
  <c r="E94" i="95" s="1"/>
  <c r="G75" i="93"/>
  <c r="J75" i="93" s="1"/>
  <c r="E75" i="94" s="1"/>
  <c r="G12" i="85"/>
  <c r="J12" i="85" s="1"/>
  <c r="E114" i="89" l="1"/>
  <c r="G114" i="89" s="1"/>
  <c r="J114" i="89" s="1"/>
  <c r="E45" i="90"/>
  <c r="G45" i="90" s="1"/>
  <c r="J45" i="90" s="1"/>
  <c r="E63" i="89"/>
  <c r="G63" i="89" s="1"/>
  <c r="J63" i="89" s="1"/>
  <c r="E35" i="89"/>
  <c r="G35" i="89" s="1"/>
  <c r="J35" i="89" s="1"/>
  <c r="E109" i="89"/>
  <c r="G109" i="89" s="1"/>
  <c r="J109" i="89" s="1"/>
  <c r="E129" i="89"/>
  <c r="G129" i="89" s="1"/>
  <c r="J129" i="89" s="1"/>
  <c r="G237" i="81"/>
  <c r="J237" i="81" s="1"/>
  <c r="G229" i="81"/>
  <c r="J229" i="81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11" i="77" l="1"/>
  <c r="G11" i="77" s="1"/>
  <c r="J11" i="77" s="1"/>
  <c r="E11" i="78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63" i="90"/>
  <c r="G63" i="90" s="1"/>
  <c r="J63" i="90" s="1"/>
  <c r="E45" i="91"/>
  <c r="G45" i="91" s="1"/>
  <c r="J45" i="91" s="1"/>
  <c r="E129" i="90"/>
  <c r="G129" i="90" s="1"/>
  <c r="J129" i="90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2" i="87"/>
  <c r="J12" i="87" s="1"/>
  <c r="E12" i="88" s="1"/>
  <c r="G12" i="88" s="1"/>
  <c r="J12" i="88" s="1"/>
  <c r="G237" i="82"/>
  <c r="J237" i="82" s="1"/>
  <c r="G229" i="82"/>
  <c r="G75" i="95"/>
  <c r="J75" i="95" s="1"/>
  <c r="E75" i="96" s="1"/>
  <c r="G226" i="77"/>
  <c r="J226" i="77" s="1"/>
  <c r="E226" i="78" s="1"/>
  <c r="G213" i="77"/>
  <c r="J213" i="77" s="1"/>
  <c r="E213" i="78" s="1"/>
  <c r="G152" i="77"/>
  <c r="J152" i="77" s="1"/>
  <c r="E152" i="78" s="1"/>
  <c r="G151" i="77"/>
  <c r="J151" i="77" s="1"/>
  <c r="E151" i="78" s="1"/>
  <c r="G206" i="77"/>
  <c r="J206" i="77" s="1"/>
  <c r="E206" i="78" s="1"/>
  <c r="G231" i="77"/>
  <c r="J231" i="77" s="1"/>
  <c r="E231" i="78" s="1"/>
  <c r="G205" i="77"/>
  <c r="J205" i="77" s="1"/>
  <c r="E205" i="78" s="1"/>
  <c r="G127" i="77"/>
  <c r="J127" i="77" s="1"/>
  <c r="E127" i="78" s="1"/>
  <c r="G83" i="77"/>
  <c r="J83" i="77" s="1"/>
  <c r="E83" i="78" s="1"/>
  <c r="G60" i="97"/>
  <c r="J60" i="97" s="1"/>
  <c r="G178" i="97"/>
  <c r="J178" i="97" s="1"/>
  <c r="E178" i="98" s="1"/>
  <c r="G39" i="77"/>
  <c r="J39" i="77" s="1"/>
  <c r="E39" i="78" s="1"/>
  <c r="G153" i="77"/>
  <c r="J153" i="77" s="1"/>
  <c r="E153" i="78" s="1"/>
  <c r="G193" i="77"/>
  <c r="J193" i="77" s="1"/>
  <c r="E193" i="78" s="1"/>
  <c r="G177" i="77"/>
  <c r="G208" i="77"/>
  <c r="J208" i="77" s="1"/>
  <c r="E208" i="78" s="1"/>
  <c r="G155" i="77"/>
  <c r="J155" i="77" s="1"/>
  <c r="E155" i="78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G84" i="77"/>
  <c r="J84" i="77" s="1"/>
  <c r="E84" i="78" s="1"/>
  <c r="G126" i="77"/>
  <c r="J126" i="77" s="1"/>
  <c r="E126" i="78" s="1"/>
  <c r="G125" i="77"/>
  <c r="J125" i="77" s="1"/>
  <c r="E125" i="78" s="1"/>
  <c r="G148" i="77"/>
  <c r="J148" i="77" s="1"/>
  <c r="E148" i="78" s="1"/>
  <c r="G9" i="77"/>
  <c r="J9" i="77" s="1"/>
  <c r="E9" i="78" s="1"/>
  <c r="G10" i="77"/>
  <c r="J10" i="77" s="1"/>
  <c r="E10" i="78" s="1"/>
  <c r="J229" i="82" l="1"/>
  <c r="G229" i="83" s="1"/>
  <c r="J229" i="83" s="1"/>
  <c r="J177" i="77"/>
  <c r="E177" i="78" s="1"/>
  <c r="G177" i="78" s="1"/>
  <c r="J177" i="78" s="1"/>
  <c r="E177" i="79" s="1"/>
  <c r="G177" i="79" s="1"/>
  <c r="J177" i="79" s="1"/>
  <c r="J181" i="77"/>
  <c r="E181" i="78" s="1"/>
  <c r="G181" i="78" s="1"/>
  <c r="J181" i="78" s="1"/>
  <c r="E181" i="79" s="1"/>
  <c r="G181" i="79" s="1"/>
  <c r="J181" i="79" s="1"/>
  <c r="E12" i="89"/>
  <c r="G12" i="89" s="1"/>
  <c r="J12" i="89" s="1"/>
  <c r="E12" i="90" s="1"/>
  <c r="G12" i="90" s="1"/>
  <c r="J12" i="90" s="1"/>
  <c r="E12" i="91" s="1"/>
  <c r="E35" i="91"/>
  <c r="G35" i="91" s="1"/>
  <c r="J35" i="91" s="1"/>
  <c r="E129" i="91"/>
  <c r="G129" i="91" s="1"/>
  <c r="J129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63" i="91"/>
  <c r="G63" i="91" s="1"/>
  <c r="J63" i="91" s="1"/>
  <c r="G83" i="78"/>
  <c r="J83" i="78" s="1"/>
  <c r="E83" i="79" s="1"/>
  <c r="G83" i="79" s="1"/>
  <c r="J83" i="79" s="1"/>
  <c r="G148" i="78"/>
  <c r="J148" i="78" s="1"/>
  <c r="E148" i="79" s="1"/>
  <c r="G148" i="79" s="1"/>
  <c r="J148" i="79" s="1"/>
  <c r="G237" i="83"/>
  <c r="J237" i="83" s="1"/>
  <c r="G206" i="78"/>
  <c r="J206" i="78" s="1"/>
  <c r="E206" i="79" s="1"/>
  <c r="G206" i="79" s="1"/>
  <c r="J206" i="79" s="1"/>
  <c r="G155" i="78"/>
  <c r="J155" i="78" s="1"/>
  <c r="E155" i="79" s="1"/>
  <c r="G155" i="79" s="1"/>
  <c r="J155" i="79" s="1"/>
  <c r="G213" i="78"/>
  <c r="J213" i="78" s="1"/>
  <c r="E213" i="79" s="1"/>
  <c r="G213" i="79" s="1"/>
  <c r="J213" i="79" s="1"/>
  <c r="G84" i="78"/>
  <c r="J84" i="78" s="1"/>
  <c r="E84" i="79" s="1"/>
  <c r="G84" i="79" s="1"/>
  <c r="J84" i="79" s="1"/>
  <c r="G153" i="78"/>
  <c r="J153" i="78" s="1"/>
  <c r="E153" i="79" s="1"/>
  <c r="G153" i="79" s="1"/>
  <c r="J153" i="79" s="1"/>
  <c r="G152" i="78"/>
  <c r="J152" i="78" s="1"/>
  <c r="E152" i="79" s="1"/>
  <c r="G152" i="79" s="1"/>
  <c r="J152" i="79" s="1"/>
  <c r="G205" i="78"/>
  <c r="J205" i="78" s="1"/>
  <c r="E205" i="79" s="1"/>
  <c r="G205" i="79" s="1"/>
  <c r="J205" i="79" s="1"/>
  <c r="G126" i="78"/>
  <c r="J126" i="78" s="1"/>
  <c r="E126" i="79" s="1"/>
  <c r="G126" i="79" s="1"/>
  <c r="J126" i="79" s="1"/>
  <c r="G231" i="78"/>
  <c r="J231" i="78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J182" i="77" l="1"/>
  <c r="E182" i="78" s="1"/>
  <c r="G182" i="78" s="1"/>
  <c r="J182" i="78" s="1"/>
  <c r="E182" i="79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35" i="92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237" i="84"/>
  <c r="J237" i="84" s="1"/>
  <c r="E152" i="80"/>
  <c r="G152" i="80" s="1"/>
  <c r="J152" i="80" s="1"/>
  <c r="G152" i="81" s="1"/>
  <c r="J152" i="81" s="1"/>
  <c r="E155" i="80"/>
  <c r="G155" i="80" s="1"/>
  <c r="J155" i="80" s="1"/>
  <c r="G155" i="81" s="1"/>
  <c r="J155" i="81" s="1"/>
  <c r="E153" i="80"/>
  <c r="G153" i="80" s="1"/>
  <c r="J153" i="80" s="1"/>
  <c r="G153" i="81" s="1"/>
  <c r="J153" i="81" s="1"/>
  <c r="E148" i="80"/>
  <c r="G148" i="80" s="1"/>
  <c r="J148" i="80" s="1"/>
  <c r="G148" i="81" s="1"/>
  <c r="J148" i="81" s="1"/>
  <c r="E206" i="80"/>
  <c r="G206" i="80" s="1"/>
  <c r="J206" i="80" s="1"/>
  <c r="G206" i="81" s="1"/>
  <c r="J206" i="81" s="1"/>
  <c r="E181" i="80"/>
  <c r="G181" i="80" s="1"/>
  <c r="J181" i="80" s="1"/>
  <c r="G181" i="81" s="1"/>
  <c r="J181" i="81" s="1"/>
  <c r="E177" i="80"/>
  <c r="G177" i="80" s="1"/>
  <c r="J177" i="80" s="1"/>
  <c r="G177" i="81" s="1"/>
  <c r="J177" i="81" s="1"/>
  <c r="E213" i="80"/>
  <c r="G213" i="80" s="1"/>
  <c r="J213" i="80" s="1"/>
  <c r="G213" i="81" s="1"/>
  <c r="J213" i="81" s="1"/>
  <c r="E84" i="80"/>
  <c r="G84" i="80" s="1"/>
  <c r="J84" i="80" s="1"/>
  <c r="G84" i="81" s="1"/>
  <c r="J84" i="81" s="1"/>
  <c r="E83" i="80"/>
  <c r="G83" i="80" s="1"/>
  <c r="J83" i="80" s="1"/>
  <c r="G83" i="81" s="1"/>
  <c r="J83" i="81" s="1"/>
  <c r="E252" i="80"/>
  <c r="G252" i="80" s="1"/>
  <c r="J252" i="80" s="1"/>
  <c r="E239" i="79"/>
  <c r="G239" i="79" s="1"/>
  <c r="J239" i="79" s="1"/>
  <c r="E231" i="79"/>
  <c r="G231" i="79" s="1"/>
  <c r="J231" i="79" s="1"/>
  <c r="E205" i="80"/>
  <c r="G205" i="80" s="1"/>
  <c r="J205" i="80" s="1"/>
  <c r="G205" i="81" s="1"/>
  <c r="J205" i="81" s="1"/>
  <c r="E126" i="80"/>
  <c r="G126" i="80" s="1"/>
  <c r="J126" i="80" s="1"/>
  <c r="G126" i="81" s="1"/>
  <c r="J126" i="81" s="1"/>
  <c r="E240" i="79"/>
  <c r="G240" i="79" s="1"/>
  <c r="J240" i="79" s="1"/>
  <c r="G229" i="84"/>
  <c r="J229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G237" i="85"/>
  <c r="J237" i="85" s="1"/>
  <c r="G229" i="85"/>
  <c r="J229" i="85" s="1"/>
  <c r="G252" i="81"/>
  <c r="J252" i="81" s="1"/>
  <c r="E239" i="80"/>
  <c r="G239" i="80" s="1"/>
  <c r="J239" i="80" s="1"/>
  <c r="E231" i="80"/>
  <c r="G231" i="80" s="1"/>
  <c r="J231" i="80" s="1"/>
  <c r="G231" i="81" s="1"/>
  <c r="J231" i="81" s="1"/>
  <c r="E241" i="79"/>
  <c r="G241" i="79" s="1"/>
  <c r="J241" i="79" s="1"/>
  <c r="E125" i="80"/>
  <c r="G125" i="80" s="1"/>
  <c r="J125" i="80" s="1"/>
  <c r="E240" i="80"/>
  <c r="G240" i="80" s="1"/>
  <c r="J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83" i="82"/>
  <c r="G148" i="82"/>
  <c r="G181" i="82"/>
  <c r="G177" i="82"/>
  <c r="G205" i="82"/>
  <c r="G126" i="82"/>
  <c r="G155" i="82"/>
  <c r="G206" i="82"/>
  <c r="G84" i="82"/>
  <c r="G10" i="80"/>
  <c r="J10" i="80" s="1"/>
  <c r="G9" i="80"/>
  <c r="J9" i="80" s="1"/>
  <c r="G213" i="82"/>
  <c r="G153" i="82"/>
  <c r="G152" i="82"/>
  <c r="N267" i="74"/>
  <c r="N264" i="74"/>
  <c r="M5" i="74"/>
  <c r="N262" i="74" s="1"/>
  <c r="J155" i="82" l="1"/>
  <c r="G155" i="83" s="1"/>
  <c r="J155" i="83" s="1"/>
  <c r="J152" i="82"/>
  <c r="G152" i="83" s="1"/>
  <c r="J152" i="83" s="1"/>
  <c r="J153" i="82"/>
  <c r="G153" i="83" s="1"/>
  <c r="J153" i="83" s="1"/>
  <c r="J213" i="82"/>
  <c r="G213" i="83" s="1"/>
  <c r="J213" i="83" s="1"/>
  <c r="J148" i="82"/>
  <c r="G148" i="83" s="1"/>
  <c r="J148" i="83" s="1"/>
  <c r="J206" i="82"/>
  <c r="G206" i="83" s="1"/>
  <c r="J206" i="83" s="1"/>
  <c r="J126" i="82"/>
  <c r="G126" i="83" s="1"/>
  <c r="J126" i="83" s="1"/>
  <c r="J205" i="82"/>
  <c r="G205" i="83" s="1"/>
  <c r="J205" i="83" s="1"/>
  <c r="J177" i="82"/>
  <c r="G177" i="83" s="1"/>
  <c r="J177" i="83" s="1"/>
  <c r="J181" i="82"/>
  <c r="G181" i="83" s="1"/>
  <c r="J181" i="83" s="1"/>
  <c r="J84" i="82"/>
  <c r="G84" i="83" s="1"/>
  <c r="J84" i="83" s="1"/>
  <c r="J83" i="82"/>
  <c r="G83" i="83" s="1"/>
  <c r="J83" i="83" s="1"/>
  <c r="G229" i="86"/>
  <c r="J229" i="86" s="1"/>
  <c r="E35" i="94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193" i="81"/>
  <c r="J193" i="81" s="1"/>
  <c r="G39" i="81"/>
  <c r="J39" i="81" s="1"/>
  <c r="G194" i="81"/>
  <c r="J194" i="81" s="1"/>
  <c r="G208" i="81"/>
  <c r="J208" i="81" s="1"/>
  <c r="G252" i="82"/>
  <c r="J252" i="82" s="1"/>
  <c r="G239" i="81"/>
  <c r="J239" i="81" s="1"/>
  <c r="G151" i="81"/>
  <c r="J151" i="81" s="1"/>
  <c r="E241" i="80"/>
  <c r="G241" i="80" s="1"/>
  <c r="J241" i="80" s="1"/>
  <c r="E203" i="80"/>
  <c r="G203" i="80" s="1"/>
  <c r="J203" i="80" s="1"/>
  <c r="G226" i="81"/>
  <c r="J226" i="81" s="1"/>
  <c r="G127" i="81"/>
  <c r="J127" i="81" s="1"/>
  <c r="G125" i="81"/>
  <c r="J125" i="81" s="1"/>
  <c r="G125" i="82" s="1"/>
  <c r="G237" i="86"/>
  <c r="J237" i="86" s="1"/>
  <c r="G231" i="82"/>
  <c r="G169" i="96"/>
  <c r="J169" i="96" s="1"/>
  <c r="G156" i="80"/>
  <c r="J156" i="80" s="1"/>
  <c r="G149" i="80"/>
  <c r="J149" i="80" s="1"/>
  <c r="G211" i="80"/>
  <c r="J211" i="80" s="1"/>
  <c r="E211" i="81" s="1"/>
  <c r="G204" i="80"/>
  <c r="J204" i="80" s="1"/>
  <c r="G147" i="80"/>
  <c r="J147" i="80" s="1"/>
  <c r="G150" i="80"/>
  <c r="J150" i="80" s="1"/>
  <c r="G210" i="80"/>
  <c r="J210" i="80" s="1"/>
  <c r="E210" i="81" s="1"/>
  <c r="G202" i="80"/>
  <c r="J202" i="80" s="1"/>
  <c r="G212" i="80"/>
  <c r="J212" i="80" s="1"/>
  <c r="G182" i="80"/>
  <c r="J182" i="80" s="1"/>
  <c r="G198" i="80"/>
  <c r="J198" i="80" s="1"/>
  <c r="G232" i="80"/>
  <c r="J232" i="80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G10" i="81"/>
  <c r="J10" i="81" s="1"/>
  <c r="G11" i="81"/>
  <c r="J11" i="81" s="1"/>
  <c r="G9" i="81"/>
  <c r="J9" i="81" s="1"/>
  <c r="R260" i="74"/>
  <c r="J231" i="82" l="1"/>
  <c r="G231" i="83" s="1"/>
  <c r="J231" i="83" s="1"/>
  <c r="J125" i="82"/>
  <c r="G125" i="83" s="1"/>
  <c r="J125" i="83" s="1"/>
  <c r="J175" i="77"/>
  <c r="E175" i="78" s="1"/>
  <c r="G175" i="78" s="1"/>
  <c r="J175" i="78" s="1"/>
  <c r="E175" i="79" s="1"/>
  <c r="G237" i="87"/>
  <c r="J237" i="87" s="1"/>
  <c r="E237" i="88" s="1"/>
  <c r="G229" i="87"/>
  <c r="J229" i="87" s="1"/>
  <c r="E169" i="97"/>
  <c r="G169" i="97" s="1"/>
  <c r="J169" i="97" s="1"/>
  <c r="E169" i="98" s="1"/>
  <c r="G169" i="98" s="1"/>
  <c r="J169" i="98" s="1"/>
  <c r="E169" i="99" s="1"/>
  <c r="G241" i="81"/>
  <c r="J241" i="81" s="1"/>
  <c r="G193" i="82"/>
  <c r="G194" i="82"/>
  <c r="G151" i="82"/>
  <c r="G208" i="82"/>
  <c r="G203" i="81"/>
  <c r="J203" i="81" s="1"/>
  <c r="G203" i="82" s="1"/>
  <c r="G39" i="82"/>
  <c r="G204" i="81"/>
  <c r="J204" i="81" s="1"/>
  <c r="G147" i="81"/>
  <c r="J147" i="81" s="1"/>
  <c r="G211" i="81"/>
  <c r="J211" i="81" s="1"/>
  <c r="G182" i="81"/>
  <c r="J182" i="81" s="1"/>
  <c r="G149" i="81"/>
  <c r="J149" i="81" s="1"/>
  <c r="G209" i="81"/>
  <c r="J209" i="81" s="1"/>
  <c r="G212" i="81"/>
  <c r="J212" i="81" s="1"/>
  <c r="G156" i="81"/>
  <c r="J156" i="81" s="1"/>
  <c r="G202" i="81"/>
  <c r="J202" i="81" s="1"/>
  <c r="G210" i="81"/>
  <c r="J210" i="81" s="1"/>
  <c r="G252" i="83"/>
  <c r="J252" i="83" s="1"/>
  <c r="G239" i="82"/>
  <c r="J239" i="82" s="1"/>
  <c r="G157" i="81"/>
  <c r="J157" i="81" s="1"/>
  <c r="G195" i="81"/>
  <c r="J195" i="81" s="1"/>
  <c r="G150" i="81"/>
  <c r="J150" i="81" s="1"/>
  <c r="G226" i="82"/>
  <c r="G197" i="81"/>
  <c r="J197" i="81" s="1"/>
  <c r="G198" i="81"/>
  <c r="J198" i="81" s="1"/>
  <c r="G196" i="81"/>
  <c r="J196" i="81" s="1"/>
  <c r="G127" i="82"/>
  <c r="G128" i="81"/>
  <c r="J128" i="81" s="1"/>
  <c r="G113" i="81"/>
  <c r="J113" i="81" s="1"/>
  <c r="G232" i="81"/>
  <c r="J232" i="81" s="1"/>
  <c r="G240" i="81"/>
  <c r="J240" i="81" s="1"/>
  <c r="G12" i="94"/>
  <c r="J12" i="94" s="1"/>
  <c r="E12" i="95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G11" i="82"/>
  <c r="G9" i="82"/>
  <c r="X34" i="8"/>
  <c r="X19" i="8"/>
  <c r="X6" i="8"/>
  <c r="Z6" i="8" s="1"/>
  <c r="X5" i="8"/>
  <c r="Z5" i="8" s="1"/>
  <c r="AC5" i="8" s="1"/>
  <c r="X33" i="8"/>
  <c r="Z33" i="8" s="1"/>
  <c r="AC33" i="8" s="1"/>
  <c r="X32" i="8"/>
  <c r="X31" i="8"/>
  <c r="Z27" i="8"/>
  <c r="AC27" i="8" s="1"/>
  <c r="X22" i="8"/>
  <c r="X21" i="8"/>
  <c r="X24" i="8"/>
  <c r="X20" i="8"/>
  <c r="X17" i="8"/>
  <c r="X16" i="8"/>
  <c r="X18" i="8"/>
  <c r="N268" i="74"/>
  <c r="J9" i="82" l="1"/>
  <c r="G9" i="83" s="1"/>
  <c r="J9" i="83" s="1"/>
  <c r="J11" i="82"/>
  <c r="G11" i="83" s="1"/>
  <c r="J11" i="83" s="1"/>
  <c r="J226" i="82"/>
  <c r="G226" i="83" s="1"/>
  <c r="J226" i="83" s="1"/>
  <c r="J10" i="82"/>
  <c r="G10" i="83" s="1"/>
  <c r="J10" i="83" s="1"/>
  <c r="J203" i="82"/>
  <c r="G203" i="83" s="1"/>
  <c r="J203" i="83" s="1"/>
  <c r="J127" i="82"/>
  <c r="G127" i="83" s="1"/>
  <c r="J127" i="83" s="1"/>
  <c r="J194" i="82"/>
  <c r="G194" i="83" s="1"/>
  <c r="J194" i="83" s="1"/>
  <c r="J151" i="82"/>
  <c r="G151" i="83" s="1"/>
  <c r="J151" i="83" s="1"/>
  <c r="J193" i="82"/>
  <c r="G193" i="83" s="1"/>
  <c r="J193" i="83" s="1"/>
  <c r="J208" i="82"/>
  <c r="G208" i="83" s="1"/>
  <c r="J208" i="83" s="1"/>
  <c r="J39" i="82"/>
  <c r="G39" i="83" s="1"/>
  <c r="J39" i="83" s="1"/>
  <c r="G39" i="84" s="1"/>
  <c r="J39" i="84" s="1"/>
  <c r="G39" i="85" s="1"/>
  <c r="J39" i="85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182" i="82"/>
  <c r="G202" i="82"/>
  <c r="G211" i="82"/>
  <c r="G156" i="82"/>
  <c r="G195" i="82"/>
  <c r="G212" i="82"/>
  <c r="G204" i="82"/>
  <c r="G149" i="82"/>
  <c r="G157" i="82"/>
  <c r="G241" i="82"/>
  <c r="J241" i="82" s="1"/>
  <c r="G252" i="84"/>
  <c r="J252" i="84" s="1"/>
  <c r="G252" i="85" s="1"/>
  <c r="J252" i="85" s="1"/>
  <c r="G252" i="86" s="1"/>
  <c r="J252" i="86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39" i="83"/>
  <c r="J239" i="83" s="1"/>
  <c r="G150" i="82"/>
  <c r="G210" i="82"/>
  <c r="G209" i="82"/>
  <c r="G147" i="82"/>
  <c r="G198" i="82"/>
  <c r="G196" i="82"/>
  <c r="G197" i="82"/>
  <c r="G128" i="82"/>
  <c r="G113" i="82"/>
  <c r="G231" i="84"/>
  <c r="J231" i="84" s="1"/>
  <c r="G232" i="82"/>
  <c r="G240" i="82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N271" i="74"/>
  <c r="N270" i="74"/>
  <c r="X15" i="8"/>
  <c r="Z15" i="8" s="1"/>
  <c r="Y36" i="8"/>
  <c r="S43" i="8" s="1"/>
  <c r="X10" i="8"/>
  <c r="Z10" i="8" s="1"/>
  <c r="X12" i="8"/>
  <c r="Z12" i="8" s="1"/>
  <c r="S36" i="8"/>
  <c r="V36" i="8"/>
  <c r="W36" i="8"/>
  <c r="T36" i="8"/>
  <c r="X11" i="8"/>
  <c r="Z11" i="8" s="1"/>
  <c r="U36" i="8"/>
  <c r="J196" i="82" l="1"/>
  <c r="G196" i="83" s="1"/>
  <c r="J196" i="83" s="1"/>
  <c r="J202" i="82"/>
  <c r="G202" i="83" s="1"/>
  <c r="J202" i="83" s="1"/>
  <c r="J232" i="82"/>
  <c r="G232" i="83" s="1"/>
  <c r="J232" i="83" s="1"/>
  <c r="J157" i="82"/>
  <c r="G157" i="83" s="1"/>
  <c r="J157" i="83" s="1"/>
  <c r="J182" i="82"/>
  <c r="G182" i="83" s="1"/>
  <c r="J182" i="83" s="1"/>
  <c r="J147" i="82"/>
  <c r="G147" i="83" s="1"/>
  <c r="J147" i="83" s="1"/>
  <c r="J149" i="82"/>
  <c r="G149" i="83" s="1"/>
  <c r="J149" i="83" s="1"/>
  <c r="J198" i="82"/>
  <c r="G198" i="83" s="1"/>
  <c r="J198" i="83" s="1"/>
  <c r="J204" i="82"/>
  <c r="G204" i="83" s="1"/>
  <c r="J204" i="83" s="1"/>
  <c r="J210" i="82"/>
  <c r="G210" i="83" s="1"/>
  <c r="J210" i="83" s="1"/>
  <c r="J150" i="82"/>
  <c r="G150" i="83" s="1"/>
  <c r="J150" i="83" s="1"/>
  <c r="J195" i="82"/>
  <c r="G195" i="83" s="1"/>
  <c r="J195" i="83" s="1"/>
  <c r="J128" i="82"/>
  <c r="G128" i="83" s="1"/>
  <c r="J128" i="83" s="1"/>
  <c r="J156" i="82"/>
  <c r="G156" i="83" s="1"/>
  <c r="J156" i="83" s="1"/>
  <c r="J240" i="82"/>
  <c r="G240" i="83" s="1"/>
  <c r="J240" i="83" s="1"/>
  <c r="J212" i="82"/>
  <c r="G212" i="83" s="1"/>
  <c r="J212" i="83" s="1"/>
  <c r="J197" i="82"/>
  <c r="G197" i="83" s="1"/>
  <c r="J197" i="83" s="1"/>
  <c r="J211" i="82"/>
  <c r="G211" i="83" s="1"/>
  <c r="J211" i="83" s="1"/>
  <c r="J209" i="82"/>
  <c r="G209" i="83" s="1"/>
  <c r="J209" i="83" s="1"/>
  <c r="J113" i="82"/>
  <c r="G113" i="83" s="1"/>
  <c r="J113" i="83" s="1"/>
  <c r="E169" i="100"/>
  <c r="G169" i="100" s="1"/>
  <c r="J169" i="100" s="1"/>
  <c r="G239" i="84"/>
  <c r="J239" i="84" s="1"/>
  <c r="G239" i="85" s="1"/>
  <c r="J239" i="85" s="1"/>
  <c r="G239" i="86" s="1"/>
  <c r="G241" i="83"/>
  <c r="J241" i="83" s="1"/>
  <c r="G240" i="84"/>
  <c r="J240" i="84" s="1"/>
  <c r="G240" i="85" s="1"/>
  <c r="J240" i="85" s="1"/>
  <c r="G240" i="86" s="1"/>
  <c r="J240" i="86" s="1"/>
  <c r="G240" i="87" s="1"/>
  <c r="J240" i="87" s="1"/>
  <c r="E240" i="88" s="1"/>
  <c r="G240" i="88" s="1"/>
  <c r="G229" i="91"/>
  <c r="J229" i="91" s="1"/>
  <c r="E229" i="92" s="1"/>
  <c r="G237" i="91"/>
  <c r="J237" i="91" s="1"/>
  <c r="E237" i="92" s="1"/>
  <c r="G237" i="92" s="1"/>
  <c r="J237" i="92" s="1"/>
  <c r="E237" i="93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69" i="101" l="1"/>
  <c r="G169" i="101" s="1"/>
  <c r="J169" i="101" s="1"/>
  <c r="G148" i="86"/>
  <c r="J148" i="86" s="1"/>
  <c r="G148" i="87" s="1"/>
  <c r="J148" i="87" s="1"/>
  <c r="E148" i="88" s="1"/>
  <c r="G208" i="86"/>
  <c r="J208" i="86" s="1"/>
  <c r="G208" i="87" s="1"/>
  <c r="J208" i="87" s="1"/>
  <c r="E208" i="88" s="1"/>
  <c r="G206" i="86"/>
  <c r="J206" i="86" s="1"/>
  <c r="G206" i="87" s="1"/>
  <c r="J206" i="87" s="1"/>
  <c r="E206" i="88" s="1"/>
  <c r="G83" i="86"/>
  <c r="J83" i="86" s="1"/>
  <c r="G83" i="87" s="1"/>
  <c r="J83" i="87" s="1"/>
  <c r="E83" i="88" s="1"/>
  <c r="G193" i="86"/>
  <c r="J193" i="86" s="1"/>
  <c r="G193" i="87" s="1"/>
  <c r="J193" i="87" s="1"/>
  <c r="E193" i="88" s="1"/>
  <c r="G152" i="86"/>
  <c r="J152" i="86" s="1"/>
  <c r="G152" i="87" s="1"/>
  <c r="J152" i="87" s="1"/>
  <c r="E152" i="88" s="1"/>
  <c r="G127" i="86"/>
  <c r="J127" i="86" s="1"/>
  <c r="G127" i="87" s="1"/>
  <c r="J127" i="87" s="1"/>
  <c r="E127" i="88" s="1"/>
  <c r="G126" i="86"/>
  <c r="J126" i="86" s="1"/>
  <c r="G126" i="87" s="1"/>
  <c r="J126" i="87" s="1"/>
  <c r="E126" i="88" s="1"/>
  <c r="G153" i="86"/>
  <c r="J153" i="86" s="1"/>
  <c r="G153" i="87" s="1"/>
  <c r="J153" i="87" s="1"/>
  <c r="E153" i="88" s="1"/>
  <c r="G155" i="86"/>
  <c r="J155" i="86" s="1"/>
  <c r="G155" i="87" s="1"/>
  <c r="J155" i="87" s="1"/>
  <c r="E155" i="88" s="1"/>
  <c r="G213" i="86"/>
  <c r="J213" i="86" s="1"/>
  <c r="G213" i="87" s="1"/>
  <c r="J213" i="87" s="1"/>
  <c r="E213" i="88" s="1"/>
  <c r="G125" i="86"/>
  <c r="J125" i="86" s="1"/>
  <c r="G125" i="87" s="1"/>
  <c r="J125" i="87" s="1"/>
  <c r="E125" i="88" s="1"/>
  <c r="G84" i="86"/>
  <c r="J84" i="86" s="1"/>
  <c r="G84" i="87" s="1"/>
  <c r="J84" i="87" s="1"/>
  <c r="E84" i="88" s="1"/>
  <c r="G226" i="86"/>
  <c r="J226" i="86" s="1"/>
  <c r="G226" i="87" s="1"/>
  <c r="J226" i="87" s="1"/>
  <c r="E226" i="88" s="1"/>
  <c r="G181" i="86"/>
  <c r="J181" i="86" s="1"/>
  <c r="G181" i="87" s="1"/>
  <c r="J181" i="87" s="1"/>
  <c r="E181" i="88" s="1"/>
  <c r="G194" i="86"/>
  <c r="J194" i="86" s="1"/>
  <c r="G194" i="87" s="1"/>
  <c r="J194" i="87" s="1"/>
  <c r="E194" i="88" s="1"/>
  <c r="E12" i="97"/>
  <c r="G12" i="97" s="1"/>
  <c r="J12" i="97" s="1"/>
  <c r="E12" i="98" s="1"/>
  <c r="G12" i="98" s="1"/>
  <c r="J12" i="98" s="1"/>
  <c r="E12" i="99" s="1"/>
  <c r="G177" i="86"/>
  <c r="J177" i="86" s="1"/>
  <c r="G177" i="87" s="1"/>
  <c r="J177" i="87" s="1"/>
  <c r="E177" i="88" s="1"/>
  <c r="G151" i="86"/>
  <c r="J151" i="86" s="1"/>
  <c r="G151" i="87" s="1"/>
  <c r="J151" i="87" s="1"/>
  <c r="E151" i="88" s="1"/>
  <c r="G205" i="86"/>
  <c r="J205" i="86" s="1"/>
  <c r="G205" i="87" s="1"/>
  <c r="J205" i="87" s="1"/>
  <c r="E205" i="88" s="1"/>
  <c r="G241" i="84"/>
  <c r="J241" i="84" s="1"/>
  <c r="G241" i="85" s="1"/>
  <c r="J241" i="85" s="1"/>
  <c r="G241" i="86" s="1"/>
  <c r="J241" i="86" s="1"/>
  <c r="G241" i="87" s="1"/>
  <c r="J241" i="87" s="1"/>
  <c r="E241" i="88" s="1"/>
  <c r="G241" i="88" s="1"/>
  <c r="G71" i="81"/>
  <c r="J71" i="81" s="1"/>
  <c r="G175" i="81"/>
  <c r="J175" i="81" s="1"/>
  <c r="G70" i="81"/>
  <c r="J70" i="81" s="1"/>
  <c r="G232" i="84"/>
  <c r="J232" i="84" s="1"/>
  <c r="G229" i="92"/>
  <c r="J229" i="92" s="1"/>
  <c r="E229" i="93" s="1"/>
  <c r="G231" i="86"/>
  <c r="J231" i="86" s="1"/>
  <c r="J239" i="86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G198" i="86"/>
  <c r="J198" i="86" s="1"/>
  <c r="G198" i="87" s="1"/>
  <c r="J198" i="87" s="1"/>
  <c r="E198" i="88" s="1"/>
  <c r="G211" i="86"/>
  <c r="J211" i="86" s="1"/>
  <c r="G211" i="87" s="1"/>
  <c r="J211" i="87" s="1"/>
  <c r="E211" i="88" s="1"/>
  <c r="G202" i="86"/>
  <c r="J202" i="86" s="1"/>
  <c r="G202" i="87" s="1"/>
  <c r="J202" i="87" s="1"/>
  <c r="E202" i="88" s="1"/>
  <c r="G195" i="86"/>
  <c r="J195" i="86" s="1"/>
  <c r="G195" i="87" s="1"/>
  <c r="J195" i="87" s="1"/>
  <c r="E195" i="88" s="1"/>
  <c r="G156" i="86"/>
  <c r="J156" i="86" s="1"/>
  <c r="G156" i="87" s="1"/>
  <c r="J156" i="87" s="1"/>
  <c r="E156" i="88" s="1"/>
  <c r="G149" i="86"/>
  <c r="J149" i="86" s="1"/>
  <c r="G149" i="87" s="1"/>
  <c r="J149" i="87" s="1"/>
  <c r="E149" i="88" s="1"/>
  <c r="G203" i="86"/>
  <c r="J203" i="86" s="1"/>
  <c r="G203" i="87" s="1"/>
  <c r="J203" i="87" s="1"/>
  <c r="E203" i="88" s="1"/>
  <c r="G209" i="86"/>
  <c r="J209" i="86" s="1"/>
  <c r="G209" i="87" s="1"/>
  <c r="J209" i="87" s="1"/>
  <c r="E209" i="88" s="1"/>
  <c r="G147" i="86"/>
  <c r="J147" i="86" s="1"/>
  <c r="G147" i="87" s="1"/>
  <c r="J147" i="87" s="1"/>
  <c r="E147" i="88" s="1"/>
  <c r="G212" i="86"/>
  <c r="J212" i="86" s="1"/>
  <c r="G212" i="87" s="1"/>
  <c r="J212" i="87" s="1"/>
  <c r="E212" i="88" s="1"/>
  <c r="G157" i="86"/>
  <c r="J157" i="86" s="1"/>
  <c r="G157" i="87" s="1"/>
  <c r="J157" i="87" s="1"/>
  <c r="E157" i="88" s="1"/>
  <c r="G204" i="86"/>
  <c r="J204" i="86" s="1"/>
  <c r="G204" i="87" s="1"/>
  <c r="J204" i="87" s="1"/>
  <c r="E204" i="88" s="1"/>
  <c r="G196" i="86"/>
  <c r="J196" i="86" s="1"/>
  <c r="G196" i="87" s="1"/>
  <c r="J196" i="87" s="1"/>
  <c r="E196" i="88" s="1"/>
  <c r="G197" i="86"/>
  <c r="J197" i="86" s="1"/>
  <c r="G197" i="87" s="1"/>
  <c r="J197" i="87" s="1"/>
  <c r="E197" i="88" s="1"/>
  <c r="G210" i="86"/>
  <c r="J210" i="86" s="1"/>
  <c r="G210" i="87" s="1"/>
  <c r="J210" i="87" s="1"/>
  <c r="E210" i="88" s="1"/>
  <c r="G239" i="87"/>
  <c r="J239" i="87" s="1"/>
  <c r="E239" i="88" s="1"/>
  <c r="G182" i="86"/>
  <c r="J182" i="86" s="1"/>
  <c r="G182" i="87" s="1"/>
  <c r="J182" i="87" s="1"/>
  <c r="E182" i="88" s="1"/>
  <c r="G150" i="86"/>
  <c r="J150" i="86" s="1"/>
  <c r="G150" i="87" s="1"/>
  <c r="J150" i="87" s="1"/>
  <c r="E150" i="88" s="1"/>
  <c r="G128" i="86"/>
  <c r="J128" i="86" s="1"/>
  <c r="G128" i="87" s="1"/>
  <c r="J128" i="87" s="1"/>
  <c r="E128" i="88" s="1"/>
  <c r="G70" i="82"/>
  <c r="G175" i="82"/>
  <c r="G71" i="82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N204" i="64"/>
  <c r="X107" i="64"/>
  <c r="J206" i="64" s="1"/>
  <c r="K207" i="64" s="1"/>
  <c r="J71" i="82" l="1"/>
  <c r="G71" i="83" s="1"/>
  <c r="J71" i="83" s="1"/>
  <c r="J175" i="82"/>
  <c r="G175" i="83" s="1"/>
  <c r="J175" i="83" s="1"/>
  <c r="J70" i="82"/>
  <c r="G70" i="83" s="1"/>
  <c r="J70" i="83" s="1"/>
  <c r="J168" i="77"/>
  <c r="E168" i="78" s="1"/>
  <c r="G168" i="78" s="1"/>
  <c r="J168" i="78" s="1"/>
  <c r="E168" i="79" s="1"/>
  <c r="E26" i="77"/>
  <c r="E25" i="77"/>
  <c r="G25" i="77" s="1"/>
  <c r="J25" i="77" s="1"/>
  <c r="E25" i="78" s="1"/>
  <c r="E23" i="77"/>
  <c r="E24" i="77"/>
  <c r="E19" i="77"/>
  <c r="G11" i="87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153" i="89"/>
  <c r="G153" i="89" s="1"/>
  <c r="J153" i="89" s="1"/>
  <c r="E153" i="90" s="1"/>
  <c r="G153" i="90" s="1"/>
  <c r="J153" i="90" s="1"/>
  <c r="E153" i="91" s="1"/>
  <c r="G10" i="87"/>
  <c r="J10" i="87" s="1"/>
  <c r="E10" i="88" s="1"/>
  <c r="G10" i="88" s="1"/>
  <c r="J10" i="88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155" i="89"/>
  <c r="G155" i="89" s="1"/>
  <c r="J155" i="89" s="1"/>
  <c r="E155" i="90" s="1"/>
  <c r="G155" i="90" s="1"/>
  <c r="J155" i="90" s="1"/>
  <c r="E155" i="91" s="1"/>
  <c r="G239" i="88"/>
  <c r="J239" i="88" s="1"/>
  <c r="E239" i="89" s="1"/>
  <c r="G239" i="89" s="1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E231" i="88"/>
  <c r="G231" i="88" s="1"/>
  <c r="J231" i="88" s="1"/>
  <c r="E231" i="89" s="1"/>
  <c r="G231" i="89" s="1"/>
  <c r="J231" i="89" s="1"/>
  <c r="E231" i="90" s="1"/>
  <c r="E148" i="89"/>
  <c r="G148" i="89" s="1"/>
  <c r="J148" i="89" s="1"/>
  <c r="E148" i="90" s="1"/>
  <c r="G148" i="90" s="1"/>
  <c r="J148" i="90" s="1"/>
  <c r="E148" i="91" s="1"/>
  <c r="G9" i="87"/>
  <c r="J9" i="87" s="1"/>
  <c r="E9" i="88" s="1"/>
  <c r="G9" i="88" s="1"/>
  <c r="J9" i="88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181" i="89"/>
  <c r="G181" i="89" s="1"/>
  <c r="J181" i="89" s="1"/>
  <c r="E181" i="90" s="1"/>
  <c r="G181" i="90" s="1"/>
  <c r="J181" i="90" s="1"/>
  <c r="E181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21" i="77"/>
  <c r="G21" i="77" s="1"/>
  <c r="J21" i="77" s="1"/>
  <c r="E21" i="78" s="1"/>
  <c r="E20" i="77"/>
  <c r="E22" i="77"/>
  <c r="G22" i="77" s="1"/>
  <c r="J22" i="77" s="1"/>
  <c r="E22" i="78" s="1"/>
  <c r="G129" i="107"/>
  <c r="J129" i="107" s="1"/>
  <c r="G63" i="107"/>
  <c r="J63" i="107" s="1"/>
  <c r="G178" i="107"/>
  <c r="J178" i="107" s="1"/>
  <c r="G60" i="107"/>
  <c r="J60" i="107" s="1"/>
  <c r="G229" i="94"/>
  <c r="J229" i="94" s="1"/>
  <c r="E229" i="95" s="1"/>
  <c r="G237" i="94"/>
  <c r="J237" i="94" s="1"/>
  <c r="E237" i="95" s="1"/>
  <c r="G232" i="86"/>
  <c r="J232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G190" i="77"/>
  <c r="J190" i="77" s="1"/>
  <c r="E190" i="78" s="1"/>
  <c r="G70" i="84"/>
  <c r="J70" i="84" s="1"/>
  <c r="G82" i="77"/>
  <c r="J82" i="77" s="1"/>
  <c r="E82" i="78" s="1"/>
  <c r="G173" i="77"/>
  <c r="G175" i="84"/>
  <c r="J175" i="84" s="1"/>
  <c r="G103" i="77"/>
  <c r="J103" i="77" s="1"/>
  <c r="E103" i="78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19" i="77"/>
  <c r="J19" i="77" s="1"/>
  <c r="E19" i="78" s="1"/>
  <c r="G23" i="77"/>
  <c r="J23" i="77" s="1"/>
  <c r="E23" i="78" s="1"/>
  <c r="K213" i="64"/>
  <c r="K215" i="64" s="1"/>
  <c r="J173" i="77" l="1"/>
  <c r="E173" i="78" s="1"/>
  <c r="G173" i="78" s="1"/>
  <c r="J173" i="78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196" i="89"/>
  <c r="G196" i="89" s="1"/>
  <c r="J196" i="89" s="1"/>
  <c r="E196" i="90" s="1"/>
  <c r="G196" i="90" s="1"/>
  <c r="J196" i="90" s="1"/>
  <c r="E196" i="91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197" i="89"/>
  <c r="G197" i="89" s="1"/>
  <c r="J197" i="89" s="1"/>
  <c r="E197" i="90" s="1"/>
  <c r="G197" i="90" s="1"/>
  <c r="J197" i="90" s="1"/>
  <c r="E197" i="91" s="1"/>
  <c r="E156" i="89"/>
  <c r="G156" i="89" s="1"/>
  <c r="J156" i="89" s="1"/>
  <c r="E156" i="90" s="1"/>
  <c r="G156" i="90" s="1"/>
  <c r="J156" i="90" s="1"/>
  <c r="E156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195" i="89"/>
  <c r="G195" i="89" s="1"/>
  <c r="J195" i="89" s="1"/>
  <c r="E195" i="90" s="1"/>
  <c r="G195" i="90" s="1"/>
  <c r="J195" i="90" s="1"/>
  <c r="E195" i="91" s="1"/>
  <c r="E203" i="89"/>
  <c r="G203" i="89" s="1"/>
  <c r="J203" i="89" s="1"/>
  <c r="E203" i="90" s="1"/>
  <c r="G203" i="90" s="1"/>
  <c r="J203" i="90" s="1"/>
  <c r="E203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50" i="89"/>
  <c r="G150" i="89" s="1"/>
  <c r="J150" i="89" s="1"/>
  <c r="E150" i="90" s="1"/>
  <c r="G150" i="90" s="1"/>
  <c r="J150" i="90" s="1"/>
  <c r="E150" i="91" s="1"/>
  <c r="E211" i="89"/>
  <c r="G211" i="89" s="1"/>
  <c r="J211" i="89" s="1"/>
  <c r="E211" i="90" s="1"/>
  <c r="G211" i="90" s="1"/>
  <c r="J211" i="90" s="1"/>
  <c r="E211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E182" i="89"/>
  <c r="G182" i="89" s="1"/>
  <c r="J182" i="89" s="1"/>
  <c r="E182" i="90" s="1"/>
  <c r="G182" i="90" s="1"/>
  <c r="J182" i="90" s="1"/>
  <c r="E182" i="91" s="1"/>
  <c r="E157" i="89"/>
  <c r="G157" i="89" s="1"/>
  <c r="J157" i="89" s="1"/>
  <c r="E157" i="90" s="1"/>
  <c r="G157" i="90" s="1"/>
  <c r="J157" i="90" s="1"/>
  <c r="E157" i="91" s="1"/>
  <c r="E12" i="101"/>
  <c r="G12" i="101" s="1"/>
  <c r="J12" i="101" s="1"/>
  <c r="G102" i="78"/>
  <c r="J102" i="78" s="1"/>
  <c r="E102" i="79" s="1"/>
  <c r="G174" i="78"/>
  <c r="J174" i="78" s="1"/>
  <c r="E174" i="79" s="1"/>
  <c r="G94" i="107"/>
  <c r="J94" i="107" s="1"/>
  <c r="G109" i="107"/>
  <c r="J109" i="107" s="1"/>
  <c r="G114" i="107"/>
  <c r="J114" i="107" s="1"/>
  <c r="G231" i="90"/>
  <c r="J231" i="90" s="1"/>
  <c r="E231" i="91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E256" i="78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E225" i="78" s="1"/>
  <c r="G59" i="77"/>
  <c r="J59" i="77" s="1"/>
  <c r="E59" i="78" s="1"/>
  <c r="G162" i="77"/>
  <c r="J162" i="77" s="1"/>
  <c r="E162" i="78" s="1"/>
  <c r="G166" i="77"/>
  <c r="G74" i="77"/>
  <c r="J74" i="77" s="1"/>
  <c r="E74" i="78" s="1"/>
  <c r="G142" i="77"/>
  <c r="J142" i="77" s="1"/>
  <c r="E142" i="78" s="1"/>
  <c r="G227" i="77"/>
  <c r="J227" i="77" s="1"/>
  <c r="E227" i="78" s="1"/>
  <c r="G56" i="77"/>
  <c r="J56" i="77" s="1"/>
  <c r="E56" i="78" s="1"/>
  <c r="G160" i="77"/>
  <c r="J160" i="77" s="1"/>
  <c r="E160" i="78" s="1"/>
  <c r="G146" i="77"/>
  <c r="J146" i="77" s="1"/>
  <c r="E146" i="78" s="1"/>
  <c r="G254" i="78"/>
  <c r="J254" i="78" s="1"/>
  <c r="G143" i="77"/>
  <c r="J143" i="77" s="1"/>
  <c r="E143" i="78" s="1"/>
  <c r="G108" i="77"/>
  <c r="J108" i="77" s="1"/>
  <c r="E108" i="78" s="1"/>
  <c r="G258" i="77"/>
  <c r="J258" i="77" s="1"/>
  <c r="E258" i="78" s="1"/>
  <c r="G116" i="77"/>
  <c r="J116" i="77" s="1"/>
  <c r="E116" i="78" s="1"/>
  <c r="G141" i="77"/>
  <c r="J141" i="77" s="1"/>
  <c r="E141" i="78" s="1"/>
  <c r="G171" i="77"/>
  <c r="G144" i="77"/>
  <c r="J144" i="77" s="1"/>
  <c r="E144" i="78" s="1"/>
  <c r="G164" i="77"/>
  <c r="G158" i="77"/>
  <c r="J158" i="77" s="1"/>
  <c r="E158" i="78" s="1"/>
  <c r="G36" i="77"/>
  <c r="J36" i="77" s="1"/>
  <c r="E36" i="78" s="1"/>
  <c r="G30" i="77"/>
  <c r="J30" i="77" s="1"/>
  <c r="E30" i="78" s="1"/>
  <c r="G163" i="77"/>
  <c r="G46" i="77"/>
  <c r="J46" i="77" s="1"/>
  <c r="E46" i="78" s="1"/>
  <c r="G49" i="77"/>
  <c r="J49" i="77" s="1"/>
  <c r="E49" i="78" s="1"/>
  <c r="G172" i="77"/>
  <c r="G101" i="77"/>
  <c r="J101" i="77" s="1"/>
  <c r="E101" i="78" s="1"/>
  <c r="G54" i="77"/>
  <c r="J54" i="77" s="1"/>
  <c r="E54" i="78" s="1"/>
  <c r="G51" i="77"/>
  <c r="J51" i="77" s="1"/>
  <c r="E51" i="78" s="1"/>
  <c r="G81" i="77"/>
  <c r="J81" i="77" s="1"/>
  <c r="E81" i="78" s="1"/>
  <c r="G111" i="77"/>
  <c r="J111" i="77" s="1"/>
  <c r="E111" i="78" s="1"/>
  <c r="G28" i="77"/>
  <c r="J28" i="77" s="1"/>
  <c r="E28" i="78" s="1"/>
  <c r="G47" i="77"/>
  <c r="J47" i="77" s="1"/>
  <c r="E47" i="78" s="1"/>
  <c r="G62" i="77"/>
  <c r="J62" i="77" s="1"/>
  <c r="E62" i="78" s="1"/>
  <c r="G137" i="77"/>
  <c r="J137" i="77" s="1"/>
  <c r="E137" i="78" s="1"/>
  <c r="G34" i="77"/>
  <c r="J34" i="77" s="1"/>
  <c r="E34" i="78" s="1"/>
  <c r="G80" i="77"/>
  <c r="J80" i="77" s="1"/>
  <c r="E80" i="78" s="1"/>
  <c r="G42" i="77"/>
  <c r="J42" i="77" s="1"/>
  <c r="E42" i="78" s="1"/>
  <c r="G145" i="77"/>
  <c r="J145" i="77" s="1"/>
  <c r="E145" i="78" s="1"/>
  <c r="G29" i="77"/>
  <c r="J29" i="77" s="1"/>
  <c r="E29" i="78" s="1"/>
  <c r="G93" i="77"/>
  <c r="J93" i="77" s="1"/>
  <c r="E93" i="78" s="1"/>
  <c r="G185" i="77"/>
  <c r="G48" i="77"/>
  <c r="J48" i="77" s="1"/>
  <c r="E48" i="78" s="1"/>
  <c r="G50" i="77"/>
  <c r="J50" i="77" s="1"/>
  <c r="E50" i="78" s="1"/>
  <c r="E253" i="79"/>
  <c r="G253" i="79" s="1"/>
  <c r="J253" i="79" s="1"/>
  <c r="G95" i="77"/>
  <c r="J95" i="77" s="1"/>
  <c r="E95" i="78" s="1"/>
  <c r="G233" i="77"/>
  <c r="J233" i="77" s="1"/>
  <c r="E233" i="78" s="1"/>
  <c r="G57" i="77"/>
  <c r="J57" i="77" s="1"/>
  <c r="E57" i="78" s="1"/>
  <c r="G52" i="77"/>
  <c r="J52" i="77" s="1"/>
  <c r="E52" i="78" s="1"/>
  <c r="G180" i="77"/>
  <c r="G222" i="77"/>
  <c r="J222" i="77" s="1"/>
  <c r="E222" i="78" s="1"/>
  <c r="G112" i="77"/>
  <c r="J112" i="77" s="1"/>
  <c r="E112" i="78" s="1"/>
  <c r="G66" i="77"/>
  <c r="J66" i="77" s="1"/>
  <c r="E66" i="78" s="1"/>
  <c r="G69" i="77"/>
  <c r="J69" i="77" s="1"/>
  <c r="E69" i="78" s="1"/>
  <c r="G139" i="77"/>
  <c r="J139" i="77" s="1"/>
  <c r="E139" i="78" s="1"/>
  <c r="G99" i="77"/>
  <c r="J99" i="77" s="1"/>
  <c r="E99" i="78" s="1"/>
  <c r="G192" i="77"/>
  <c r="J192" i="77" s="1"/>
  <c r="E192" i="78" s="1"/>
  <c r="G32" i="77"/>
  <c r="J32" i="77" s="1"/>
  <c r="E32" i="78" s="1"/>
  <c r="G55" i="77"/>
  <c r="J55" i="77" s="1"/>
  <c r="E55" i="78" s="1"/>
  <c r="G65" i="77"/>
  <c r="J65" i="77" s="1"/>
  <c r="E65" i="78" s="1"/>
  <c r="G41" i="77"/>
  <c r="J41" i="77" s="1"/>
  <c r="E41" i="78" s="1"/>
  <c r="G53" i="77"/>
  <c r="J53" i="77" s="1"/>
  <c r="E53" i="78" s="1"/>
  <c r="G90" i="77"/>
  <c r="J90" i="77" s="1"/>
  <c r="E90" i="78" s="1"/>
  <c r="G61" i="77"/>
  <c r="J61" i="77" s="1"/>
  <c r="E61" i="78" s="1"/>
  <c r="G73" i="77"/>
  <c r="J73" i="77" s="1"/>
  <c r="E73" i="78" s="1"/>
  <c r="G106" i="77"/>
  <c r="J106" i="77" s="1"/>
  <c r="E106" i="78" s="1"/>
  <c r="G170" i="77"/>
  <c r="G79" i="77"/>
  <c r="J79" i="77" s="1"/>
  <c r="E79" i="78" s="1"/>
  <c r="G223" i="77"/>
  <c r="J223" i="77" s="1"/>
  <c r="E223" i="78" s="1"/>
  <c r="G176" i="77"/>
  <c r="G33" i="77"/>
  <c r="J33" i="77" s="1"/>
  <c r="E33" i="78" s="1"/>
  <c r="G135" i="77"/>
  <c r="J135" i="77" s="1"/>
  <c r="E135" i="78" s="1"/>
  <c r="G117" i="77"/>
  <c r="J117" i="77" s="1"/>
  <c r="E117" i="78" s="1"/>
  <c r="G72" i="77"/>
  <c r="J72" i="77" s="1"/>
  <c r="E72" i="78" s="1"/>
  <c r="G37" i="77"/>
  <c r="J37" i="77" s="1"/>
  <c r="E37" i="78" s="1"/>
  <c r="G255" i="77"/>
  <c r="J255" i="77" s="1"/>
  <c r="E255" i="78" s="1"/>
  <c r="G191" i="77"/>
  <c r="J191" i="77" s="1"/>
  <c r="E191" i="78" s="1"/>
  <c r="G107" i="77"/>
  <c r="J107" i="77" s="1"/>
  <c r="E107" i="78" s="1"/>
  <c r="G27" i="77"/>
  <c r="J27" i="77" s="1"/>
  <c r="E27" i="78" s="1"/>
  <c r="G97" i="77"/>
  <c r="J97" i="77" s="1"/>
  <c r="E97" i="78" s="1"/>
  <c r="G228" i="77"/>
  <c r="J228" i="77" s="1"/>
  <c r="E228" i="78" s="1"/>
  <c r="G85" i="77"/>
  <c r="J85" i="77" s="1"/>
  <c r="E85" i="78" s="1"/>
  <c r="G118" i="77"/>
  <c r="J118" i="77" s="1"/>
  <c r="E118" i="78" s="1"/>
  <c r="G58" i="77"/>
  <c r="J58" i="77" s="1"/>
  <c r="E58" i="78" s="1"/>
  <c r="G220" i="77"/>
  <c r="J220" i="77" s="1"/>
  <c r="E220" i="78" s="1"/>
  <c r="G183" i="77"/>
  <c r="G230" i="77"/>
  <c r="J230" i="77" s="1"/>
  <c r="E230" i="78" s="1"/>
  <c r="G43" i="77"/>
  <c r="J43" i="77" s="1"/>
  <c r="E43" i="78" s="1"/>
  <c r="G91" i="77"/>
  <c r="J91" i="77" s="1"/>
  <c r="E91" i="78" s="1"/>
  <c r="G121" i="77"/>
  <c r="J121" i="77" s="1"/>
  <c r="E121" i="78" s="1"/>
  <c r="G40" i="77"/>
  <c r="J40" i="77" s="1"/>
  <c r="E40" i="78" s="1"/>
  <c r="G110" i="77"/>
  <c r="J110" i="77" s="1"/>
  <c r="E110" i="78" s="1"/>
  <c r="G159" i="77"/>
  <c r="J159" i="77" s="1"/>
  <c r="E159" i="78" s="1"/>
  <c r="G78" i="77"/>
  <c r="J78" i="77" s="1"/>
  <c r="E78" i="78" s="1"/>
  <c r="G100" i="77"/>
  <c r="J100" i="77" s="1"/>
  <c r="E100" i="78" s="1"/>
  <c r="G92" i="77"/>
  <c r="J92" i="77" s="1"/>
  <c r="E92" i="78" s="1"/>
  <c r="G224" i="77"/>
  <c r="J224" i="77" s="1"/>
  <c r="E224" i="78" s="1"/>
  <c r="G89" i="77"/>
  <c r="J89" i="77" s="1"/>
  <c r="E89" i="78" s="1"/>
  <c r="G98" i="77"/>
  <c r="J98" i="77" s="1"/>
  <c r="E98" i="78" s="1"/>
  <c r="G67" i="77"/>
  <c r="J67" i="77" s="1"/>
  <c r="E67" i="78" s="1"/>
  <c r="G77" i="77"/>
  <c r="J77" i="77" s="1"/>
  <c r="E77" i="78" s="1"/>
  <c r="G64" i="77"/>
  <c r="J64" i="77" s="1"/>
  <c r="E64" i="78" s="1"/>
  <c r="G123" i="77"/>
  <c r="J123" i="77" s="1"/>
  <c r="E123" i="78" s="1"/>
  <c r="G138" i="77"/>
  <c r="J138" i="77" s="1"/>
  <c r="E138" i="78" s="1"/>
  <c r="G31" i="77"/>
  <c r="J31" i="77" s="1"/>
  <c r="E31" i="78" s="1"/>
  <c r="G179" i="77"/>
  <c r="G68" i="77"/>
  <c r="J68" i="77" s="1"/>
  <c r="E68" i="78" s="1"/>
  <c r="G120" i="77"/>
  <c r="J120" i="77" s="1"/>
  <c r="E120" i="78" s="1"/>
  <c r="G44" i="77"/>
  <c r="J44" i="77" s="1"/>
  <c r="E44" i="78" s="1"/>
  <c r="G215" i="77"/>
  <c r="J215" i="77" s="1"/>
  <c r="E215" i="78" s="1"/>
  <c r="G167" i="77"/>
  <c r="G234" i="77"/>
  <c r="J234" i="77" s="1"/>
  <c r="E234" i="78" s="1"/>
  <c r="G115" i="77"/>
  <c r="J115" i="77" s="1"/>
  <c r="E115" i="78" s="1"/>
  <c r="G140" i="77"/>
  <c r="J140" i="77" s="1"/>
  <c r="E140" i="78" s="1"/>
  <c r="G184" i="77"/>
  <c r="G23" i="78"/>
  <c r="J23" i="78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J170" i="77" l="1"/>
  <c r="E170" i="78" s="1"/>
  <c r="G170" i="78" s="1"/>
  <c r="J170" i="78" s="1"/>
  <c r="J164" i="77"/>
  <c r="E164" i="78" s="1"/>
  <c r="G164" i="78" s="1"/>
  <c r="J164" i="78" s="1"/>
  <c r="E164" i="79" s="1"/>
  <c r="J179" i="77"/>
  <c r="E179" i="78" s="1"/>
  <c r="G179" i="78" s="1"/>
  <c r="J179" i="78" s="1"/>
  <c r="E179" i="79" s="1"/>
  <c r="G179" i="79" s="1"/>
  <c r="J179" i="79" s="1"/>
  <c r="J180" i="77"/>
  <c r="E180" i="78" s="1"/>
  <c r="G180" i="78" s="1"/>
  <c r="J180" i="78" s="1"/>
  <c r="E180" i="79" s="1"/>
  <c r="J185" i="77"/>
  <c r="E185" i="78" s="1"/>
  <c r="G185" i="78" s="1"/>
  <c r="J185" i="78" s="1"/>
  <c r="E185" i="79" s="1"/>
  <c r="J172" i="77"/>
  <c r="E172" i="78" s="1"/>
  <c r="G172" i="78" s="1"/>
  <c r="J172" i="78" s="1"/>
  <c r="E172" i="79" s="1"/>
  <c r="J171" i="77"/>
  <c r="E171" i="78" s="1"/>
  <c r="G171" i="78" s="1"/>
  <c r="J171" i="78" s="1"/>
  <c r="E171" i="79" s="1"/>
  <c r="G171" i="79" s="1"/>
  <c r="J171" i="79" s="1"/>
  <c r="J184" i="77"/>
  <c r="E184" i="78" s="1"/>
  <c r="G184" i="78" s="1"/>
  <c r="J184" i="78" s="1"/>
  <c r="E184" i="79" s="1"/>
  <c r="J166" i="77"/>
  <c r="E166" i="78" s="1"/>
  <c r="G166" i="78" s="1"/>
  <c r="J166" i="78" s="1"/>
  <c r="J167" i="77"/>
  <c r="E167" i="78" s="1"/>
  <c r="G167" i="78" s="1"/>
  <c r="J167" i="78" s="1"/>
  <c r="E167" i="79" s="1"/>
  <c r="J163" i="77"/>
  <c r="E163" i="78" s="1"/>
  <c r="G163" i="78" s="1"/>
  <c r="J163" i="78" s="1"/>
  <c r="E163" i="79" s="1"/>
  <c r="J183" i="77"/>
  <c r="E183" i="78" s="1"/>
  <c r="G183" i="78" s="1"/>
  <c r="J183" i="78" s="1"/>
  <c r="E183" i="79" s="1"/>
  <c r="J176" i="77"/>
  <c r="E176" i="78" s="1"/>
  <c r="G176" i="78" s="1"/>
  <c r="J176" i="78" s="1"/>
  <c r="E176" i="79" s="1"/>
  <c r="E12" i="102"/>
  <c r="G12" i="102" s="1"/>
  <c r="J12" i="102" s="1"/>
  <c r="E12" i="103" s="1"/>
  <c r="G12" i="103" s="1"/>
  <c r="J12" i="103" s="1"/>
  <c r="E12" i="104" s="1"/>
  <c r="G12" i="104" s="1"/>
  <c r="J12" i="104" s="1"/>
  <c r="G70" i="86"/>
  <c r="J70" i="86" s="1"/>
  <c r="G70" i="87" s="1"/>
  <c r="J70" i="87" s="1"/>
  <c r="E70" i="88" s="1"/>
  <c r="G71" i="86"/>
  <c r="J71" i="86" s="1"/>
  <c r="G71" i="87" s="1"/>
  <c r="J71" i="87" s="1"/>
  <c r="E71" i="88" s="1"/>
  <c r="G175" i="86"/>
  <c r="J175" i="86" s="1"/>
  <c r="G175" i="87" s="1"/>
  <c r="J175" i="87" s="1"/>
  <c r="E175" i="88" s="1"/>
  <c r="E113" i="89"/>
  <c r="G113" i="89" s="1"/>
  <c r="J113" i="89" s="1"/>
  <c r="E113" i="90" s="1"/>
  <c r="G113" i="90" s="1"/>
  <c r="J113" i="90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93" i="78"/>
  <c r="J93" i="78" s="1"/>
  <c r="E93" i="79" s="1"/>
  <c r="G93" i="79" s="1"/>
  <c r="J93" i="79" s="1"/>
  <c r="G43" i="78"/>
  <c r="J43" i="78" s="1"/>
  <c r="E43" i="79" s="1"/>
  <c r="G43" i="79" s="1"/>
  <c r="J43" i="79" s="1"/>
  <c r="G135" i="78"/>
  <c r="J135" i="78" s="1"/>
  <c r="E135" i="79" s="1"/>
  <c r="G61" i="78"/>
  <c r="J61" i="78" s="1"/>
  <c r="E61" i="79" s="1"/>
  <c r="G61" i="79" s="1"/>
  <c r="J61" i="79" s="1"/>
  <c r="G99" i="78"/>
  <c r="J99" i="78" s="1"/>
  <c r="E99" i="79" s="1"/>
  <c r="G99" i="79" s="1"/>
  <c r="J99" i="79" s="1"/>
  <c r="G57" i="78"/>
  <c r="J57" i="78" s="1"/>
  <c r="E57" i="79" s="1"/>
  <c r="G57" i="79" s="1"/>
  <c r="J57" i="79" s="1"/>
  <c r="G29" i="78"/>
  <c r="J29" i="78" s="1"/>
  <c r="E29" i="79" s="1"/>
  <c r="G29" i="79" s="1"/>
  <c r="J29" i="79" s="1"/>
  <c r="G141" i="78"/>
  <c r="J141" i="78" s="1"/>
  <c r="E141" i="79" s="1"/>
  <c r="G141" i="79" s="1"/>
  <c r="J141" i="79" s="1"/>
  <c r="G27" i="78"/>
  <c r="J27" i="78" s="1"/>
  <c r="E27" i="79" s="1"/>
  <c r="G27" i="79" s="1"/>
  <c r="J27" i="79" s="1"/>
  <c r="G33" i="78"/>
  <c r="J33" i="78" s="1"/>
  <c r="E33" i="79" s="1"/>
  <c r="G33" i="79" s="1"/>
  <c r="J33" i="79" s="1"/>
  <c r="G100" i="78"/>
  <c r="J100" i="78" s="1"/>
  <c r="E100" i="79" s="1"/>
  <c r="G100" i="79" s="1"/>
  <c r="J100" i="79" s="1"/>
  <c r="G44" i="78"/>
  <c r="J44" i="78" s="1"/>
  <c r="E44" i="79" s="1"/>
  <c r="G44" i="79" s="1"/>
  <c r="J44" i="79" s="1"/>
  <c r="G64" i="78"/>
  <c r="J64" i="78" s="1"/>
  <c r="E64" i="79" s="1"/>
  <c r="G64" i="79" s="1"/>
  <c r="J64" i="79" s="1"/>
  <c r="G36" i="78"/>
  <c r="J36" i="78" s="1"/>
  <c r="E36" i="79" s="1"/>
  <c r="G36" i="79" s="1"/>
  <c r="J36" i="79" s="1"/>
  <c r="G108" i="78"/>
  <c r="J108" i="78" s="1"/>
  <c r="E108" i="79" s="1"/>
  <c r="G108" i="79" s="1"/>
  <c r="J108" i="79" s="1"/>
  <c r="G256" i="78"/>
  <c r="J256" i="78" s="1"/>
  <c r="E256" i="79" s="1"/>
  <c r="G256" i="79" s="1"/>
  <c r="J256" i="79" s="1"/>
  <c r="G52" i="78"/>
  <c r="J52" i="78" s="1"/>
  <c r="E52" i="79" s="1"/>
  <c r="G52" i="79" s="1"/>
  <c r="J52" i="79" s="1"/>
  <c r="G160" i="78"/>
  <c r="J160" i="78" s="1"/>
  <c r="G215" i="78"/>
  <c r="J215" i="78" s="1"/>
  <c r="E215" i="79" s="1"/>
  <c r="G215" i="79" s="1"/>
  <c r="J215" i="79" s="1"/>
  <c r="G58" i="78"/>
  <c r="J58" i="78" s="1"/>
  <c r="E58" i="79" s="1"/>
  <c r="G58" i="79" s="1"/>
  <c r="J58" i="79" s="1"/>
  <c r="G34" i="78"/>
  <c r="J34" i="78" s="1"/>
  <c r="E34" i="79" s="1"/>
  <c r="G34" i="79" s="1"/>
  <c r="J34" i="79" s="1"/>
  <c r="G54" i="78"/>
  <c r="J54" i="78" s="1"/>
  <c r="E54" i="79" s="1"/>
  <c r="G54" i="79" s="1"/>
  <c r="J54" i="79" s="1"/>
  <c r="G158" i="78"/>
  <c r="J158" i="78" s="1"/>
  <c r="G143" i="78"/>
  <c r="J143" i="78" s="1"/>
  <c r="E143" i="79" s="1"/>
  <c r="G143" i="79" s="1"/>
  <c r="J143" i="79" s="1"/>
  <c r="G234" i="78"/>
  <c r="J234" i="78" s="1"/>
  <c r="G192" i="78"/>
  <c r="J192" i="78" s="1"/>
  <c r="G140" i="78"/>
  <c r="J140" i="78" s="1"/>
  <c r="E140" i="79" s="1"/>
  <c r="G140" i="79" s="1"/>
  <c r="J140" i="79" s="1"/>
  <c r="G98" i="78"/>
  <c r="J98" i="78" s="1"/>
  <c r="E98" i="79" s="1"/>
  <c r="G98" i="79" s="1"/>
  <c r="J98" i="79" s="1"/>
  <c r="G37" i="78"/>
  <c r="J37" i="78" s="1"/>
  <c r="E37" i="79" s="1"/>
  <c r="G37" i="79" s="1"/>
  <c r="J37" i="79" s="1"/>
  <c r="G236" i="78"/>
  <c r="J236" i="78" s="1"/>
  <c r="G228" i="78"/>
  <c r="J228" i="78" s="1"/>
  <c r="G174" i="79"/>
  <c r="J174" i="79" s="1"/>
  <c r="E174" i="80" s="1"/>
  <c r="E173" i="79"/>
  <c r="G89" i="78"/>
  <c r="J89" i="78" s="1"/>
  <c r="E89" i="79" s="1"/>
  <c r="G89" i="79" s="1"/>
  <c r="J89" i="79" s="1"/>
  <c r="G235" i="78"/>
  <c r="J235" i="78" s="1"/>
  <c r="G251" i="81"/>
  <c r="J251" i="81" s="1"/>
  <c r="G225" i="78"/>
  <c r="J225" i="78" s="1"/>
  <c r="E225" i="79" s="1"/>
  <c r="G225" i="79" s="1"/>
  <c r="J225" i="79" s="1"/>
  <c r="G118" i="78"/>
  <c r="J118" i="78" s="1"/>
  <c r="E118" i="79" s="1"/>
  <c r="G118" i="79" s="1"/>
  <c r="J118" i="79" s="1"/>
  <c r="G115" i="78"/>
  <c r="J115" i="78" s="1"/>
  <c r="E115" i="79" s="1"/>
  <c r="G115" i="79" s="1"/>
  <c r="J115" i="79" s="1"/>
  <c r="G80" i="78"/>
  <c r="J80" i="78" s="1"/>
  <c r="E80" i="79" s="1"/>
  <c r="G80" i="79" s="1"/>
  <c r="J80" i="79" s="1"/>
  <c r="G74" i="78"/>
  <c r="J74" i="78" s="1"/>
  <c r="E74" i="79" s="1"/>
  <c r="G74" i="79" s="1"/>
  <c r="J74" i="79" s="1"/>
  <c r="G79" i="78"/>
  <c r="J79" i="78" s="1"/>
  <c r="G77" i="78"/>
  <c r="J77" i="78" s="1"/>
  <c r="E77" i="79" s="1"/>
  <c r="G77" i="79" s="1"/>
  <c r="J77" i="79" s="1"/>
  <c r="G78" i="78"/>
  <c r="J78" i="78" s="1"/>
  <c r="E78" i="79" s="1"/>
  <c r="G78" i="79" s="1"/>
  <c r="J78" i="79" s="1"/>
  <c r="G66" i="78"/>
  <c r="J66" i="78" s="1"/>
  <c r="G65" i="78"/>
  <c r="J65" i="78" s="1"/>
  <c r="G56" i="78"/>
  <c r="J56" i="78" s="1"/>
  <c r="E56" i="79" s="1"/>
  <c r="G56" i="79" s="1"/>
  <c r="J56" i="79" s="1"/>
  <c r="G51" i="78"/>
  <c r="J51" i="78" s="1"/>
  <c r="E51" i="79" s="1"/>
  <c r="G51" i="79" s="1"/>
  <c r="J51" i="79" s="1"/>
  <c r="G50" i="78"/>
  <c r="J50" i="78" s="1"/>
  <c r="E50" i="79" s="1"/>
  <c r="G50" i="79" s="1"/>
  <c r="J50" i="79" s="1"/>
  <c r="G47" i="78"/>
  <c r="J47" i="78" s="1"/>
  <c r="E47" i="79" s="1"/>
  <c r="G47" i="79" s="1"/>
  <c r="J47" i="79" s="1"/>
  <c r="G49" i="78"/>
  <c r="J49" i="78" s="1"/>
  <c r="E49" i="79" s="1"/>
  <c r="G49" i="79" s="1"/>
  <c r="J49" i="79" s="1"/>
  <c r="G46" i="78"/>
  <c r="J46" i="78" s="1"/>
  <c r="E46" i="79" s="1"/>
  <c r="G46" i="79" s="1"/>
  <c r="J46" i="79" s="1"/>
  <c r="G41" i="78"/>
  <c r="J41" i="78" s="1"/>
  <c r="E41" i="79" s="1"/>
  <c r="G41" i="79" s="1"/>
  <c r="J41" i="79" s="1"/>
  <c r="G40" i="78"/>
  <c r="J40" i="78" s="1"/>
  <c r="E40" i="79" s="1"/>
  <c r="G40" i="79" s="1"/>
  <c r="J40" i="79" s="1"/>
  <c r="G31" i="78"/>
  <c r="J31" i="78" s="1"/>
  <c r="E31" i="79" s="1"/>
  <c r="G31" i="79" s="1"/>
  <c r="J31" i="79" s="1"/>
  <c r="G28" i="78"/>
  <c r="J28" i="78" s="1"/>
  <c r="E28" i="79" s="1"/>
  <c r="G28" i="79" s="1"/>
  <c r="J28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J240" i="88"/>
  <c r="E240" i="89" s="1"/>
  <c r="G240" i="89" s="1"/>
  <c r="J240" i="89" s="1"/>
  <c r="E240" i="90" s="1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J241" i="88"/>
  <c r="E241" i="89" s="1"/>
  <c r="G241" i="89" s="1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32" i="88"/>
  <c r="J232" i="88" s="1"/>
  <c r="E232" i="89" s="1"/>
  <c r="G230" i="78"/>
  <c r="J230" i="78" s="1"/>
  <c r="J238" i="78"/>
  <c r="G231" i="91"/>
  <c r="J231" i="91" s="1"/>
  <c r="E231" i="92" s="1"/>
  <c r="E253" i="80"/>
  <c r="G253" i="80" s="1"/>
  <c r="J253" i="80" s="1"/>
  <c r="G259" i="78"/>
  <c r="J259" i="78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92" i="78"/>
  <c r="J92" i="78" s="1"/>
  <c r="E92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67" i="78"/>
  <c r="J67" i="78" s="1"/>
  <c r="E67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E254" i="79"/>
  <c r="G254" i="79" s="1"/>
  <c r="J254" i="79" s="1"/>
  <c r="G220" i="78"/>
  <c r="J220" i="78" s="1"/>
  <c r="E220" i="79" s="1"/>
  <c r="G72" i="78"/>
  <c r="J72" i="78" s="1"/>
  <c r="E72" i="79" s="1"/>
  <c r="G55" i="78"/>
  <c r="J55" i="78" s="1"/>
  <c r="E55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E122" i="78" s="1"/>
  <c r="G132" i="77"/>
  <c r="J132" i="77" s="1"/>
  <c r="E132" i="78" s="1"/>
  <c r="G165" i="77"/>
  <c r="G194" i="92"/>
  <c r="J194" i="92" s="1"/>
  <c r="E194" i="93" s="1"/>
  <c r="G221" i="77"/>
  <c r="J221" i="77" s="1"/>
  <c r="E221" i="78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E38" i="78" s="1"/>
  <c r="G96" i="77"/>
  <c r="J96" i="77" s="1"/>
  <c r="E96" i="78" s="1"/>
  <c r="G136" i="77"/>
  <c r="J136" i="77" s="1"/>
  <c r="E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G13" i="74"/>
  <c r="J13" i="74" s="1"/>
  <c r="G7" i="74"/>
  <c r="J7" i="74" s="1"/>
  <c r="G18" i="74"/>
  <c r="J18" i="74" s="1"/>
  <c r="G14" i="74"/>
  <c r="J14" i="74" s="1"/>
  <c r="E14" i="77" s="1"/>
  <c r="G16" i="74"/>
  <c r="J16" i="74" s="1"/>
  <c r="G17" i="74"/>
  <c r="J17" i="74" s="1"/>
  <c r="G15" i="74"/>
  <c r="J15" i="74" s="1"/>
  <c r="G8" i="74"/>
  <c r="J8" i="74" s="1"/>
  <c r="G6" i="74"/>
  <c r="J6" i="74" s="1"/>
  <c r="AC15" i="8"/>
  <c r="Z17" i="8"/>
  <c r="AC17" i="8" s="1"/>
  <c r="Z31" i="8"/>
  <c r="AC31" i="8" s="1"/>
  <c r="Z25" i="8"/>
  <c r="AC25" i="8" s="1"/>
  <c r="Z23" i="8"/>
  <c r="AC23" i="8" s="1"/>
  <c r="J165" i="77" l="1"/>
  <c r="E165" i="78" s="1"/>
  <c r="G165" i="78" s="1"/>
  <c r="J165" i="78" s="1"/>
  <c r="E17" i="77"/>
  <c r="E6" i="77"/>
  <c r="G237" i="98"/>
  <c r="J237" i="98" s="1"/>
  <c r="E237" i="99" s="1"/>
  <c r="E229" i="98"/>
  <c r="G229" i="98" s="1"/>
  <c r="J229" i="98" s="1"/>
  <c r="E113" i="91"/>
  <c r="G113" i="91" s="1"/>
  <c r="J113" i="91" s="1"/>
  <c r="G255" i="78"/>
  <c r="J255" i="78" s="1"/>
  <c r="E255" i="79" s="1"/>
  <c r="G255" i="79" s="1"/>
  <c r="J255" i="79" s="1"/>
  <c r="E255" i="80" s="1"/>
  <c r="E108" i="80"/>
  <c r="G108" i="80" s="1"/>
  <c r="J108" i="80" s="1"/>
  <c r="G108" i="81" s="1"/>
  <c r="J108" i="81" s="1"/>
  <c r="E140" i="80"/>
  <c r="G140" i="80" s="1"/>
  <c r="J140" i="80" s="1"/>
  <c r="G140" i="81" s="1"/>
  <c r="J140" i="81" s="1"/>
  <c r="E192" i="79"/>
  <c r="G192" i="79" s="1"/>
  <c r="J192" i="79" s="1"/>
  <c r="E192" i="80" s="1"/>
  <c r="G192" i="80" s="1"/>
  <c r="J192" i="80" s="1"/>
  <c r="G192" i="81" s="1"/>
  <c r="J192" i="81" s="1"/>
  <c r="E64" i="80"/>
  <c r="G64" i="80" s="1"/>
  <c r="J64" i="80" s="1"/>
  <c r="G64" i="81" s="1"/>
  <c r="J64" i="81" s="1"/>
  <c r="E57" i="80"/>
  <c r="G57" i="80" s="1"/>
  <c r="J57" i="80" s="1"/>
  <c r="G57" i="81" s="1"/>
  <c r="J57" i="81" s="1"/>
  <c r="E141" i="80"/>
  <c r="G141" i="80" s="1"/>
  <c r="J141" i="80" s="1"/>
  <c r="G141" i="81" s="1"/>
  <c r="J141" i="81" s="1"/>
  <c r="E228" i="79"/>
  <c r="G228" i="79" s="1"/>
  <c r="J228" i="79" s="1"/>
  <c r="E58" i="80"/>
  <c r="G58" i="80" s="1"/>
  <c r="J58" i="80" s="1"/>
  <c r="G58" i="81" s="1"/>
  <c r="J58" i="81" s="1"/>
  <c r="E171" i="80"/>
  <c r="G171" i="80" s="1"/>
  <c r="J171" i="80" s="1"/>
  <c r="G171" i="81" s="1"/>
  <c r="J171" i="81" s="1"/>
  <c r="E99" i="80"/>
  <c r="G99" i="80" s="1"/>
  <c r="J99" i="80" s="1"/>
  <c r="G99" i="81" s="1"/>
  <c r="J99" i="81" s="1"/>
  <c r="E179" i="80"/>
  <c r="G179" i="80" s="1"/>
  <c r="J179" i="80" s="1"/>
  <c r="G179" i="81" s="1"/>
  <c r="J179" i="81" s="1"/>
  <c r="E36" i="80"/>
  <c r="G36" i="80" s="1"/>
  <c r="J36" i="80" s="1"/>
  <c r="G36" i="81" s="1"/>
  <c r="J36" i="81" s="1"/>
  <c r="E215" i="80"/>
  <c r="G215" i="80" s="1"/>
  <c r="J215" i="80" s="1"/>
  <c r="G215" i="81" s="1"/>
  <c r="J215" i="81" s="1"/>
  <c r="E44" i="80"/>
  <c r="G44" i="80" s="1"/>
  <c r="J44" i="80" s="1"/>
  <c r="G44" i="81" s="1"/>
  <c r="J44" i="81" s="1"/>
  <c r="E61" i="80"/>
  <c r="G61" i="80" s="1"/>
  <c r="J61" i="80" s="1"/>
  <c r="G61" i="81" s="1"/>
  <c r="J61" i="81" s="1"/>
  <c r="E170" i="79"/>
  <c r="G170" i="79" s="1"/>
  <c r="J170" i="79" s="1"/>
  <c r="E170" i="80" s="1"/>
  <c r="G170" i="80" s="1"/>
  <c r="J170" i="80" s="1"/>
  <c r="G170" i="81" s="1"/>
  <c r="J170" i="81" s="1"/>
  <c r="E166" i="79"/>
  <c r="G166" i="79" s="1"/>
  <c r="J166" i="79" s="1"/>
  <c r="E166" i="80" s="1"/>
  <c r="G166" i="80" s="1"/>
  <c r="J166" i="80" s="1"/>
  <c r="G166" i="81" s="1"/>
  <c r="J166" i="81" s="1"/>
  <c r="E160" i="79"/>
  <c r="G160" i="79" s="1"/>
  <c r="J160" i="79" s="1"/>
  <c r="E160" i="80" s="1"/>
  <c r="G160" i="80" s="1"/>
  <c r="J160" i="80" s="1"/>
  <c r="G160" i="81" s="1"/>
  <c r="J160" i="81" s="1"/>
  <c r="E100" i="80"/>
  <c r="G100" i="80" s="1"/>
  <c r="J100" i="80" s="1"/>
  <c r="G100" i="81" s="1"/>
  <c r="J100" i="81" s="1"/>
  <c r="E54" i="80"/>
  <c r="G54" i="80" s="1"/>
  <c r="J54" i="80" s="1"/>
  <c r="G54" i="81" s="1"/>
  <c r="J54" i="81" s="1"/>
  <c r="E29" i="80"/>
  <c r="G29" i="80" s="1"/>
  <c r="J29" i="80" s="1"/>
  <c r="G29" i="81" s="1"/>
  <c r="J29" i="81" s="1"/>
  <c r="E37" i="80"/>
  <c r="G37" i="80" s="1"/>
  <c r="J37" i="80" s="1"/>
  <c r="G37" i="81" s="1"/>
  <c r="J37" i="81" s="1"/>
  <c r="E143" i="80"/>
  <c r="G143" i="80" s="1"/>
  <c r="J143" i="80" s="1"/>
  <c r="G143" i="81" s="1"/>
  <c r="J143" i="81" s="1"/>
  <c r="E52" i="80"/>
  <c r="G52" i="80" s="1"/>
  <c r="J52" i="80" s="1"/>
  <c r="G52" i="81" s="1"/>
  <c r="J52" i="81" s="1"/>
  <c r="E33" i="80"/>
  <c r="G33" i="80" s="1"/>
  <c r="J33" i="80" s="1"/>
  <c r="G33" i="81" s="1"/>
  <c r="J33" i="81" s="1"/>
  <c r="E43" i="80"/>
  <c r="G43" i="80" s="1"/>
  <c r="J43" i="80" s="1"/>
  <c r="G43" i="81" s="1"/>
  <c r="J43" i="81" s="1"/>
  <c r="E89" i="80"/>
  <c r="G89" i="80" s="1"/>
  <c r="J89" i="80" s="1"/>
  <c r="G89" i="81" s="1"/>
  <c r="J89" i="81" s="1"/>
  <c r="E34" i="80"/>
  <c r="G34" i="80" s="1"/>
  <c r="J34" i="80" s="1"/>
  <c r="G34" i="81" s="1"/>
  <c r="J34" i="81" s="1"/>
  <c r="E98" i="80"/>
  <c r="G98" i="80" s="1"/>
  <c r="J98" i="80" s="1"/>
  <c r="G98" i="81" s="1"/>
  <c r="J98" i="81" s="1"/>
  <c r="E158" i="79"/>
  <c r="G158" i="79" s="1"/>
  <c r="J158" i="79" s="1"/>
  <c r="E158" i="80" s="1"/>
  <c r="G158" i="80" s="1"/>
  <c r="J158" i="80" s="1"/>
  <c r="G158" i="81" s="1"/>
  <c r="J158" i="81" s="1"/>
  <c r="E256" i="80"/>
  <c r="E27" i="80"/>
  <c r="G27" i="80" s="1"/>
  <c r="J27" i="80" s="1"/>
  <c r="G27" i="81" s="1"/>
  <c r="J27" i="81" s="1"/>
  <c r="E93" i="80"/>
  <c r="G93" i="80" s="1"/>
  <c r="J93" i="80" s="1"/>
  <c r="G93" i="81" s="1"/>
  <c r="J93" i="81" s="1"/>
  <c r="E234" i="79"/>
  <c r="G234" i="79" s="1"/>
  <c r="J234" i="79" s="1"/>
  <c r="E230" i="79"/>
  <c r="G230" i="79" s="1"/>
  <c r="J230" i="79" s="1"/>
  <c r="G221" i="78"/>
  <c r="J221" i="78" s="1"/>
  <c r="E104" i="80"/>
  <c r="G104" i="80" s="1"/>
  <c r="J104" i="80" s="1"/>
  <c r="G104" i="81" s="1"/>
  <c r="J104" i="81" s="1"/>
  <c r="E244" i="80"/>
  <c r="G244" i="80" s="1"/>
  <c r="J244" i="80" s="1"/>
  <c r="E236" i="79"/>
  <c r="G236" i="79" s="1"/>
  <c r="J236" i="79" s="1"/>
  <c r="G136" i="78"/>
  <c r="J136" i="78" s="1"/>
  <c r="E136" i="79" s="1"/>
  <c r="E243" i="80"/>
  <c r="G243" i="80" s="1"/>
  <c r="J243" i="80" s="1"/>
  <c r="E235" i="79"/>
  <c r="G235" i="79" s="1"/>
  <c r="J235" i="79" s="1"/>
  <c r="G38" i="78"/>
  <c r="J38" i="78" s="1"/>
  <c r="E38" i="79" s="1"/>
  <c r="G38" i="79" s="1"/>
  <c r="J38" i="79" s="1"/>
  <c r="E186" i="80"/>
  <c r="G186" i="80" s="1"/>
  <c r="J186" i="80" s="1"/>
  <c r="G186" i="81" s="1"/>
  <c r="J186" i="81" s="1"/>
  <c r="G88" i="79"/>
  <c r="J88" i="79" s="1"/>
  <c r="E88" i="80" s="1"/>
  <c r="E87" i="79"/>
  <c r="G87" i="79" s="1"/>
  <c r="J87" i="79" s="1"/>
  <c r="G122" i="78"/>
  <c r="J122" i="78" s="1"/>
  <c r="E122" i="79" s="1"/>
  <c r="G122" i="79" s="1"/>
  <c r="J122" i="79" s="1"/>
  <c r="E238" i="79"/>
  <c r="G238" i="79" s="1"/>
  <c r="J238" i="79" s="1"/>
  <c r="E86" i="79"/>
  <c r="G86" i="79" s="1"/>
  <c r="J86" i="79" s="1"/>
  <c r="E86" i="80" s="1"/>
  <c r="E227" i="79"/>
  <c r="G227" i="79" s="1"/>
  <c r="J227" i="79" s="1"/>
  <c r="G251" i="82"/>
  <c r="J251" i="82" s="1"/>
  <c r="E225" i="80"/>
  <c r="G225" i="80" s="1"/>
  <c r="J225" i="80" s="1"/>
  <c r="G225" i="81" s="1"/>
  <c r="J225" i="81" s="1"/>
  <c r="E115" i="80"/>
  <c r="G115" i="80" s="1"/>
  <c r="J115" i="80" s="1"/>
  <c r="G115" i="81" s="1"/>
  <c r="J115" i="81" s="1"/>
  <c r="E118" i="80"/>
  <c r="G118" i="80" s="1"/>
  <c r="J118" i="80" s="1"/>
  <c r="G118" i="81" s="1"/>
  <c r="J118" i="81" s="1"/>
  <c r="E77" i="80"/>
  <c r="G77" i="80" s="1"/>
  <c r="J77" i="80" s="1"/>
  <c r="G77" i="81" s="1"/>
  <c r="J77" i="81" s="1"/>
  <c r="E79" i="79"/>
  <c r="G79" i="79" s="1"/>
  <c r="J79" i="79" s="1"/>
  <c r="E79" i="80" s="1"/>
  <c r="G79" i="80" s="1"/>
  <c r="J79" i="80" s="1"/>
  <c r="E74" i="80"/>
  <c r="G74" i="80" s="1"/>
  <c r="J74" i="80" s="1"/>
  <c r="G74" i="81" s="1"/>
  <c r="J74" i="81" s="1"/>
  <c r="E80" i="80"/>
  <c r="G80" i="80" s="1"/>
  <c r="J80" i="80" s="1"/>
  <c r="G80" i="81" s="1"/>
  <c r="J80" i="81" s="1"/>
  <c r="E78" i="80"/>
  <c r="G78" i="80" s="1"/>
  <c r="J78" i="80" s="1"/>
  <c r="G78" i="81" s="1"/>
  <c r="J78" i="81" s="1"/>
  <c r="E65" i="79"/>
  <c r="G65" i="79" s="1"/>
  <c r="J65" i="79" s="1"/>
  <c r="E65" i="80" s="1"/>
  <c r="G65" i="80" s="1"/>
  <c r="J65" i="80" s="1"/>
  <c r="G65" i="81" s="1"/>
  <c r="J65" i="81" s="1"/>
  <c r="E66" i="79"/>
  <c r="G66" i="79" s="1"/>
  <c r="J66" i="79" s="1"/>
  <c r="E66" i="80" s="1"/>
  <c r="G66" i="80" s="1"/>
  <c r="J66" i="80" s="1"/>
  <c r="G66" i="81" s="1"/>
  <c r="J66" i="81" s="1"/>
  <c r="E56" i="80"/>
  <c r="G56" i="80" s="1"/>
  <c r="J56" i="80" s="1"/>
  <c r="G56" i="81" s="1"/>
  <c r="J56" i="81" s="1"/>
  <c r="E49" i="80"/>
  <c r="G49" i="80" s="1"/>
  <c r="J49" i="80" s="1"/>
  <c r="G49" i="81" s="1"/>
  <c r="J49" i="81" s="1"/>
  <c r="E47" i="80"/>
  <c r="G47" i="80" s="1"/>
  <c r="J47" i="80" s="1"/>
  <c r="G47" i="81" s="1"/>
  <c r="J47" i="81" s="1"/>
  <c r="E50" i="80"/>
  <c r="G50" i="80" s="1"/>
  <c r="J50" i="80" s="1"/>
  <c r="G50" i="81" s="1"/>
  <c r="J50" i="81" s="1"/>
  <c r="E51" i="80"/>
  <c r="G51" i="80" s="1"/>
  <c r="J51" i="80" s="1"/>
  <c r="G51" i="81" s="1"/>
  <c r="J51" i="81" s="1"/>
  <c r="E46" i="80"/>
  <c r="G46" i="80" s="1"/>
  <c r="J46" i="80" s="1"/>
  <c r="G46" i="81" s="1"/>
  <c r="J46" i="81" s="1"/>
  <c r="E41" i="80"/>
  <c r="G41" i="80" s="1"/>
  <c r="J41" i="80" s="1"/>
  <c r="G41" i="81" s="1"/>
  <c r="E40" i="80"/>
  <c r="G40" i="80" s="1"/>
  <c r="J40" i="80" s="1"/>
  <c r="G40" i="81" s="1"/>
  <c r="J40" i="81" s="1"/>
  <c r="E31" i="80"/>
  <c r="G31" i="80" s="1"/>
  <c r="J31" i="80" s="1"/>
  <c r="G31" i="81" s="1"/>
  <c r="J31" i="81" s="1"/>
  <c r="E28" i="80"/>
  <c r="G28" i="80" s="1"/>
  <c r="J28" i="80" s="1"/>
  <c r="G28" i="81" s="1"/>
  <c r="J28" i="81" s="1"/>
  <c r="E18" i="77"/>
  <c r="G18" i="77" s="1"/>
  <c r="J18" i="77" s="1"/>
  <c r="E18" i="78" s="1"/>
  <c r="G231" i="92"/>
  <c r="J231" i="92" s="1"/>
  <c r="E231" i="93" s="1"/>
  <c r="G232" i="89"/>
  <c r="J232" i="89" s="1"/>
  <c r="E232" i="90" s="1"/>
  <c r="G253" i="81"/>
  <c r="J253" i="81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E254" i="80"/>
  <c r="G254" i="80" s="1"/>
  <c r="J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E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79" i="81"/>
  <c r="J79" i="81" s="1"/>
  <c r="G256" i="8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2" i="8"/>
  <c r="M263" i="8"/>
  <c r="H262" i="8"/>
  <c r="M267" i="8"/>
  <c r="H264" i="8"/>
  <c r="AC12" i="8"/>
  <c r="Z20" i="8"/>
  <c r="AC20" i="8" s="1"/>
  <c r="Z28" i="8"/>
  <c r="AC28" i="8" s="1"/>
  <c r="Z18" i="8"/>
  <c r="AC18" i="8" s="1"/>
  <c r="Z26" i="8"/>
  <c r="AC26" i="8" s="1"/>
  <c r="Z35" i="8"/>
  <c r="AC35" i="8" s="1"/>
  <c r="AC14" i="8"/>
  <c r="Z22" i="8"/>
  <c r="AC22" i="8" s="1"/>
  <c r="Z30" i="8"/>
  <c r="AC30" i="8" s="1"/>
  <c r="AC11" i="8"/>
  <c r="Z19" i="8"/>
  <c r="AC19" i="8" s="1"/>
  <c r="Z16" i="8"/>
  <c r="AC16" i="8" s="1"/>
  <c r="Z24" i="8"/>
  <c r="AC24" i="8" s="1"/>
  <c r="Z32" i="8"/>
  <c r="AC32" i="8" s="1"/>
  <c r="AC13" i="8"/>
  <c r="Z21" i="8"/>
  <c r="AC21" i="8" s="1"/>
  <c r="Z29" i="8"/>
  <c r="AC29" i="8" s="1"/>
  <c r="E113" i="92" l="1"/>
  <c r="G113" i="92" s="1"/>
  <c r="J113" i="92" s="1"/>
  <c r="E113" i="93" s="1"/>
  <c r="G113" i="93" s="1"/>
  <c r="J113" i="93" s="1"/>
  <c r="E113" i="94" s="1"/>
  <c r="G113" i="94" s="1"/>
  <c r="J113" i="94" s="1"/>
  <c r="E113" i="95" s="1"/>
  <c r="E175" i="89"/>
  <c r="G175" i="89" s="1"/>
  <c r="J175" i="89" s="1"/>
  <c r="E175" i="90" s="1"/>
  <c r="G175" i="90" s="1"/>
  <c r="J175" i="90" s="1"/>
  <c r="E175" i="91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G237" i="99"/>
  <c r="J237" i="99" s="1"/>
  <c r="E237" i="100" s="1"/>
  <c r="G237" i="100" s="1"/>
  <c r="J237" i="100" s="1"/>
  <c r="E237" i="101" s="1"/>
  <c r="E229" i="99"/>
  <c r="G229" i="99" s="1"/>
  <c r="J229" i="99" s="1"/>
  <c r="J256" i="81"/>
  <c r="G256" i="82" s="1"/>
  <c r="G255" i="80"/>
  <c r="J255" i="80" s="1"/>
  <c r="G256" i="80"/>
  <c r="J256" i="80" s="1"/>
  <c r="E228" i="80"/>
  <c r="G228" i="80" s="1"/>
  <c r="J228" i="80" s="1"/>
  <c r="E38" i="80"/>
  <c r="G38" i="80" s="1"/>
  <c r="J38" i="80" s="1"/>
  <c r="G38" i="81" s="1"/>
  <c r="J38" i="81" s="1"/>
  <c r="E221" i="79"/>
  <c r="G221" i="79" s="1"/>
  <c r="J221" i="79" s="1"/>
  <c r="E221" i="80" s="1"/>
  <c r="G221" i="80" s="1"/>
  <c r="J221" i="80" s="1"/>
  <c r="G221" i="81" s="1"/>
  <c r="J221" i="81" s="1"/>
  <c r="E238" i="80"/>
  <c r="G238" i="80" s="1"/>
  <c r="J238" i="80" s="1"/>
  <c r="G243" i="81"/>
  <c r="J243" i="81" s="1"/>
  <c r="E235" i="80"/>
  <c r="G235" i="80" s="1"/>
  <c r="J235" i="80" s="1"/>
  <c r="E165" i="79"/>
  <c r="G165" i="79" s="1"/>
  <c r="J165" i="79" s="1"/>
  <c r="E165" i="80" s="1"/>
  <c r="G165" i="80" s="1"/>
  <c r="J165" i="80" s="1"/>
  <c r="G165" i="81" s="1"/>
  <c r="J165" i="81" s="1"/>
  <c r="E122" i="80"/>
  <c r="G122" i="80" s="1"/>
  <c r="J122" i="80" s="1"/>
  <c r="G122" i="81" s="1"/>
  <c r="J122" i="81" s="1"/>
  <c r="G88" i="80"/>
  <c r="J88" i="80" s="1"/>
  <c r="E87" i="80"/>
  <c r="G87" i="80" s="1"/>
  <c r="J87" i="80" s="1"/>
  <c r="G244" i="81"/>
  <c r="J244" i="81" s="1"/>
  <c r="E236" i="80"/>
  <c r="G236" i="80" s="1"/>
  <c r="J236" i="80" s="1"/>
  <c r="E142" i="80"/>
  <c r="G142" i="80" s="1"/>
  <c r="J142" i="80" s="1"/>
  <c r="E234" i="80"/>
  <c r="G234" i="80" s="1"/>
  <c r="J234" i="80" s="1"/>
  <c r="E101" i="80"/>
  <c r="G101" i="80" s="1"/>
  <c r="J101" i="80" s="1"/>
  <c r="E230" i="80"/>
  <c r="G230" i="80" s="1"/>
  <c r="J230" i="80" s="1"/>
  <c r="G230" i="81" s="1"/>
  <c r="J230" i="81" s="1"/>
  <c r="G250" i="81"/>
  <c r="J250" i="81" s="1"/>
  <c r="E242" i="80"/>
  <c r="G242" i="80" s="1"/>
  <c r="J242" i="80" s="1"/>
  <c r="E162" i="80"/>
  <c r="G162" i="80" s="1"/>
  <c r="J162" i="80" s="1"/>
  <c r="E172" i="80"/>
  <c r="G172" i="80" s="1"/>
  <c r="J172" i="80" s="1"/>
  <c r="G174" i="80"/>
  <c r="J174" i="80" s="1"/>
  <c r="E173" i="80"/>
  <c r="G173" i="80" s="1"/>
  <c r="J173" i="80" s="1"/>
  <c r="E144" i="80"/>
  <c r="G144" i="80" s="1"/>
  <c r="J144" i="80" s="1"/>
  <c r="G190" i="81"/>
  <c r="J190" i="81" s="1"/>
  <c r="G190" i="82" s="1"/>
  <c r="E90" i="80"/>
  <c r="G90" i="80" s="1"/>
  <c r="J90" i="80" s="1"/>
  <c r="E97" i="80"/>
  <c r="G97" i="80" s="1"/>
  <c r="J97" i="80" s="1"/>
  <c r="G97" i="81" s="1"/>
  <c r="J97" i="81" s="1"/>
  <c r="E164" i="80"/>
  <c r="G164" i="80" s="1"/>
  <c r="J164" i="80" s="1"/>
  <c r="E191" i="80"/>
  <c r="G191" i="80" s="1"/>
  <c r="J191" i="80" s="1"/>
  <c r="E138" i="80"/>
  <c r="G138" i="80" s="1"/>
  <c r="J138" i="80" s="1"/>
  <c r="E121" i="80"/>
  <c r="G121" i="80" s="1"/>
  <c r="J121" i="80" s="1"/>
  <c r="E123" i="80"/>
  <c r="G123" i="80" s="1"/>
  <c r="J123" i="80" s="1"/>
  <c r="E220" i="80"/>
  <c r="G220" i="80" s="1"/>
  <c r="J220" i="80" s="1"/>
  <c r="E154" i="80"/>
  <c r="G154" i="80" s="1"/>
  <c r="J154" i="80" s="1"/>
  <c r="E145" i="80"/>
  <c r="G145" i="80" s="1"/>
  <c r="J145" i="80" s="1"/>
  <c r="G227" i="80"/>
  <c r="J227" i="80" s="1"/>
  <c r="G251" i="83"/>
  <c r="J251" i="83" s="1"/>
  <c r="G133" i="78"/>
  <c r="J133" i="78" s="1"/>
  <c r="E133" i="79" s="1"/>
  <c r="G133" i="79" s="1"/>
  <c r="J133" i="79" s="1"/>
  <c r="E133" i="80" s="1"/>
  <c r="G133" i="80" s="1"/>
  <c r="J133" i="80" s="1"/>
  <c r="E111" i="80"/>
  <c r="G111" i="80" s="1"/>
  <c r="J111" i="80" s="1"/>
  <c r="E112" i="80"/>
  <c r="G112" i="80" s="1"/>
  <c r="J112" i="80" s="1"/>
  <c r="E53" i="80"/>
  <c r="G53" i="80" s="1"/>
  <c r="J53" i="80" s="1"/>
  <c r="G86" i="80"/>
  <c r="J86" i="80" s="1"/>
  <c r="G232" i="90"/>
  <c r="J232" i="90" s="1"/>
  <c r="E232" i="91" s="1"/>
  <c r="G231" i="93"/>
  <c r="J231" i="93" s="1"/>
  <c r="E231" i="94" s="1"/>
  <c r="G239" i="93"/>
  <c r="G253" i="82"/>
  <c r="J253" i="82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G62" i="80"/>
  <c r="J62" i="80" s="1"/>
  <c r="G110" i="80"/>
  <c r="J110" i="80" s="1"/>
  <c r="G67" i="80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G254" i="81"/>
  <c r="J254" i="81" s="1"/>
  <c r="G39" i="93"/>
  <c r="J39" i="93" s="1"/>
  <c r="E39" i="94" s="1"/>
  <c r="G193" i="94"/>
  <c r="J193" i="94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G108" i="82"/>
  <c r="G19" i="81"/>
  <c r="J19" i="81" s="1"/>
  <c r="G36" i="82"/>
  <c r="G43" i="82"/>
  <c r="G74" i="82"/>
  <c r="G78" i="82"/>
  <c r="G225" i="82"/>
  <c r="G64" i="82"/>
  <c r="G57" i="82"/>
  <c r="G79" i="82"/>
  <c r="G166" i="82"/>
  <c r="G52" i="82"/>
  <c r="G80" i="82"/>
  <c r="G158" i="82"/>
  <c r="G22" i="81"/>
  <c r="J22" i="81" s="1"/>
  <c r="G41" i="82"/>
  <c r="G143" i="82"/>
  <c r="G98" i="82"/>
  <c r="G61" i="82"/>
  <c r="G93" i="82"/>
  <c r="G118" i="82"/>
  <c r="G21" i="81"/>
  <c r="J21" i="81" s="1"/>
  <c r="G44" i="82"/>
  <c r="G24" i="81"/>
  <c r="J24" i="81" s="1"/>
  <c r="G140" i="82"/>
  <c r="G58" i="82"/>
  <c r="G77" i="82"/>
  <c r="G25" i="81"/>
  <c r="J25" i="81" s="1"/>
  <c r="G170" i="82"/>
  <c r="G192" i="82"/>
  <c r="G115" i="82"/>
  <c r="G37" i="82"/>
  <c r="G28" i="82"/>
  <c r="G168" i="82"/>
  <c r="G51" i="82"/>
  <c r="G20" i="81"/>
  <c r="J20" i="81" s="1"/>
  <c r="G26" i="81"/>
  <c r="J26" i="81" s="1"/>
  <c r="G47" i="82"/>
  <c r="G56" i="82"/>
  <c r="G23" i="81"/>
  <c r="J23" i="81" s="1"/>
  <c r="G49" i="82"/>
  <c r="G99" i="82"/>
  <c r="G29" i="82"/>
  <c r="G171" i="82"/>
  <c r="G54" i="82"/>
  <c r="G160" i="82"/>
  <c r="G179" i="82"/>
  <c r="G66" i="82"/>
  <c r="G33" i="82"/>
  <c r="G27" i="82"/>
  <c r="G46" i="82"/>
  <c r="G50" i="82"/>
  <c r="G40" i="82"/>
  <c r="G141" i="82"/>
  <c r="G65" i="82"/>
  <c r="G31" i="82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G34" i="82"/>
  <c r="G215" i="82"/>
  <c r="G18" i="78"/>
  <c r="J18" i="78" s="1"/>
  <c r="E18" i="79" s="1"/>
  <c r="G186" i="82"/>
  <c r="G13" i="78"/>
  <c r="J13" i="78" s="1"/>
  <c r="E13" i="79" s="1"/>
  <c r="G104" i="82"/>
  <c r="AC10" i="8"/>
  <c r="AC9" i="8"/>
  <c r="AC7" i="8"/>
  <c r="AC8" i="8"/>
  <c r="AC6" i="8"/>
  <c r="N264" i="8"/>
  <c r="F263" i="8" s="1"/>
  <c r="C264" i="8" s="1"/>
  <c r="H265" i="8"/>
  <c r="J36" i="82" l="1"/>
  <c r="G36" i="83" s="1"/>
  <c r="J36" i="83" s="1"/>
  <c r="J27" i="82"/>
  <c r="G27" i="83" s="1"/>
  <c r="J27" i="83" s="1"/>
  <c r="J168" i="82"/>
  <c r="G168" i="83" s="1"/>
  <c r="J168" i="83" s="1"/>
  <c r="J98" i="82"/>
  <c r="G98" i="83" s="1"/>
  <c r="J98" i="83" s="1"/>
  <c r="J256" i="82"/>
  <c r="G256" i="83" s="1"/>
  <c r="J256" i="83" s="1"/>
  <c r="G256" i="84" s="1"/>
  <c r="J34" i="82"/>
  <c r="G34" i="83" s="1"/>
  <c r="J34" i="83" s="1"/>
  <c r="J33" i="82"/>
  <c r="G33" i="83" s="1"/>
  <c r="J33" i="83" s="1"/>
  <c r="J49" i="82"/>
  <c r="G49" i="83" s="1"/>
  <c r="J49" i="83" s="1"/>
  <c r="J140" i="82"/>
  <c r="G140" i="83" s="1"/>
  <c r="J140" i="83" s="1"/>
  <c r="J143" i="82"/>
  <c r="G143" i="83" s="1"/>
  <c r="J143" i="83" s="1"/>
  <c r="J57" i="82"/>
  <c r="G57" i="83" s="1"/>
  <c r="J57" i="83" s="1"/>
  <c r="J108" i="82"/>
  <c r="G108" i="83" s="1"/>
  <c r="J108" i="83" s="1"/>
  <c r="J46" i="82"/>
  <c r="G46" i="83" s="1"/>
  <c r="J46" i="83" s="1"/>
  <c r="J166" i="82"/>
  <c r="G166" i="83" s="1"/>
  <c r="J166" i="83" s="1"/>
  <c r="J215" i="82"/>
  <c r="G215" i="83" s="1"/>
  <c r="J215" i="83" s="1"/>
  <c r="J58" i="82"/>
  <c r="G58" i="83" s="1"/>
  <c r="J58" i="83" s="1"/>
  <c r="J79" i="82"/>
  <c r="G79" i="83" s="1"/>
  <c r="J79" i="83" s="1"/>
  <c r="J100" i="82"/>
  <c r="G100" i="83" s="1"/>
  <c r="J100" i="83" s="1"/>
  <c r="J66" i="82"/>
  <c r="G66" i="83" s="1"/>
  <c r="J66" i="83" s="1"/>
  <c r="J37" i="82"/>
  <c r="G37" i="83" s="1"/>
  <c r="J37" i="83" s="1"/>
  <c r="J64" i="82"/>
  <c r="G64" i="83" s="1"/>
  <c r="J64" i="83" s="1"/>
  <c r="J89" i="82"/>
  <c r="G89" i="83" s="1"/>
  <c r="J89" i="83" s="1"/>
  <c r="J51" i="82"/>
  <c r="G51" i="83" s="1"/>
  <c r="J51" i="83" s="1"/>
  <c r="J65" i="82"/>
  <c r="G65" i="83" s="1"/>
  <c r="J65" i="83" s="1"/>
  <c r="J44" i="82"/>
  <c r="G44" i="83" s="1"/>
  <c r="J44" i="83" s="1"/>
  <c r="J104" i="82"/>
  <c r="G104" i="83" s="1"/>
  <c r="J104" i="83" s="1"/>
  <c r="J141" i="82"/>
  <c r="G141" i="83" s="1"/>
  <c r="J141" i="83" s="1"/>
  <c r="J160" i="82"/>
  <c r="G160" i="83" s="1"/>
  <c r="J160" i="83" s="1"/>
  <c r="J47" i="82"/>
  <c r="G47" i="83" s="1"/>
  <c r="J47" i="83" s="1"/>
  <c r="J192" i="82"/>
  <c r="G192" i="83" s="1"/>
  <c r="J192" i="83" s="1"/>
  <c r="J158" i="82"/>
  <c r="G158" i="83" s="1"/>
  <c r="J158" i="83" s="1"/>
  <c r="J78" i="82"/>
  <c r="G78" i="83" s="1"/>
  <c r="J78" i="83" s="1"/>
  <c r="J77" i="82"/>
  <c r="G77" i="83" s="1"/>
  <c r="J77" i="83" s="1"/>
  <c r="J56" i="82"/>
  <c r="G56" i="83" s="1"/>
  <c r="J56" i="83" s="1"/>
  <c r="J225" i="82"/>
  <c r="G225" i="83" s="1"/>
  <c r="J225" i="83" s="1"/>
  <c r="J54" i="82"/>
  <c r="G54" i="83" s="1"/>
  <c r="J54" i="83" s="1"/>
  <c r="J170" i="82"/>
  <c r="G170" i="83" s="1"/>
  <c r="J170" i="83" s="1"/>
  <c r="J118" i="82"/>
  <c r="G118" i="83" s="1"/>
  <c r="J118" i="83" s="1"/>
  <c r="J74" i="82"/>
  <c r="G74" i="83" s="1"/>
  <c r="J74" i="83" s="1"/>
  <c r="J29" i="82"/>
  <c r="G29" i="83" s="1"/>
  <c r="J29" i="83" s="1"/>
  <c r="J61" i="82"/>
  <c r="G61" i="83" s="1"/>
  <c r="J61" i="83" s="1"/>
  <c r="J179" i="82"/>
  <c r="G179" i="83" s="1"/>
  <c r="J179" i="83" s="1"/>
  <c r="J186" i="82"/>
  <c r="G186" i="83" s="1"/>
  <c r="J186" i="83" s="1"/>
  <c r="J50" i="82"/>
  <c r="G50" i="83" s="1"/>
  <c r="J50" i="83" s="1"/>
  <c r="J171" i="82"/>
  <c r="G171" i="83" s="1"/>
  <c r="J171" i="83" s="1"/>
  <c r="J52" i="82"/>
  <c r="G52" i="83" s="1"/>
  <c r="J52" i="83" s="1"/>
  <c r="J43" i="82"/>
  <c r="G43" i="83" s="1"/>
  <c r="J43" i="83" s="1"/>
  <c r="J190" i="82"/>
  <c r="G190" i="83" s="1"/>
  <c r="J190" i="83" s="1"/>
  <c r="J115" i="82"/>
  <c r="G115" i="83" s="1"/>
  <c r="J115" i="83" s="1"/>
  <c r="J99" i="82"/>
  <c r="G99" i="83" s="1"/>
  <c r="J99" i="83" s="1"/>
  <c r="J93" i="82"/>
  <c r="G93" i="83" s="1"/>
  <c r="J93" i="83" s="1"/>
  <c r="J80" i="82"/>
  <c r="G80" i="83" s="1"/>
  <c r="J80" i="83" s="1"/>
  <c r="J41" i="82"/>
  <c r="G41" i="83" s="1"/>
  <c r="J41" i="83" s="1"/>
  <c r="J40" i="82"/>
  <c r="G40" i="83" s="1"/>
  <c r="J40" i="83" s="1"/>
  <c r="J31" i="82"/>
  <c r="G31" i="83" s="1"/>
  <c r="J31" i="83" s="1"/>
  <c r="J28" i="82"/>
  <c r="G28" i="83" s="1"/>
  <c r="J28" i="83" s="1"/>
  <c r="E229" i="100"/>
  <c r="G229" i="100" s="1"/>
  <c r="J229" i="100" s="1"/>
  <c r="E229" i="101" s="1"/>
  <c r="G229" i="101" s="1"/>
  <c r="J229" i="101" s="1"/>
  <c r="E229" i="102" s="1"/>
  <c r="G252" i="94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J239" i="93"/>
  <c r="E239" i="94" s="1"/>
  <c r="G239" i="94" s="1"/>
  <c r="J239" i="94" s="1"/>
  <c r="E239" i="95" s="1"/>
  <c r="G255" i="81"/>
  <c r="J255" i="81" s="1"/>
  <c r="G255" i="82" s="1"/>
  <c r="J255" i="82" s="1"/>
  <c r="G162" i="81"/>
  <c r="J162" i="81" s="1"/>
  <c r="G162" i="82" s="1"/>
  <c r="G142" i="81"/>
  <c r="J142" i="81" s="1"/>
  <c r="G142" i="82" s="1"/>
  <c r="G250" i="82"/>
  <c r="J250" i="82" s="1"/>
  <c r="G242" i="81"/>
  <c r="J242" i="81" s="1"/>
  <c r="G244" i="82"/>
  <c r="J244" i="82" s="1"/>
  <c r="G236" i="81"/>
  <c r="J236" i="81" s="1"/>
  <c r="G238" i="81"/>
  <c r="J238" i="81" s="1"/>
  <c r="G123" i="81"/>
  <c r="J123" i="81" s="1"/>
  <c r="G123" i="82" s="1"/>
  <c r="G144" i="81"/>
  <c r="J144" i="81" s="1"/>
  <c r="G144" i="82" s="1"/>
  <c r="G191" i="81"/>
  <c r="J191" i="81" s="1"/>
  <c r="G191" i="82" s="1"/>
  <c r="G164" i="81"/>
  <c r="J164" i="81" s="1"/>
  <c r="G164" i="82" s="1"/>
  <c r="G220" i="81"/>
  <c r="J220" i="81" s="1"/>
  <c r="G220" i="82" s="1"/>
  <c r="G234" i="81"/>
  <c r="J234" i="81" s="1"/>
  <c r="G88" i="81"/>
  <c r="J88" i="81" s="1"/>
  <c r="G87" i="81"/>
  <c r="J87" i="81" s="1"/>
  <c r="G62" i="81"/>
  <c r="J62" i="81" s="1"/>
  <c r="G95" i="81"/>
  <c r="J95" i="81" s="1"/>
  <c r="G167" i="81"/>
  <c r="J167" i="81" s="1"/>
  <c r="G81" i="81"/>
  <c r="J81" i="81" s="1"/>
  <c r="G30" i="81"/>
  <c r="J30" i="81" s="1"/>
  <c r="G176" i="81"/>
  <c r="J176" i="81" s="1"/>
  <c r="G137" i="81"/>
  <c r="J137" i="81" s="1"/>
  <c r="E135" i="80"/>
  <c r="G135" i="80" s="1"/>
  <c r="J135" i="80" s="1"/>
  <c r="G174" i="81"/>
  <c r="J174" i="81" s="1"/>
  <c r="G173" i="81"/>
  <c r="J173" i="81" s="1"/>
  <c r="G42" i="81"/>
  <c r="J42" i="81" s="1"/>
  <c r="G223" i="81"/>
  <c r="J223" i="81" s="1"/>
  <c r="G91" i="81"/>
  <c r="J91" i="81" s="1"/>
  <c r="G243" i="82"/>
  <c r="J243" i="82" s="1"/>
  <c r="G235" i="81"/>
  <c r="J235" i="81" s="1"/>
  <c r="G183" i="81"/>
  <c r="J183" i="81" s="1"/>
  <c r="G222" i="81"/>
  <c r="J222" i="81" s="1"/>
  <c r="G139" i="81"/>
  <c r="J139" i="81" s="1"/>
  <c r="G69" i="81"/>
  <c r="J69" i="81" s="1"/>
  <c r="G146" i="81"/>
  <c r="J146" i="81" s="1"/>
  <c r="G73" i="81"/>
  <c r="J73" i="81" s="1"/>
  <c r="G106" i="81"/>
  <c r="J106" i="81" s="1"/>
  <c r="G185" i="81"/>
  <c r="J185" i="81" s="1"/>
  <c r="G32" i="81"/>
  <c r="J32" i="81" s="1"/>
  <c r="G159" i="81"/>
  <c r="J159" i="81" s="1"/>
  <c r="G145" i="81"/>
  <c r="J145" i="81" s="1"/>
  <c r="G145" i="82" s="1"/>
  <c r="G121" i="81"/>
  <c r="J121" i="81" s="1"/>
  <c r="G121" i="82" s="1"/>
  <c r="E136" i="80"/>
  <c r="G136" i="80" s="1"/>
  <c r="J136" i="80" s="1"/>
  <c r="G136" i="81" s="1"/>
  <c r="J136" i="81" s="1"/>
  <c r="G163" i="81"/>
  <c r="J163" i="81" s="1"/>
  <c r="G107" i="81"/>
  <c r="J107" i="81" s="1"/>
  <c r="G184" i="81"/>
  <c r="J184" i="81" s="1"/>
  <c r="G92" i="81"/>
  <c r="J92" i="81" s="1"/>
  <c r="G72" i="81"/>
  <c r="J72" i="81" s="1"/>
  <c r="G85" i="81"/>
  <c r="J85" i="81" s="1"/>
  <c r="G154" i="81"/>
  <c r="J154" i="81" s="1"/>
  <c r="G154" i="82" s="1"/>
  <c r="G138" i="81"/>
  <c r="J138" i="81" s="1"/>
  <c r="G138" i="82" s="1"/>
  <c r="G90" i="81"/>
  <c r="J90" i="81" s="1"/>
  <c r="G90" i="82" s="1"/>
  <c r="G172" i="81"/>
  <c r="J172" i="81" s="1"/>
  <c r="G172" i="82" s="1"/>
  <c r="G101" i="81"/>
  <c r="J101" i="81" s="1"/>
  <c r="G101" i="82" s="1"/>
  <c r="G224" i="81"/>
  <c r="J224" i="81" s="1"/>
  <c r="G180" i="81"/>
  <c r="J180" i="81" s="1"/>
  <c r="E132" i="80"/>
  <c r="G132" i="80" s="1"/>
  <c r="J132" i="80" s="1"/>
  <c r="G130" i="81"/>
  <c r="J130" i="81" s="1"/>
  <c r="G111" i="81"/>
  <c r="J111" i="81" s="1"/>
  <c r="G111" i="82" s="1"/>
  <c r="G110" i="81"/>
  <c r="J110" i="81" s="1"/>
  <c r="G112" i="81"/>
  <c r="J112" i="81" s="1"/>
  <c r="G112" i="82" s="1"/>
  <c r="G120" i="81"/>
  <c r="J120" i="81" s="1"/>
  <c r="G117" i="81"/>
  <c r="J117" i="81" s="1"/>
  <c r="G116" i="81"/>
  <c r="J116" i="81" s="1"/>
  <c r="G67" i="81"/>
  <c r="J67" i="81" s="1"/>
  <c r="G68" i="81"/>
  <c r="J68" i="81" s="1"/>
  <c r="G59" i="81"/>
  <c r="J59" i="81" s="1"/>
  <c r="G55" i="81"/>
  <c r="J55" i="81" s="1"/>
  <c r="G53" i="81"/>
  <c r="J53" i="81" s="1"/>
  <c r="G53" i="82" s="1"/>
  <c r="G48" i="81"/>
  <c r="J48" i="81" s="1"/>
  <c r="G86" i="81"/>
  <c r="J86" i="81" s="1"/>
  <c r="G231" i="94"/>
  <c r="J231" i="94" s="1"/>
  <c r="E231" i="95" s="1"/>
  <c r="G227" i="81"/>
  <c r="J227" i="81" s="1"/>
  <c r="G237" i="101"/>
  <c r="J237" i="101" s="1"/>
  <c r="E237" i="102" s="1"/>
  <c r="G228" i="81"/>
  <c r="J228" i="81" s="1"/>
  <c r="G230" i="82"/>
  <c r="G232" i="91"/>
  <c r="J232" i="91" s="1"/>
  <c r="E232" i="92" s="1"/>
  <c r="G253" i="83"/>
  <c r="J253" i="83" s="1"/>
  <c r="G259" i="81"/>
  <c r="J259" i="81" s="1"/>
  <c r="G102" i="81"/>
  <c r="J102" i="81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G125" i="95"/>
  <c r="J125" i="95" s="1"/>
  <c r="G153" i="95"/>
  <c r="J153" i="95" s="1"/>
  <c r="E153" i="96" s="1"/>
  <c r="G127" i="95"/>
  <c r="J127" i="95" s="1"/>
  <c r="E127" i="96" s="1"/>
  <c r="G39" i="94"/>
  <c r="J39" i="94" s="1"/>
  <c r="E39" i="95" s="1"/>
  <c r="G122" i="82"/>
  <c r="G17" i="79"/>
  <c r="J17" i="79" s="1"/>
  <c r="E17" i="80" s="1"/>
  <c r="G15" i="79"/>
  <c r="J15" i="79" s="1"/>
  <c r="E15" i="80" s="1"/>
  <c r="G221" i="82"/>
  <c r="G6" i="79"/>
  <c r="J6" i="79" s="1"/>
  <c r="E6" i="80" s="1"/>
  <c r="G38" i="82"/>
  <c r="G25" i="82"/>
  <c r="G14" i="79"/>
  <c r="J14" i="79" s="1"/>
  <c r="E14" i="80" s="1"/>
  <c r="G26" i="82"/>
  <c r="G8" i="79"/>
  <c r="J8" i="79" s="1"/>
  <c r="E8" i="80" s="1"/>
  <c r="G22" i="82"/>
  <c r="G19" i="82"/>
  <c r="G16" i="79"/>
  <c r="J16" i="79" s="1"/>
  <c r="E16" i="80" s="1"/>
  <c r="G23" i="82"/>
  <c r="G20" i="82"/>
  <c r="G7" i="79"/>
  <c r="J7" i="79" s="1"/>
  <c r="E7" i="80" s="1"/>
  <c r="G21" i="82"/>
  <c r="G13" i="79"/>
  <c r="J13" i="79" s="1"/>
  <c r="E13" i="80" s="1"/>
  <c r="G18" i="79"/>
  <c r="J18" i="79" s="1"/>
  <c r="E18" i="80" s="1"/>
  <c r="G165" i="82"/>
  <c r="G24" i="82"/>
  <c r="G258" i="83"/>
  <c r="J258" i="83" s="1"/>
  <c r="G133" i="81"/>
  <c r="J133" i="81" s="1"/>
  <c r="R36" i="8"/>
  <c r="M265" i="8"/>
  <c r="J145" i="82" l="1"/>
  <c r="G145" i="83" s="1"/>
  <c r="J145" i="83" s="1"/>
  <c r="J20" i="82"/>
  <c r="G20" i="83" s="1"/>
  <c r="J20" i="83" s="1"/>
  <c r="J26" i="82"/>
  <c r="G26" i="83" s="1"/>
  <c r="J26" i="83" s="1"/>
  <c r="J23" i="82"/>
  <c r="G23" i="83" s="1"/>
  <c r="J23" i="83" s="1"/>
  <c r="J25" i="82"/>
  <c r="G25" i="83" s="1"/>
  <c r="J25" i="83" s="1"/>
  <c r="J123" i="82"/>
  <c r="G123" i="83" s="1"/>
  <c r="J123" i="83" s="1"/>
  <c r="J38" i="82"/>
  <c r="G38" i="83" s="1"/>
  <c r="J38" i="83" s="1"/>
  <c r="J101" i="82"/>
  <c r="G101" i="83" s="1"/>
  <c r="J101" i="83" s="1"/>
  <c r="J165" i="82"/>
  <c r="G165" i="83" s="1"/>
  <c r="J165" i="83" s="1"/>
  <c r="J19" i="82"/>
  <c r="G19" i="83" s="1"/>
  <c r="J19" i="83" s="1"/>
  <c r="J230" i="82"/>
  <c r="G230" i="83" s="1"/>
  <c r="J230" i="83" s="1"/>
  <c r="J90" i="82"/>
  <c r="G90" i="83" s="1"/>
  <c r="J90" i="83" s="1"/>
  <c r="J220" i="82"/>
  <c r="G220" i="83" s="1"/>
  <c r="J220" i="83" s="1"/>
  <c r="J144" i="82"/>
  <c r="G144" i="83" s="1"/>
  <c r="J144" i="83" s="1"/>
  <c r="J24" i="82"/>
  <c r="G24" i="83" s="1"/>
  <c r="J24" i="83" s="1"/>
  <c r="J112" i="82"/>
  <c r="G112" i="83" s="1"/>
  <c r="J112" i="83" s="1"/>
  <c r="J22" i="82"/>
  <c r="G22" i="83" s="1"/>
  <c r="J22" i="83" s="1"/>
  <c r="J111" i="82"/>
  <c r="G111" i="83" s="1"/>
  <c r="J111" i="83" s="1"/>
  <c r="J138" i="82"/>
  <c r="G138" i="83" s="1"/>
  <c r="J138" i="83" s="1"/>
  <c r="J164" i="82"/>
  <c r="G164" i="83" s="1"/>
  <c r="J164" i="83" s="1"/>
  <c r="J162" i="82"/>
  <c r="G162" i="83" s="1"/>
  <c r="J162" i="83" s="1"/>
  <c r="J21" i="82"/>
  <c r="G21" i="83" s="1"/>
  <c r="J21" i="83" s="1"/>
  <c r="J221" i="82"/>
  <c r="G221" i="83" s="1"/>
  <c r="J221" i="83" s="1"/>
  <c r="J53" i="82"/>
  <c r="G53" i="83" s="1"/>
  <c r="J53" i="83" s="1"/>
  <c r="J172" i="82"/>
  <c r="G172" i="83" s="1"/>
  <c r="J172" i="83" s="1"/>
  <c r="J122" i="82"/>
  <c r="G122" i="83" s="1"/>
  <c r="J122" i="83" s="1"/>
  <c r="J154" i="82"/>
  <c r="G154" i="83" s="1"/>
  <c r="J154" i="83" s="1"/>
  <c r="J121" i="82"/>
  <c r="G121" i="83" s="1"/>
  <c r="J121" i="83" s="1"/>
  <c r="J191" i="82"/>
  <c r="G191" i="83" s="1"/>
  <c r="J191" i="83" s="1"/>
  <c r="J142" i="82"/>
  <c r="G142" i="83" s="1"/>
  <c r="J142" i="83" s="1"/>
  <c r="G255" i="83"/>
  <c r="J255" i="83" s="1"/>
  <c r="G255" i="84" s="1"/>
  <c r="J255" i="84" s="1"/>
  <c r="G85" i="82"/>
  <c r="G73" i="82"/>
  <c r="G176" i="82"/>
  <c r="G72" i="82"/>
  <c r="G146" i="82"/>
  <c r="G91" i="82"/>
  <c r="G92" i="82"/>
  <c r="G223" i="82"/>
  <c r="G30" i="82"/>
  <c r="G244" i="83"/>
  <c r="J244" i="83" s="1"/>
  <c r="G236" i="82"/>
  <c r="J236" i="82" s="1"/>
  <c r="G159" i="82"/>
  <c r="G42" i="82"/>
  <c r="G81" i="82"/>
  <c r="G32" i="82"/>
  <c r="G139" i="82"/>
  <c r="G167" i="82"/>
  <c r="G250" i="83"/>
  <c r="J250" i="83" s="1"/>
  <c r="G242" i="82"/>
  <c r="J242" i="82" s="1"/>
  <c r="G107" i="82"/>
  <c r="G222" i="82"/>
  <c r="G95" i="82"/>
  <c r="G163" i="82"/>
  <c r="G183" i="82"/>
  <c r="G135" i="81"/>
  <c r="J135" i="81" s="1"/>
  <c r="G135" i="82" s="1"/>
  <c r="G62" i="82"/>
  <c r="G106" i="82"/>
  <c r="G137" i="82"/>
  <c r="G88" i="82"/>
  <c r="G87" i="82"/>
  <c r="J87" i="82" s="1"/>
  <c r="G97" i="83"/>
  <c r="J97" i="83" s="1"/>
  <c r="G97" i="84" s="1"/>
  <c r="J97" i="84" s="1"/>
  <c r="G243" i="83"/>
  <c r="J243" i="83" s="1"/>
  <c r="G235" i="82"/>
  <c r="J235" i="82" s="1"/>
  <c r="G233" i="82"/>
  <c r="J233" i="82" s="1"/>
  <c r="G96" i="81"/>
  <c r="J96" i="81" s="1"/>
  <c r="G184" i="82"/>
  <c r="G185" i="82"/>
  <c r="G69" i="82"/>
  <c r="G238" i="82"/>
  <c r="J238" i="82" s="1"/>
  <c r="G161" i="81"/>
  <c r="J161" i="81" s="1"/>
  <c r="G251" i="84"/>
  <c r="J251" i="84" s="1"/>
  <c r="G251" i="85" s="1"/>
  <c r="J251" i="85" s="1"/>
  <c r="G251" i="86" s="1"/>
  <c r="J251" i="86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G224" i="82"/>
  <c r="G180" i="82"/>
  <c r="G130" i="82"/>
  <c r="G132" i="81"/>
  <c r="J132" i="81" s="1"/>
  <c r="G132" i="82" s="1"/>
  <c r="G117" i="82"/>
  <c r="G119" i="81"/>
  <c r="J119" i="81" s="1"/>
  <c r="G120" i="82"/>
  <c r="G116" i="82"/>
  <c r="G110" i="82"/>
  <c r="G68" i="82"/>
  <c r="G67" i="82"/>
  <c r="G59" i="82"/>
  <c r="G55" i="82"/>
  <c r="G48" i="82"/>
  <c r="G86" i="82"/>
  <c r="G228" i="82"/>
  <c r="G229" i="102"/>
  <c r="J229" i="102" s="1"/>
  <c r="E229" i="103" s="1"/>
  <c r="G237" i="102"/>
  <c r="J237" i="102" s="1"/>
  <c r="E237" i="103" s="1"/>
  <c r="G232" i="92"/>
  <c r="J232" i="92" s="1"/>
  <c r="E232" i="93" s="1"/>
  <c r="G227" i="82"/>
  <c r="G234" i="82"/>
  <c r="G231" i="95"/>
  <c r="G239" i="95"/>
  <c r="J239" i="95" s="1"/>
  <c r="E239" i="96" s="1"/>
  <c r="G253" i="84"/>
  <c r="J253" i="84" s="1"/>
  <c r="G253" i="85" s="1"/>
  <c r="J253" i="85" s="1"/>
  <c r="G253" i="86" s="1"/>
  <c r="J253" i="86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9" i="82"/>
  <c r="J259" i="82" s="1"/>
  <c r="G173" i="82"/>
  <c r="G174" i="82"/>
  <c r="G103" i="82"/>
  <c r="G102" i="82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18" i="80"/>
  <c r="J18" i="80" s="1"/>
  <c r="G49" i="84"/>
  <c r="J49" i="84" s="1"/>
  <c r="G57" i="84"/>
  <c r="J57" i="84" s="1"/>
  <c r="G53" i="84"/>
  <c r="J53" i="84" s="1"/>
  <c r="G41" i="84"/>
  <c r="J41" i="84" s="1"/>
  <c r="G43" i="84"/>
  <c r="J43" i="84" s="1"/>
  <c r="G15" i="80"/>
  <c r="J15" i="80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56" i="84"/>
  <c r="J56" i="84" s="1"/>
  <c r="G8" i="80"/>
  <c r="J8" i="80" s="1"/>
  <c r="G28" i="84"/>
  <c r="J28" i="84" s="1"/>
  <c r="G50" i="84"/>
  <c r="J50" i="84" s="1"/>
  <c r="G51" i="84"/>
  <c r="J51" i="84" s="1"/>
  <c r="G40" i="84"/>
  <c r="J40" i="84" s="1"/>
  <c r="G186" i="84"/>
  <c r="J186" i="84" s="1"/>
  <c r="G46" i="84"/>
  <c r="J46" i="84" s="1"/>
  <c r="G13" i="80"/>
  <c r="J13" i="80" s="1"/>
  <c r="G7" i="80"/>
  <c r="J7" i="80" s="1"/>
  <c r="G16" i="80"/>
  <c r="J16" i="80" s="1"/>
  <c r="G37" i="84"/>
  <c r="J37" i="84" s="1"/>
  <c r="G14" i="80"/>
  <c r="J14" i="80" s="1"/>
  <c r="G27" i="84"/>
  <c r="J27" i="84" s="1"/>
  <c r="G52" i="84"/>
  <c r="J52" i="84" s="1"/>
  <c r="G6" i="80"/>
  <c r="J6" i="80" s="1"/>
  <c r="G36" i="84"/>
  <c r="J36" i="84" s="1"/>
  <c r="G29" i="84"/>
  <c r="J29" i="84" s="1"/>
  <c r="G17" i="80"/>
  <c r="J17" i="80" s="1"/>
  <c r="G258" i="84"/>
  <c r="J258" i="84" s="1"/>
  <c r="G104" i="84"/>
  <c r="J104" i="84" s="1"/>
  <c r="J256" i="84"/>
  <c r="G191" i="84"/>
  <c r="J191" i="84" s="1"/>
  <c r="G190" i="84"/>
  <c r="J190" i="84" s="1"/>
  <c r="G133" i="82"/>
  <c r="G136" i="82"/>
  <c r="J110" i="82" l="1"/>
  <c r="G110" i="83" s="1"/>
  <c r="J110" i="83" s="1"/>
  <c r="J228" i="82"/>
  <c r="G228" i="83" s="1"/>
  <c r="J228" i="83" s="1"/>
  <c r="J135" i="82"/>
  <c r="G135" i="83" s="1"/>
  <c r="J135" i="83" s="1"/>
  <c r="J167" i="82"/>
  <c r="G167" i="83" s="1"/>
  <c r="J167" i="83" s="1"/>
  <c r="J30" i="82"/>
  <c r="G30" i="83" s="1"/>
  <c r="J30" i="83" s="1"/>
  <c r="G30" i="84" s="1"/>
  <c r="J30" i="84" s="1"/>
  <c r="J85" i="82"/>
  <c r="G85" i="83" s="1"/>
  <c r="J85" i="83" s="1"/>
  <c r="J106" i="82"/>
  <c r="G106" i="83" s="1"/>
  <c r="J106" i="83" s="1"/>
  <c r="J176" i="82"/>
  <c r="G176" i="83" s="1"/>
  <c r="J176" i="83" s="1"/>
  <c r="J224" i="82"/>
  <c r="G224" i="83" s="1"/>
  <c r="J224" i="83" s="1"/>
  <c r="J73" i="82"/>
  <c r="G73" i="83" s="1"/>
  <c r="J73" i="83" s="1"/>
  <c r="J82" i="82"/>
  <c r="G82" i="83" s="1"/>
  <c r="J82" i="83" s="1"/>
  <c r="J86" i="82"/>
  <c r="G86" i="83" s="1"/>
  <c r="J86" i="83" s="1"/>
  <c r="J120" i="82"/>
  <c r="G120" i="83" s="1"/>
  <c r="J120" i="83" s="1"/>
  <c r="J183" i="82"/>
  <c r="G183" i="83" s="1"/>
  <c r="J183" i="83" s="1"/>
  <c r="J139" i="82"/>
  <c r="G139" i="83" s="1"/>
  <c r="J139" i="83" s="1"/>
  <c r="J223" i="82"/>
  <c r="G223" i="83" s="1"/>
  <c r="J223" i="83" s="1"/>
  <c r="J92" i="82"/>
  <c r="G92" i="83" s="1"/>
  <c r="J92" i="83" s="1"/>
  <c r="J103" i="82"/>
  <c r="G103" i="83" s="1"/>
  <c r="J103" i="83" s="1"/>
  <c r="J234" i="82"/>
  <c r="G234" i="83" s="1"/>
  <c r="J234" i="83" s="1"/>
  <c r="J55" i="82"/>
  <c r="G55" i="83" s="1"/>
  <c r="J55" i="83" s="1"/>
  <c r="G55" i="84" s="1"/>
  <c r="J55" i="84" s="1"/>
  <c r="G55" i="85" s="1"/>
  <c r="J55" i="85" s="1"/>
  <c r="J117" i="82"/>
  <c r="G117" i="83" s="1"/>
  <c r="J117" i="83" s="1"/>
  <c r="J69" i="82"/>
  <c r="G69" i="83" s="1"/>
  <c r="J69" i="83" s="1"/>
  <c r="J95" i="82"/>
  <c r="G95" i="83" s="1"/>
  <c r="J95" i="83" s="1"/>
  <c r="J91" i="82"/>
  <c r="G91" i="83" s="1"/>
  <c r="J91" i="83" s="1"/>
  <c r="J102" i="82"/>
  <c r="G102" i="83" s="1"/>
  <c r="J102" i="83" s="1"/>
  <c r="J163" i="82"/>
  <c r="G163" i="83" s="1"/>
  <c r="J163" i="83" s="1"/>
  <c r="J136" i="82"/>
  <c r="G136" i="83" s="1"/>
  <c r="J136" i="83" s="1"/>
  <c r="J174" i="82"/>
  <c r="G174" i="83" s="1"/>
  <c r="J174" i="83" s="1"/>
  <c r="J227" i="82"/>
  <c r="G227" i="83" s="1"/>
  <c r="J227" i="83" s="1"/>
  <c r="J132" i="82"/>
  <c r="G132" i="83" s="1"/>
  <c r="J132" i="83" s="1"/>
  <c r="J185" i="82"/>
  <c r="G185" i="83" s="1"/>
  <c r="J185" i="83" s="1"/>
  <c r="J88" i="82"/>
  <c r="G88" i="83" s="1"/>
  <c r="J88" i="83" s="1"/>
  <c r="J222" i="82"/>
  <c r="G222" i="83" s="1"/>
  <c r="J222" i="83" s="1"/>
  <c r="J42" i="82"/>
  <c r="G42" i="83" s="1"/>
  <c r="J42" i="83" s="1"/>
  <c r="G42" i="84" s="1"/>
  <c r="J42" i="84" s="1"/>
  <c r="J146" i="82"/>
  <c r="G146" i="83" s="1"/>
  <c r="J146" i="83" s="1"/>
  <c r="J68" i="82"/>
  <c r="G68" i="83" s="1"/>
  <c r="J68" i="83" s="1"/>
  <c r="J48" i="82"/>
  <c r="G48" i="83" s="1"/>
  <c r="J48" i="83" s="1"/>
  <c r="G48" i="84" s="1"/>
  <c r="J48" i="84" s="1"/>
  <c r="J32" i="82"/>
  <c r="G32" i="83" s="1"/>
  <c r="J32" i="83" s="1"/>
  <c r="G32" i="84" s="1"/>
  <c r="J32" i="84" s="1"/>
  <c r="G32" i="85" s="1"/>
  <c r="J32" i="85" s="1"/>
  <c r="J67" i="82"/>
  <c r="G67" i="83" s="1"/>
  <c r="J67" i="83" s="1"/>
  <c r="J130" i="82"/>
  <c r="G130" i="83" s="1"/>
  <c r="J130" i="83" s="1"/>
  <c r="J184" i="82"/>
  <c r="G184" i="83" s="1"/>
  <c r="J184" i="83" s="1"/>
  <c r="J137" i="82"/>
  <c r="G137" i="83" s="1"/>
  <c r="J137" i="83" s="1"/>
  <c r="J107" i="82"/>
  <c r="G107" i="83" s="1"/>
  <c r="J107" i="83" s="1"/>
  <c r="J159" i="82"/>
  <c r="G159" i="83" s="1"/>
  <c r="J159" i="83" s="1"/>
  <c r="J72" i="82"/>
  <c r="G72" i="83" s="1"/>
  <c r="J72" i="83" s="1"/>
  <c r="J180" i="82"/>
  <c r="G180" i="83" s="1"/>
  <c r="J180" i="83" s="1"/>
  <c r="J173" i="82"/>
  <c r="G173" i="83" s="1"/>
  <c r="J173" i="83" s="1"/>
  <c r="J133" i="82"/>
  <c r="G133" i="83" s="1"/>
  <c r="J133" i="83" s="1"/>
  <c r="J116" i="82"/>
  <c r="G116" i="83" s="1"/>
  <c r="J116" i="83" s="1"/>
  <c r="J81" i="82"/>
  <c r="G81" i="83" s="1"/>
  <c r="J81" i="83" s="1"/>
  <c r="J62" i="82"/>
  <c r="G62" i="83" s="1"/>
  <c r="J62" i="83" s="1"/>
  <c r="J59" i="82"/>
  <c r="G59" i="83" s="1"/>
  <c r="J59" i="83" s="1"/>
  <c r="G59" i="84" s="1"/>
  <c r="J59" i="84" s="1"/>
  <c r="E213" i="97"/>
  <c r="G213" i="97" s="1"/>
  <c r="J213" i="97" s="1"/>
  <c r="E213" i="98" s="1"/>
  <c r="G213" i="98" s="1"/>
  <c r="J213" i="98" s="1"/>
  <c r="E213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J198" i="95"/>
  <c r="E198" i="96" s="1"/>
  <c r="G198" i="96" s="1"/>
  <c r="J198" i="96" s="1"/>
  <c r="E198" i="97" s="1"/>
  <c r="G198" i="97" s="1"/>
  <c r="J198" i="97" s="1"/>
  <c r="E198" i="98" s="1"/>
  <c r="G239" i="96"/>
  <c r="J239" i="96" s="1"/>
  <c r="E239" i="97" s="1"/>
  <c r="G239" i="97" s="1"/>
  <c r="J239" i="97" s="1"/>
  <c r="E239" i="98" s="1"/>
  <c r="J231" i="95"/>
  <c r="E231" i="96" s="1"/>
  <c r="G231" i="96" s="1"/>
  <c r="J231" i="96" s="1"/>
  <c r="G254" i="83"/>
  <c r="J254" i="83" s="1"/>
  <c r="G254" i="84" s="1"/>
  <c r="J254" i="84" s="1"/>
  <c r="G233" i="83"/>
  <c r="J233" i="83" s="1"/>
  <c r="G233" i="84" s="1"/>
  <c r="J233" i="84" s="1"/>
  <c r="G96" i="82"/>
  <c r="G238" i="83"/>
  <c r="J238" i="83" s="1"/>
  <c r="G243" i="84"/>
  <c r="J243" i="84" s="1"/>
  <c r="G243" i="85" s="1"/>
  <c r="J243" i="85" s="1"/>
  <c r="G243" i="86" s="1"/>
  <c r="J243" i="86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G235" i="83"/>
  <c r="J235" i="83" s="1"/>
  <c r="G87" i="83"/>
  <c r="J87" i="83" s="1"/>
  <c r="G244" i="84"/>
  <c r="J244" i="84" s="1"/>
  <c r="G244" i="85" s="1"/>
  <c r="J244" i="85" s="1"/>
  <c r="G244" i="86" s="1"/>
  <c r="J244" i="86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G236" i="83"/>
  <c r="J236" i="83" s="1"/>
  <c r="G250" i="84"/>
  <c r="J250" i="84" s="1"/>
  <c r="G250" i="85" s="1"/>
  <c r="J250" i="85" s="1"/>
  <c r="G250" i="86" s="1"/>
  <c r="J250" i="86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42" i="83"/>
  <c r="J242" i="83" s="1"/>
  <c r="G214" i="81"/>
  <c r="J214" i="81" s="1"/>
  <c r="G161" i="82"/>
  <c r="G119" i="82"/>
  <c r="G232" i="93"/>
  <c r="J232" i="93" s="1"/>
  <c r="E232" i="94" s="1"/>
  <c r="G230" i="84"/>
  <c r="J230" i="84" s="1"/>
  <c r="G229" i="103"/>
  <c r="J229" i="103" s="1"/>
  <c r="E229" i="104" s="1"/>
  <c r="G237" i="103"/>
  <c r="J237" i="103" s="1"/>
  <c r="E237" i="104" s="1"/>
  <c r="G259" i="83"/>
  <c r="J259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71" i="93"/>
  <c r="J71" i="93" s="1"/>
  <c r="E71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2" i="84"/>
  <c r="J132" i="84" s="1"/>
  <c r="G135" i="84"/>
  <c r="J135" i="84" s="1"/>
  <c r="Z36" i="8"/>
  <c r="J161" i="82" l="1"/>
  <c r="G161" i="83" s="1"/>
  <c r="J161" i="83" s="1"/>
  <c r="J119" i="82"/>
  <c r="G119" i="83" s="1"/>
  <c r="J119" i="83" s="1"/>
  <c r="J96" i="82"/>
  <c r="G96" i="83" s="1"/>
  <c r="J96" i="83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G230" i="85"/>
  <c r="J230" i="85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31" i="97"/>
  <c r="G231" i="97" s="1"/>
  <c r="J231" i="97" s="1"/>
  <c r="E231" i="98" s="1"/>
  <c r="G231" i="98" s="1"/>
  <c r="J231" i="98" s="1"/>
  <c r="G97" i="86"/>
  <c r="J97" i="86" s="1"/>
  <c r="G97" i="87" s="1"/>
  <c r="J97" i="87" s="1"/>
  <c r="E97" i="88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210" i="97"/>
  <c r="G210" i="97" s="1"/>
  <c r="J210" i="97" s="1"/>
  <c r="E210" i="98" s="1"/>
  <c r="G210" i="98" s="1"/>
  <c r="J210" i="98" s="1"/>
  <c r="E210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211" i="97"/>
  <c r="G211" i="97" s="1"/>
  <c r="J211" i="97" s="1"/>
  <c r="E211" i="98" s="1"/>
  <c r="G211" i="98" s="1"/>
  <c r="J211" i="98" s="1"/>
  <c r="E211" i="99" s="1"/>
  <c r="G242" i="84"/>
  <c r="J242" i="84" s="1"/>
  <c r="G242" i="85" s="1"/>
  <c r="J242" i="85" s="1"/>
  <c r="G242" i="86" s="1"/>
  <c r="J242" i="86" s="1"/>
  <c r="G242" i="87" s="1"/>
  <c r="J242" i="87" s="1"/>
  <c r="E242" i="88" s="1"/>
  <c r="G242" i="88" s="1"/>
  <c r="J242" i="88" s="1"/>
  <c r="E242" i="89" s="1"/>
  <c r="G242" i="89" s="1"/>
  <c r="J242" i="89" s="1"/>
  <c r="E242" i="90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G214" i="82"/>
  <c r="G88" i="84"/>
  <c r="J88" i="84" s="1"/>
  <c r="G87" i="84"/>
  <c r="J87" i="84" s="1"/>
  <c r="G238" i="84"/>
  <c r="J238" i="84" s="1"/>
  <c r="G238" i="85" s="1"/>
  <c r="J238" i="85" s="1"/>
  <c r="G236" i="84"/>
  <c r="J236" i="84" s="1"/>
  <c r="G237" i="104"/>
  <c r="J237" i="104" s="1"/>
  <c r="G86" i="84"/>
  <c r="J86" i="84" s="1"/>
  <c r="G239" i="98"/>
  <c r="J239" i="98" s="1"/>
  <c r="E239" i="99" s="1"/>
  <c r="G228" i="84"/>
  <c r="J228" i="84" s="1"/>
  <c r="G232" i="94"/>
  <c r="J232" i="94" s="1"/>
  <c r="E232" i="95" s="1"/>
  <c r="G229" i="104"/>
  <c r="J229" i="104" s="1"/>
  <c r="G234" i="84"/>
  <c r="J234" i="84" s="1"/>
  <c r="G227" i="84"/>
  <c r="J227" i="84" s="1"/>
  <c r="G235" i="84"/>
  <c r="J235" i="84" s="1"/>
  <c r="G259" i="84"/>
  <c r="J259" i="84" s="1"/>
  <c r="E259" i="85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G131" i="82"/>
  <c r="G134" i="82"/>
  <c r="G116" i="85"/>
  <c r="J116" i="85" s="1"/>
  <c r="G71" i="94"/>
  <c r="J71" i="94" s="1"/>
  <c r="E71" i="95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E70" i="95" s="1"/>
  <c r="G108" i="85"/>
  <c r="J108" i="85" s="1"/>
  <c r="G119" i="84"/>
  <c r="J119" i="84" s="1"/>
  <c r="G161" i="84"/>
  <c r="J161" i="84" s="1"/>
  <c r="G38" i="84"/>
  <c r="J38" i="84" s="1"/>
  <c r="G175" i="94"/>
  <c r="J175" i="94" s="1"/>
  <c r="E175" i="95" s="1"/>
  <c r="G18" i="82"/>
  <c r="G24" i="85"/>
  <c r="J24" i="85" s="1"/>
  <c r="G17" i="82"/>
  <c r="G8" i="82"/>
  <c r="G23" i="85"/>
  <c r="J23" i="85" s="1"/>
  <c r="G21" i="85"/>
  <c r="J21" i="85" s="1"/>
  <c r="G7" i="82"/>
  <c r="G26" i="85"/>
  <c r="J26" i="85" s="1"/>
  <c r="G20" i="85"/>
  <c r="J20" i="85" s="1"/>
  <c r="G16" i="82"/>
  <c r="G15" i="82"/>
  <c r="G6" i="82"/>
  <c r="G22" i="85"/>
  <c r="J22" i="85" s="1"/>
  <c r="G14" i="82"/>
  <c r="G19" i="85"/>
  <c r="J19" i="85" s="1"/>
  <c r="G186" i="86"/>
  <c r="J186" i="86" s="1"/>
  <c r="G25" i="85"/>
  <c r="J25" i="85" s="1"/>
  <c r="G13" i="82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J7" i="82" l="1"/>
  <c r="G7" i="83" s="1"/>
  <c r="J7" i="83" s="1"/>
  <c r="J14" i="82"/>
  <c r="G14" i="83" s="1"/>
  <c r="J14" i="83" s="1"/>
  <c r="J134" i="82"/>
  <c r="G134" i="83" s="1"/>
  <c r="J134" i="83" s="1"/>
  <c r="J131" i="82"/>
  <c r="G131" i="83" s="1"/>
  <c r="J131" i="83" s="1"/>
  <c r="G214" i="83"/>
  <c r="J214" i="83" s="1"/>
  <c r="J214" i="82"/>
  <c r="J6" i="82"/>
  <c r="G6" i="83" s="1"/>
  <c r="J6" i="83" s="1"/>
  <c r="J8" i="82"/>
  <c r="G8" i="83" s="1"/>
  <c r="J8" i="83" s="1"/>
  <c r="J15" i="82"/>
  <c r="G15" i="83" s="1"/>
  <c r="J15" i="83" s="1"/>
  <c r="J13" i="82"/>
  <c r="G13" i="83" s="1"/>
  <c r="J13" i="83" s="1"/>
  <c r="J18" i="82"/>
  <c r="G18" i="83" s="1"/>
  <c r="J18" i="83" s="1"/>
  <c r="J17" i="82"/>
  <c r="G17" i="83" s="1"/>
  <c r="J17" i="83" s="1"/>
  <c r="J16" i="82"/>
  <c r="G16" i="83" s="1"/>
  <c r="J16" i="83" s="1"/>
  <c r="E209" i="98"/>
  <c r="G209" i="98" s="1"/>
  <c r="J209" i="98" s="1"/>
  <c r="E209" i="99" s="1"/>
  <c r="G209" i="99" s="1"/>
  <c r="J209" i="99" s="1"/>
  <c r="E194" i="100"/>
  <c r="G194" i="100" s="1"/>
  <c r="J194" i="100" s="1"/>
  <c r="E213" i="100"/>
  <c r="G213" i="100" s="1"/>
  <c r="J213" i="100" s="1"/>
  <c r="E127" i="100"/>
  <c r="G127" i="100" s="1"/>
  <c r="J127" i="100" s="1"/>
  <c r="G79" i="86"/>
  <c r="J79" i="86" s="1"/>
  <c r="G79" i="87" s="1"/>
  <c r="J79" i="87" s="1"/>
  <c r="E79" i="88" s="1"/>
  <c r="G118" i="86"/>
  <c r="J118" i="86" s="1"/>
  <c r="G118" i="87" s="1"/>
  <c r="J118" i="87" s="1"/>
  <c r="E118" i="88" s="1"/>
  <c r="G176" i="86"/>
  <c r="J176" i="86" s="1"/>
  <c r="G176" i="87" s="1"/>
  <c r="J176" i="87" s="1"/>
  <c r="E176" i="88" s="1"/>
  <c r="G90" i="86"/>
  <c r="J90" i="86" s="1"/>
  <c r="G90" i="87" s="1"/>
  <c r="J90" i="87" s="1"/>
  <c r="E90" i="88" s="1"/>
  <c r="G72" i="86"/>
  <c r="J72" i="86" s="1"/>
  <c r="G72" i="87" s="1"/>
  <c r="J72" i="87" s="1"/>
  <c r="E72" i="88" s="1"/>
  <c r="G184" i="86"/>
  <c r="J184" i="86" s="1"/>
  <c r="G184" i="87" s="1"/>
  <c r="J184" i="87" s="1"/>
  <c r="E184" i="88" s="1"/>
  <c r="E148" i="100"/>
  <c r="G148" i="100" s="1"/>
  <c r="J148" i="100" s="1"/>
  <c r="G141" i="86"/>
  <c r="J141" i="86" s="1"/>
  <c r="G141" i="87" s="1"/>
  <c r="J141" i="87" s="1"/>
  <c r="E141" i="88" s="1"/>
  <c r="G167" i="86"/>
  <c r="J167" i="86" s="1"/>
  <c r="G167" i="87" s="1"/>
  <c r="J167" i="87" s="1"/>
  <c r="E167" i="88" s="1"/>
  <c r="G66" i="86"/>
  <c r="J66" i="86" s="1"/>
  <c r="G66" i="87" s="1"/>
  <c r="J66" i="87" s="1"/>
  <c r="E66" i="88" s="1"/>
  <c r="G92" i="86"/>
  <c r="J92" i="86" s="1"/>
  <c r="G92" i="87" s="1"/>
  <c r="J92" i="87" s="1"/>
  <c r="E92" i="88" s="1"/>
  <c r="E193" i="100"/>
  <c r="G193" i="100" s="1"/>
  <c r="J193" i="100" s="1"/>
  <c r="E226" i="100"/>
  <c r="G226" i="100" s="1"/>
  <c r="J226" i="100" s="1"/>
  <c r="G235" i="85"/>
  <c r="J235" i="85" s="1"/>
  <c r="G235" i="86" s="1"/>
  <c r="J235" i="86" s="1"/>
  <c r="G227" i="85"/>
  <c r="J227" i="85" s="1"/>
  <c r="G227" i="86" s="1"/>
  <c r="J227" i="86" s="1"/>
  <c r="G69" i="86"/>
  <c r="J69" i="86" s="1"/>
  <c r="G69" i="87" s="1"/>
  <c r="J69" i="87" s="1"/>
  <c r="E69" i="88" s="1"/>
  <c r="G171" i="86"/>
  <c r="J171" i="86" s="1"/>
  <c r="G171" i="87" s="1"/>
  <c r="J171" i="87" s="1"/>
  <c r="E171" i="88" s="1"/>
  <c r="G95" i="86"/>
  <c r="J95" i="86" s="1"/>
  <c r="G95" i="87" s="1"/>
  <c r="J95" i="87" s="1"/>
  <c r="E95" i="88" s="1"/>
  <c r="G139" i="86"/>
  <c r="J139" i="86" s="1"/>
  <c r="G139" i="87" s="1"/>
  <c r="J139" i="87" s="1"/>
  <c r="E139" i="88" s="1"/>
  <c r="G73" i="86"/>
  <c r="J73" i="86" s="1"/>
  <c r="G73" i="87" s="1"/>
  <c r="J73" i="87" s="1"/>
  <c r="E73" i="88" s="1"/>
  <c r="G137" i="86"/>
  <c r="J137" i="86" s="1"/>
  <c r="G137" i="87" s="1"/>
  <c r="J137" i="87" s="1"/>
  <c r="E137" i="88" s="1"/>
  <c r="G158" i="86"/>
  <c r="J158" i="86" s="1"/>
  <c r="G158" i="87" s="1"/>
  <c r="J158" i="87" s="1"/>
  <c r="E158" i="88" s="1"/>
  <c r="G143" i="86"/>
  <c r="J143" i="86" s="1"/>
  <c r="G143" i="87" s="1"/>
  <c r="J143" i="87" s="1"/>
  <c r="E143" i="88" s="1"/>
  <c r="G159" i="86"/>
  <c r="J159" i="86" s="1"/>
  <c r="G159" i="87" s="1"/>
  <c r="J159" i="87" s="1"/>
  <c r="E159" i="88" s="1"/>
  <c r="E113" i="100"/>
  <c r="G113" i="100" s="1"/>
  <c r="J113" i="100" s="1"/>
  <c r="E84" i="100"/>
  <c r="G84" i="100" s="1"/>
  <c r="J84" i="100" s="1"/>
  <c r="E177" i="100"/>
  <c r="G177" i="100" s="1"/>
  <c r="J177" i="100" s="1"/>
  <c r="G172" i="86"/>
  <c r="J172" i="86" s="1"/>
  <c r="G172" i="87" s="1"/>
  <c r="J172" i="87" s="1"/>
  <c r="E172" i="88" s="1"/>
  <c r="G160" i="86"/>
  <c r="J160" i="86" s="1"/>
  <c r="G160" i="87" s="1"/>
  <c r="J160" i="87" s="1"/>
  <c r="E160" i="88" s="1"/>
  <c r="E205" i="100"/>
  <c r="G205" i="100" s="1"/>
  <c r="J205" i="100" s="1"/>
  <c r="G86" i="85"/>
  <c r="J86" i="85" s="1"/>
  <c r="G81" i="86"/>
  <c r="J81" i="86" s="1"/>
  <c r="G81" i="87" s="1"/>
  <c r="J81" i="87" s="1"/>
  <c r="E81" i="88" s="1"/>
  <c r="G140" i="86"/>
  <c r="J140" i="86" s="1"/>
  <c r="G140" i="87" s="1"/>
  <c r="J140" i="87" s="1"/>
  <c r="E140" i="88" s="1"/>
  <c r="G80" i="86"/>
  <c r="J80" i="86" s="1"/>
  <c r="G80" i="87" s="1"/>
  <c r="J80" i="87" s="1"/>
  <c r="E80" i="88" s="1"/>
  <c r="G222" i="86"/>
  <c r="J222" i="86" s="1"/>
  <c r="G222" i="87" s="1"/>
  <c r="J222" i="87" s="1"/>
  <c r="E222" i="88" s="1"/>
  <c r="E125" i="100"/>
  <c r="G125" i="100" s="1"/>
  <c r="J125" i="100" s="1"/>
  <c r="G162" i="86"/>
  <c r="J162" i="86" s="1"/>
  <c r="G162" i="87" s="1"/>
  <c r="J162" i="87" s="1"/>
  <c r="E162" i="88" s="1"/>
  <c r="G163" i="86"/>
  <c r="J163" i="86" s="1"/>
  <c r="G163" i="87" s="1"/>
  <c r="J163" i="87" s="1"/>
  <c r="E163" i="88" s="1"/>
  <c r="G120" i="86"/>
  <c r="J120" i="86" s="1"/>
  <c r="G120" i="87" s="1"/>
  <c r="J120" i="87" s="1"/>
  <c r="E120" i="88" s="1"/>
  <c r="G180" i="86"/>
  <c r="J180" i="86" s="1"/>
  <c r="G180" i="87" s="1"/>
  <c r="J180" i="87" s="1"/>
  <c r="E180" i="88" s="1"/>
  <c r="G142" i="86"/>
  <c r="J142" i="86" s="1"/>
  <c r="G142" i="87" s="1"/>
  <c r="J142" i="87" s="1"/>
  <c r="E142" i="88" s="1"/>
  <c r="G78" i="86"/>
  <c r="J78" i="86" s="1"/>
  <c r="G78" i="87" s="1"/>
  <c r="J78" i="87" s="1"/>
  <c r="E78" i="88" s="1"/>
  <c r="G164" i="86"/>
  <c r="J164" i="86" s="1"/>
  <c r="G164" i="87" s="1"/>
  <c r="J164" i="87" s="1"/>
  <c r="E164" i="88" s="1"/>
  <c r="G100" i="86"/>
  <c r="J100" i="86" s="1"/>
  <c r="G100" i="87" s="1"/>
  <c r="J100" i="87" s="1"/>
  <c r="E100" i="88" s="1"/>
  <c r="G89" i="86"/>
  <c r="J89" i="86" s="1"/>
  <c r="G89" i="87" s="1"/>
  <c r="J89" i="87" s="1"/>
  <c r="E89" i="88" s="1"/>
  <c r="E208" i="100"/>
  <c r="G208" i="100" s="1"/>
  <c r="J208" i="100" s="1"/>
  <c r="E181" i="100"/>
  <c r="G181" i="100" s="1"/>
  <c r="J181" i="100" s="1"/>
  <c r="G88" i="85"/>
  <c r="J88" i="85" s="1"/>
  <c r="G87" i="85"/>
  <c r="J87" i="85" s="1"/>
  <c r="G62" i="86"/>
  <c r="J62" i="86" s="1"/>
  <c r="G62" i="87" s="1"/>
  <c r="J62" i="87" s="1"/>
  <c r="E62" i="88" s="1"/>
  <c r="G68" i="86"/>
  <c r="J68" i="86" s="1"/>
  <c r="G68" i="87" s="1"/>
  <c r="J68" i="87" s="1"/>
  <c r="E68" i="88" s="1"/>
  <c r="G65" i="86"/>
  <c r="J65" i="86" s="1"/>
  <c r="G65" i="87" s="1"/>
  <c r="J65" i="87" s="1"/>
  <c r="E65" i="88" s="1"/>
  <c r="G215" i="86"/>
  <c r="J215" i="86" s="1"/>
  <c r="G215" i="87" s="1"/>
  <c r="J215" i="87" s="1"/>
  <c r="E215" i="88" s="1"/>
  <c r="E206" i="100"/>
  <c r="G206" i="100" s="1"/>
  <c r="J206" i="100" s="1"/>
  <c r="G183" i="86"/>
  <c r="J183" i="86" s="1"/>
  <c r="G183" i="87" s="1"/>
  <c r="J183" i="87" s="1"/>
  <c r="E183" i="88" s="1"/>
  <c r="G74" i="86"/>
  <c r="J74" i="86" s="1"/>
  <c r="G74" i="87" s="1"/>
  <c r="J74" i="87" s="1"/>
  <c r="E74" i="88" s="1"/>
  <c r="G99" i="86"/>
  <c r="J99" i="86" s="1"/>
  <c r="G99" i="87" s="1"/>
  <c r="J99" i="87" s="1"/>
  <c r="E99" i="88" s="1"/>
  <c r="G179" i="86"/>
  <c r="J179" i="86" s="1"/>
  <c r="G179" i="87" s="1"/>
  <c r="J179" i="87" s="1"/>
  <c r="E179" i="88" s="1"/>
  <c r="E152" i="100"/>
  <c r="G152" i="100" s="1"/>
  <c r="J152" i="100" s="1"/>
  <c r="G101" i="86"/>
  <c r="J101" i="86" s="1"/>
  <c r="G101" i="87" s="1"/>
  <c r="J101" i="87" s="1"/>
  <c r="E101" i="88" s="1"/>
  <c r="G61" i="86"/>
  <c r="J61" i="86" s="1"/>
  <c r="G61" i="87" s="1"/>
  <c r="J61" i="87" s="1"/>
  <c r="E61" i="88" s="1"/>
  <c r="G98" i="86"/>
  <c r="J98" i="86" s="1"/>
  <c r="G98" i="87" s="1"/>
  <c r="J98" i="87" s="1"/>
  <c r="E98" i="88" s="1"/>
  <c r="G220" i="86"/>
  <c r="J220" i="86" s="1"/>
  <c r="G220" i="87" s="1"/>
  <c r="J220" i="87" s="1"/>
  <c r="E220" i="88" s="1"/>
  <c r="G67" i="86"/>
  <c r="J67" i="86" s="1"/>
  <c r="G67" i="87" s="1"/>
  <c r="J67" i="87" s="1"/>
  <c r="E67" i="88" s="1"/>
  <c r="G146" i="86"/>
  <c r="J146" i="86" s="1"/>
  <c r="G146" i="87" s="1"/>
  <c r="J146" i="87" s="1"/>
  <c r="E146" i="88" s="1"/>
  <c r="G154" i="86"/>
  <c r="J154" i="86" s="1"/>
  <c r="G154" i="87" s="1"/>
  <c r="J154" i="87" s="1"/>
  <c r="E154" i="88" s="1"/>
  <c r="G85" i="86"/>
  <c r="J85" i="86" s="1"/>
  <c r="G85" i="87" s="1"/>
  <c r="J85" i="87" s="1"/>
  <c r="E85" i="88" s="1"/>
  <c r="E151" i="100"/>
  <c r="G151" i="100" s="1"/>
  <c r="J151" i="100" s="1"/>
  <c r="E83" i="100"/>
  <c r="G83" i="100" s="1"/>
  <c r="J83" i="100" s="1"/>
  <c r="G236" i="85"/>
  <c r="J236" i="85" s="1"/>
  <c r="G236" i="86" s="1"/>
  <c r="J236" i="86" s="1"/>
  <c r="G228" i="85"/>
  <c r="J228" i="85" s="1"/>
  <c r="G228" i="86" s="1"/>
  <c r="J228" i="86" s="1"/>
  <c r="G225" i="86"/>
  <c r="J225" i="86" s="1"/>
  <c r="G225" i="87" s="1"/>
  <c r="J225" i="87" s="1"/>
  <c r="E225" i="88" s="1"/>
  <c r="G123" i="86"/>
  <c r="J123" i="86" s="1"/>
  <c r="G123" i="87" s="1"/>
  <c r="J123" i="87" s="1"/>
  <c r="E123" i="88" s="1"/>
  <c r="G224" i="86"/>
  <c r="J224" i="86" s="1"/>
  <c r="G224" i="87" s="1"/>
  <c r="J224" i="87" s="1"/>
  <c r="G170" i="86"/>
  <c r="J170" i="86" s="1"/>
  <c r="G170" i="87" s="1"/>
  <c r="J170" i="87" s="1"/>
  <c r="E170" i="88" s="1"/>
  <c r="G93" i="86"/>
  <c r="J93" i="86" s="1"/>
  <c r="G93" i="87" s="1"/>
  <c r="J93" i="87" s="1"/>
  <c r="E93" i="88" s="1"/>
  <c r="G223" i="86"/>
  <c r="J223" i="86" s="1"/>
  <c r="G223" i="87" s="1"/>
  <c r="J223" i="87" s="1"/>
  <c r="E223" i="88" s="1"/>
  <c r="G192" i="86"/>
  <c r="J192" i="86" s="1"/>
  <c r="G192" i="87" s="1"/>
  <c r="J192" i="87" s="1"/>
  <c r="E192" i="88" s="1"/>
  <c r="G145" i="86"/>
  <c r="J145" i="86" s="1"/>
  <c r="G145" i="87" s="1"/>
  <c r="J145" i="87" s="1"/>
  <c r="E145" i="88" s="1"/>
  <c r="G130" i="86"/>
  <c r="J130" i="86" s="1"/>
  <c r="G130" i="87" s="1"/>
  <c r="J130" i="87" s="1"/>
  <c r="E130" i="88" s="1"/>
  <c r="G106" i="86"/>
  <c r="J106" i="86" s="1"/>
  <c r="G106" i="87" s="1"/>
  <c r="J106" i="87" s="1"/>
  <c r="E106" i="88" s="1"/>
  <c r="E153" i="100"/>
  <c r="G153" i="100" s="1"/>
  <c r="J153" i="100" s="1"/>
  <c r="G64" i="86"/>
  <c r="J64" i="86" s="1"/>
  <c r="G64" i="87" s="1"/>
  <c r="J64" i="87" s="1"/>
  <c r="E64" i="88" s="1"/>
  <c r="G121" i="86"/>
  <c r="J121" i="86" s="1"/>
  <c r="G121" i="87" s="1"/>
  <c r="J121" i="87" s="1"/>
  <c r="E121" i="88" s="1"/>
  <c r="G91" i="86"/>
  <c r="J91" i="86" s="1"/>
  <c r="G91" i="87" s="1"/>
  <c r="J91" i="87" s="1"/>
  <c r="E91" i="88" s="1"/>
  <c r="G166" i="86"/>
  <c r="J166" i="86" s="1"/>
  <c r="G166" i="87" s="1"/>
  <c r="J166" i="87" s="1"/>
  <c r="E166" i="88" s="1"/>
  <c r="G168" i="86"/>
  <c r="J168" i="86" s="1"/>
  <c r="G168" i="87" s="1"/>
  <c r="J168" i="87" s="1"/>
  <c r="E168" i="88" s="1"/>
  <c r="G185" i="86"/>
  <c r="J185" i="86" s="1"/>
  <c r="G185" i="87" s="1"/>
  <c r="J185" i="87" s="1"/>
  <c r="E185" i="88" s="1"/>
  <c r="G77" i="86"/>
  <c r="J77" i="86" s="1"/>
  <c r="G77" i="87" s="1"/>
  <c r="J77" i="87" s="1"/>
  <c r="E77" i="88" s="1"/>
  <c r="G138" i="86"/>
  <c r="J138" i="86" s="1"/>
  <c r="G138" i="87" s="1"/>
  <c r="J138" i="87" s="1"/>
  <c r="E138" i="88" s="1"/>
  <c r="G144" i="86"/>
  <c r="J144" i="86" s="1"/>
  <c r="G144" i="87" s="1"/>
  <c r="J144" i="87" s="1"/>
  <c r="E144" i="88" s="1"/>
  <c r="E126" i="100"/>
  <c r="G126" i="100" s="1"/>
  <c r="J126" i="100" s="1"/>
  <c r="E155" i="100"/>
  <c r="G155" i="100" s="1"/>
  <c r="J155" i="100" s="1"/>
  <c r="G239" i="99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E231" i="99"/>
  <c r="G231" i="99" s="1"/>
  <c r="J231" i="99" s="1"/>
  <c r="G237" i="105"/>
  <c r="J237" i="105" s="1"/>
  <c r="G229" i="105"/>
  <c r="J229" i="105" s="1"/>
  <c r="G230" i="86"/>
  <c r="J230" i="86" s="1"/>
  <c r="G238" i="86"/>
  <c r="J238" i="86" s="1"/>
  <c r="G232" i="95"/>
  <c r="J232" i="95" s="1"/>
  <c r="E232" i="96" s="1"/>
  <c r="G234" i="85"/>
  <c r="J234" i="85" s="1"/>
  <c r="G259" i="85"/>
  <c r="J259" i="85" s="1"/>
  <c r="E259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186" i="87"/>
  <c r="J186" i="87" s="1"/>
  <c r="E186" i="88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255" i="88" s="1"/>
  <c r="J255" i="88" s="1"/>
  <c r="E255" i="89" s="1"/>
  <c r="G255" i="89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6" i="101" l="1"/>
  <c r="G206" i="101" s="1"/>
  <c r="J206" i="101" s="1"/>
  <c r="E148" i="101"/>
  <c r="G148" i="101" s="1"/>
  <c r="J148" i="101" s="1"/>
  <c r="E177" i="101"/>
  <c r="G177" i="101" s="1"/>
  <c r="J177" i="101" s="1"/>
  <c r="G236" i="87"/>
  <c r="J236" i="87" s="1"/>
  <c r="E236" i="88" s="1"/>
  <c r="G228" i="87"/>
  <c r="J228" i="87" s="1"/>
  <c r="E127" i="101"/>
  <c r="G127" i="101" s="1"/>
  <c r="J127" i="101" s="1"/>
  <c r="E153" i="101"/>
  <c r="G153" i="101" s="1"/>
  <c r="J153" i="101" s="1"/>
  <c r="E83" i="101"/>
  <c r="G83" i="101" s="1"/>
  <c r="J83" i="101" s="1"/>
  <c r="E113" i="101"/>
  <c r="G113" i="101" s="1"/>
  <c r="J113" i="101" s="1"/>
  <c r="E193" i="101"/>
  <c r="G193" i="101" s="1"/>
  <c r="J193" i="101" s="1"/>
  <c r="E213" i="101"/>
  <c r="G213" i="101" s="1"/>
  <c r="J213" i="101" s="1"/>
  <c r="E151" i="101"/>
  <c r="G151" i="101" s="1"/>
  <c r="J151" i="101" s="1"/>
  <c r="E194" i="101"/>
  <c r="G194" i="101" s="1"/>
  <c r="J194" i="101" s="1"/>
  <c r="E155" i="101"/>
  <c r="G155" i="101" s="1"/>
  <c r="J155" i="101" s="1"/>
  <c r="E224" i="88"/>
  <c r="G224" i="88" s="1"/>
  <c r="J224" i="88" s="1"/>
  <c r="E224" i="89" s="1"/>
  <c r="G224" i="89" s="1"/>
  <c r="J224" i="89" s="1"/>
  <c r="E224" i="90" s="1"/>
  <c r="G88" i="86"/>
  <c r="J88" i="86" s="1"/>
  <c r="E125" i="101"/>
  <c r="G125" i="101" s="1"/>
  <c r="J125" i="101" s="1"/>
  <c r="E181" i="101"/>
  <c r="G181" i="101" s="1"/>
  <c r="J181" i="101" s="1"/>
  <c r="G22" i="87"/>
  <c r="J22" i="87" s="1"/>
  <c r="E22" i="88" s="1"/>
  <c r="G22" i="88" s="1"/>
  <c r="J22" i="88" s="1"/>
  <c r="E212" i="100"/>
  <c r="G212" i="100" s="1"/>
  <c r="J212" i="100" s="1"/>
  <c r="E149" i="100"/>
  <c r="G149" i="100" s="1"/>
  <c r="J149" i="100" s="1"/>
  <c r="G235" i="87"/>
  <c r="J235" i="87" s="1"/>
  <c r="E235" i="88" s="1"/>
  <c r="G227" i="87"/>
  <c r="J227" i="87" s="1"/>
  <c r="G20" i="87"/>
  <c r="J20" i="87" s="1"/>
  <c r="E20" i="88" s="1"/>
  <c r="G20" i="88" s="1"/>
  <c r="J20" i="88" s="1"/>
  <c r="G122" i="86"/>
  <c r="J122" i="86" s="1"/>
  <c r="G122" i="87" s="1"/>
  <c r="J122" i="87" s="1"/>
  <c r="E122" i="88" s="1"/>
  <c r="E204" i="100"/>
  <c r="G204" i="100" s="1"/>
  <c r="J204" i="100" s="1"/>
  <c r="E196" i="100"/>
  <c r="G196" i="100" s="1"/>
  <c r="J196" i="100" s="1"/>
  <c r="E195" i="100"/>
  <c r="G195" i="100" s="1"/>
  <c r="J195" i="100" s="1"/>
  <c r="E231" i="100"/>
  <c r="G231" i="100" s="1"/>
  <c r="J231" i="100" s="1"/>
  <c r="E231" i="101" s="1"/>
  <c r="G231" i="101" s="1"/>
  <c r="J231" i="101" s="1"/>
  <c r="E231" i="102" s="1"/>
  <c r="E202" i="100"/>
  <c r="G202" i="100" s="1"/>
  <c r="J202" i="100" s="1"/>
  <c r="G24" i="87"/>
  <c r="J24" i="87" s="1"/>
  <c r="E24" i="88" s="1"/>
  <c r="G24" i="88" s="1"/>
  <c r="J24" i="88" s="1"/>
  <c r="G26" i="87"/>
  <c r="J26" i="87" s="1"/>
  <c r="E26" i="88" s="1"/>
  <c r="G26" i="88" s="1"/>
  <c r="J26" i="88" s="1"/>
  <c r="E182" i="100"/>
  <c r="G182" i="100" s="1"/>
  <c r="J182" i="100" s="1"/>
  <c r="E39" i="100"/>
  <c r="G39" i="100" s="1"/>
  <c r="J39" i="100" s="1"/>
  <c r="E9" i="100"/>
  <c r="G9" i="100" s="1"/>
  <c r="J9" i="100" s="1"/>
  <c r="E156" i="100"/>
  <c r="G156" i="100" s="1"/>
  <c r="J156" i="100" s="1"/>
  <c r="G86" i="86"/>
  <c r="J86" i="86" s="1"/>
  <c r="G86" i="87" s="1"/>
  <c r="J86" i="87" s="1"/>
  <c r="G23" i="87"/>
  <c r="J23" i="87" s="1"/>
  <c r="E23" i="88" s="1"/>
  <c r="G23" i="88" s="1"/>
  <c r="J23" i="88" s="1"/>
  <c r="G38" i="86"/>
  <c r="J38" i="86" s="1"/>
  <c r="G38" i="87" s="1"/>
  <c r="J38" i="87" s="1"/>
  <c r="E38" i="88" s="1"/>
  <c r="E147" i="100"/>
  <c r="G147" i="100" s="1"/>
  <c r="J147" i="100" s="1"/>
  <c r="G221" i="86"/>
  <c r="J221" i="86" s="1"/>
  <c r="G221" i="87" s="1"/>
  <c r="J221" i="87" s="1"/>
  <c r="E221" i="88" s="1"/>
  <c r="G21" i="87"/>
  <c r="J21" i="87" s="1"/>
  <c r="E21" i="88" s="1"/>
  <c r="G21" i="88" s="1"/>
  <c r="J21" i="88" s="1"/>
  <c r="E11" i="100"/>
  <c r="G11" i="100" s="1"/>
  <c r="J11" i="100" s="1"/>
  <c r="E197" i="100"/>
  <c r="G197" i="100" s="1"/>
  <c r="J197" i="100" s="1"/>
  <c r="E150" i="100"/>
  <c r="G150" i="100" s="1"/>
  <c r="J150" i="100" s="1"/>
  <c r="E210" i="100"/>
  <c r="G210" i="100" s="1"/>
  <c r="J210" i="100" s="1"/>
  <c r="G19" i="87"/>
  <c r="J19" i="87" s="1"/>
  <c r="E19" i="88" s="1"/>
  <c r="G19" i="88" s="1"/>
  <c r="J19" i="88" s="1"/>
  <c r="G25" i="87"/>
  <c r="J25" i="87" s="1"/>
  <c r="E25" i="88" s="1"/>
  <c r="G25" i="88" s="1"/>
  <c r="J25" i="88" s="1"/>
  <c r="E211" i="100"/>
  <c r="G211" i="100" s="1"/>
  <c r="J211" i="100" s="1"/>
  <c r="G161" i="86"/>
  <c r="J161" i="86" s="1"/>
  <c r="G161" i="87" s="1"/>
  <c r="J161" i="87" s="1"/>
  <c r="E161" i="88" s="1"/>
  <c r="G96" i="86"/>
  <c r="J96" i="86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03" i="100"/>
  <c r="G203" i="100" s="1"/>
  <c r="J203" i="100" s="1"/>
  <c r="E198" i="100"/>
  <c r="G198" i="100" s="1"/>
  <c r="J198" i="100" s="1"/>
  <c r="G238" i="87"/>
  <c r="J238" i="87" s="1"/>
  <c r="E238" i="88" s="1"/>
  <c r="G230" i="87"/>
  <c r="J230" i="87" s="1"/>
  <c r="E10" i="100"/>
  <c r="G10" i="100" s="1"/>
  <c r="J10" i="100" s="1"/>
  <c r="G165" i="86"/>
  <c r="J165" i="86" s="1"/>
  <c r="G165" i="87" s="1"/>
  <c r="J165" i="87" s="1"/>
  <c r="E165" i="88" s="1"/>
  <c r="G119" i="86"/>
  <c r="J119" i="86" s="1"/>
  <c r="G119" i="87" s="1"/>
  <c r="J119" i="87" s="1"/>
  <c r="E119" i="88" s="1"/>
  <c r="E157" i="100"/>
  <c r="G157" i="100" s="1"/>
  <c r="J157" i="100" s="1"/>
  <c r="E128" i="100"/>
  <c r="G128" i="100" s="1"/>
  <c r="J128" i="100" s="1"/>
  <c r="E126" i="101"/>
  <c r="G126" i="101" s="1"/>
  <c r="J126" i="101" s="1"/>
  <c r="E152" i="101"/>
  <c r="G152" i="101" s="1"/>
  <c r="J152" i="101" s="1"/>
  <c r="E208" i="101"/>
  <c r="G208" i="101" s="1"/>
  <c r="J208" i="101" s="1"/>
  <c r="E205" i="101"/>
  <c r="G205" i="101" s="1"/>
  <c r="J205" i="101" s="1"/>
  <c r="E84" i="101"/>
  <c r="G84" i="101" s="1"/>
  <c r="J84" i="101" s="1"/>
  <c r="E226" i="101"/>
  <c r="G226" i="101" s="1"/>
  <c r="J226" i="101" s="1"/>
  <c r="E209" i="100"/>
  <c r="G209" i="100" s="1"/>
  <c r="J209" i="100" s="1"/>
  <c r="G113" i="105"/>
  <c r="J113" i="105" s="1"/>
  <c r="G113" i="106" s="1"/>
  <c r="J113" i="106" s="1"/>
  <c r="G113" i="107" s="1"/>
  <c r="J113" i="107" s="1"/>
  <c r="G209" i="105"/>
  <c r="J209" i="105" s="1"/>
  <c r="G209" i="106" s="1"/>
  <c r="J209" i="106" s="1"/>
  <c r="G209" i="107" s="1"/>
  <c r="J209" i="107" s="1"/>
  <c r="G237" i="106"/>
  <c r="J237" i="106" s="1"/>
  <c r="G87" i="86"/>
  <c r="J87" i="86" s="1"/>
  <c r="G234" i="86"/>
  <c r="J234" i="86" s="1"/>
  <c r="G229" i="106"/>
  <c r="J229" i="106" s="1"/>
  <c r="G232" i="96"/>
  <c r="J232" i="96" s="1"/>
  <c r="E232" i="97" s="1"/>
  <c r="G259" i="86"/>
  <c r="J259" i="86" s="1"/>
  <c r="E259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254" i="86"/>
  <c r="J254" i="86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E186" i="89" s="1"/>
  <c r="G14" i="84"/>
  <c r="J14" i="84" s="1"/>
  <c r="G6" i="84"/>
  <c r="J6" i="84" s="1"/>
  <c r="G17" i="84"/>
  <c r="J17" i="84" s="1"/>
  <c r="G8" i="84"/>
  <c r="J8" i="84" s="1"/>
  <c r="G233" i="88"/>
  <c r="J233" i="88" s="1"/>
  <c r="E233" i="89" s="1"/>
  <c r="G104" i="88"/>
  <c r="J104" i="88" s="1"/>
  <c r="E104" i="89" s="1"/>
  <c r="G258" i="88"/>
  <c r="J258" i="88" s="1"/>
  <c r="E258" i="89" s="1"/>
  <c r="G256" i="88"/>
  <c r="J256" i="88" s="1"/>
  <c r="E256" i="89" s="1"/>
  <c r="G256" i="89" s="1"/>
  <c r="G191" i="88"/>
  <c r="J191" i="88" s="1"/>
  <c r="E191" i="89" s="1"/>
  <c r="G190" i="88"/>
  <c r="J190" i="88" s="1"/>
  <c r="E190" i="89" s="1"/>
  <c r="G133" i="86"/>
  <c r="J133" i="86" s="1"/>
  <c r="G136" i="86"/>
  <c r="J136" i="86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94" i="102" l="1"/>
  <c r="G194" i="102" s="1"/>
  <c r="J194" i="102" s="1"/>
  <c r="E194" i="103" s="1"/>
  <c r="G194" i="103" s="1"/>
  <c r="J194" i="103" s="1"/>
  <c r="E194" i="104" s="1"/>
  <c r="G194" i="104" s="1"/>
  <c r="J194" i="104" s="1"/>
  <c r="E197" i="101"/>
  <c r="G197" i="101" s="1"/>
  <c r="J197" i="101" s="1"/>
  <c r="E86" i="88"/>
  <c r="G86" i="88" s="1"/>
  <c r="J86" i="88" s="1"/>
  <c r="E86" i="89" s="1"/>
  <c r="G86" i="89" s="1"/>
  <c r="J86" i="89" s="1"/>
  <c r="E86" i="90" s="1"/>
  <c r="E20" i="89"/>
  <c r="G20" i="89" s="1"/>
  <c r="J20" i="89" s="1"/>
  <c r="E20" i="90" s="1"/>
  <c r="G20" i="90" s="1"/>
  <c r="J20" i="90" s="1"/>
  <c r="E20" i="9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10" i="101"/>
  <c r="G10" i="101" s="1"/>
  <c r="J10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211" i="101"/>
  <c r="G211" i="101" s="1"/>
  <c r="J211" i="101" s="1"/>
  <c r="E156" i="101"/>
  <c r="G156" i="101" s="1"/>
  <c r="J156" i="101" s="1"/>
  <c r="E202" i="101"/>
  <c r="G202" i="101" s="1"/>
  <c r="J202" i="101" s="1"/>
  <c r="E26" i="89"/>
  <c r="G26" i="89" s="1"/>
  <c r="J26" i="89" s="1"/>
  <c r="E26" i="90" s="1"/>
  <c r="G26" i="90" s="1"/>
  <c r="J26" i="90" s="1"/>
  <c r="E26" i="9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25" i="89"/>
  <c r="G25" i="89" s="1"/>
  <c r="J25" i="89" s="1"/>
  <c r="E25" i="90" s="1"/>
  <c r="G25" i="90" s="1"/>
  <c r="J25" i="90" s="1"/>
  <c r="E25" i="91" s="1"/>
  <c r="E21" i="89"/>
  <c r="G21" i="89" s="1"/>
  <c r="J21" i="89" s="1"/>
  <c r="E21" i="90" s="1"/>
  <c r="G21" i="90" s="1"/>
  <c r="J21" i="90" s="1"/>
  <c r="E21" i="9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50" i="101"/>
  <c r="G150" i="101" s="1"/>
  <c r="J150" i="101" s="1"/>
  <c r="E198" i="101"/>
  <c r="G198" i="101" s="1"/>
  <c r="J198" i="101" s="1"/>
  <c r="E195" i="101"/>
  <c r="G195" i="101" s="1"/>
  <c r="J195" i="101" s="1"/>
  <c r="E149" i="101"/>
  <c r="G149" i="101" s="1"/>
  <c r="J149" i="101" s="1"/>
  <c r="E113" i="102"/>
  <c r="G113" i="102" s="1"/>
  <c r="J113" i="102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128" i="101"/>
  <c r="G128" i="101" s="1"/>
  <c r="J128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03" i="101"/>
  <c r="G203" i="101" s="1"/>
  <c r="J203" i="101" s="1"/>
  <c r="E147" i="101"/>
  <c r="G147" i="101" s="1"/>
  <c r="J147" i="101" s="1"/>
  <c r="E39" i="101"/>
  <c r="G39" i="101" s="1"/>
  <c r="J39" i="101" s="1"/>
  <c r="E212" i="101"/>
  <c r="G212" i="101" s="1"/>
  <c r="J212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204" i="101"/>
  <c r="G204" i="101" s="1"/>
  <c r="J204" i="101" s="1"/>
  <c r="E23" i="89"/>
  <c r="G23" i="89" s="1"/>
  <c r="J23" i="89" s="1"/>
  <c r="E23" i="90" s="1"/>
  <c r="G23" i="90" s="1"/>
  <c r="J23" i="90" s="1"/>
  <c r="E23" i="9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84" i="102"/>
  <c r="G84" i="102" s="1"/>
  <c r="J84" i="102" s="1"/>
  <c r="E84" i="103" s="1"/>
  <c r="G84" i="103" s="1"/>
  <c r="J84" i="103" s="1"/>
  <c r="E84" i="104" s="1"/>
  <c r="G84" i="104" s="1"/>
  <c r="J84" i="104" s="1"/>
  <c r="E210" i="101"/>
  <c r="G210" i="101" s="1"/>
  <c r="J210" i="101" s="1"/>
  <c r="E182" i="101"/>
  <c r="G182" i="101" s="1"/>
  <c r="J182" i="101" s="1"/>
  <c r="E22" i="89"/>
  <c r="G22" i="89" s="1"/>
  <c r="J22" i="89" s="1"/>
  <c r="E22" i="90" s="1"/>
  <c r="G22" i="90" s="1"/>
  <c r="J22" i="90" s="1"/>
  <c r="E22" i="9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59" i="88"/>
  <c r="G59" i="88" s="1"/>
  <c r="J59" i="88" s="1"/>
  <c r="E59" i="89" s="1"/>
  <c r="G59" i="89" s="1"/>
  <c r="J59" i="89" s="1"/>
  <c r="E59" i="90" s="1"/>
  <c r="E166" i="89"/>
  <c r="G166" i="89" s="1"/>
  <c r="J166" i="89" s="1"/>
  <c r="E166" i="90" s="1"/>
  <c r="G166" i="90" s="1"/>
  <c r="J166" i="90" s="1"/>
  <c r="E166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80" i="89"/>
  <c r="G180" i="89" s="1"/>
  <c r="J180" i="89" s="1"/>
  <c r="E180" i="90" s="1"/>
  <c r="G180" i="90" s="1"/>
  <c r="J180" i="90" s="1"/>
  <c r="E180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220" i="89"/>
  <c r="G220" i="89" s="1"/>
  <c r="J220" i="89" s="1"/>
  <c r="E220" i="90" s="1"/>
  <c r="G220" i="90" s="1"/>
  <c r="J220" i="90" s="1"/>
  <c r="E220" i="91" s="1"/>
  <c r="E32" i="88"/>
  <c r="G32" i="88" s="1"/>
  <c r="J32" i="88" s="1"/>
  <c r="E32" i="89" s="1"/>
  <c r="G32" i="89" s="1"/>
  <c r="J32" i="89" s="1"/>
  <c r="E32" i="90" s="1"/>
  <c r="E145" i="89"/>
  <c r="G145" i="89" s="1"/>
  <c r="J145" i="89" s="1"/>
  <c r="E145" i="90" s="1"/>
  <c r="G145" i="90" s="1"/>
  <c r="J145" i="90" s="1"/>
  <c r="E145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95" i="89"/>
  <c r="G95" i="89" s="1"/>
  <c r="J95" i="89" s="1"/>
  <c r="E95" i="90" s="1"/>
  <c r="G95" i="90" s="1"/>
  <c r="J95" i="90" s="1"/>
  <c r="E95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G214" i="86"/>
  <c r="J214" i="86" s="1"/>
  <c r="G214" i="87" s="1"/>
  <c r="J214" i="87" s="1"/>
  <c r="E214" i="88" s="1"/>
  <c r="E183" i="89"/>
  <c r="G183" i="89" s="1"/>
  <c r="J183" i="89" s="1"/>
  <c r="E183" i="90" s="1"/>
  <c r="G183" i="90" s="1"/>
  <c r="J183" i="90" s="1"/>
  <c r="E183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71" i="98" s="1"/>
  <c r="G71" i="98" s="1"/>
  <c r="J71" i="98" s="1"/>
  <c r="E71" i="99" s="1"/>
  <c r="E139" i="89"/>
  <c r="G139" i="89" s="1"/>
  <c r="J139" i="89" s="1"/>
  <c r="E139" i="90" s="1"/>
  <c r="G139" i="90" s="1"/>
  <c r="J139" i="90" s="1"/>
  <c r="E139" i="91" s="1"/>
  <c r="E170" i="89"/>
  <c r="G170" i="89" s="1"/>
  <c r="J170" i="89" s="1"/>
  <c r="E170" i="90" s="1"/>
  <c r="G170" i="90" s="1"/>
  <c r="J170" i="90" s="1"/>
  <c r="E170" i="91" s="1"/>
  <c r="G88" i="87"/>
  <c r="J88" i="87" s="1"/>
  <c r="E88" i="88" s="1"/>
  <c r="G87" i="87"/>
  <c r="J87" i="87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E175" i="97"/>
  <c r="G175" i="97" s="1"/>
  <c r="J175" i="97" s="1"/>
  <c r="E175" i="98" s="1"/>
  <c r="G175" i="98" s="1"/>
  <c r="J175" i="98" s="1"/>
  <c r="E175" i="99" s="1"/>
  <c r="G238" i="88"/>
  <c r="J238" i="88" s="1"/>
  <c r="E238" i="89" s="1"/>
  <c r="G238" i="89" s="1"/>
  <c r="J238" i="89" s="1"/>
  <c r="E238" i="90" s="1"/>
  <c r="G238" i="90" s="1"/>
  <c r="J238" i="90" s="1"/>
  <c r="E238" i="91" s="1"/>
  <c r="E230" i="88"/>
  <c r="G230" i="88" s="1"/>
  <c r="J230" i="88" s="1"/>
  <c r="E230" i="89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222" i="89"/>
  <c r="G222" i="89" s="1"/>
  <c r="J222" i="89" s="1"/>
  <c r="E222" i="90" s="1"/>
  <c r="G222" i="90" s="1"/>
  <c r="J222" i="90" s="1"/>
  <c r="E222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09" i="101"/>
  <c r="G209" i="101" s="1"/>
  <c r="J209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157" i="101"/>
  <c r="G157" i="101" s="1"/>
  <c r="J157" i="101" s="1"/>
  <c r="E11" i="101"/>
  <c r="G11" i="101" s="1"/>
  <c r="J11" i="101" s="1"/>
  <c r="E9" i="101"/>
  <c r="G9" i="101" s="1"/>
  <c r="J9" i="101" s="1"/>
  <c r="E196" i="101"/>
  <c r="G196" i="101" s="1"/>
  <c r="J196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81" i="105"/>
  <c r="J181" i="105" s="1"/>
  <c r="G181" i="106" s="1"/>
  <c r="J181" i="106" s="1"/>
  <c r="G181" i="107" s="1"/>
  <c r="J181" i="107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53" i="105"/>
  <c r="J153" i="105" s="1"/>
  <c r="G153" i="106" s="1"/>
  <c r="J153" i="106" s="1"/>
  <c r="G153" i="107" s="1"/>
  <c r="J153" i="107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G151" i="105"/>
  <c r="J151" i="105" s="1"/>
  <c r="G151" i="106" s="1"/>
  <c r="J151" i="106" s="1"/>
  <c r="G151" i="107" s="1"/>
  <c r="J151" i="107" s="1"/>
  <c r="G148" i="105"/>
  <c r="J148" i="105" s="1"/>
  <c r="G148" i="106" s="1"/>
  <c r="J148" i="106" s="1"/>
  <c r="G148" i="107" s="1"/>
  <c r="J148" i="107" s="1"/>
  <c r="G237" i="107"/>
  <c r="J237" i="107" s="1"/>
  <c r="G83" i="105"/>
  <c r="J83" i="105" s="1"/>
  <c r="G83" i="106" s="1"/>
  <c r="J83" i="106" s="1"/>
  <c r="G83" i="107" s="1"/>
  <c r="J83" i="107" s="1"/>
  <c r="G194" i="105"/>
  <c r="J194" i="105" s="1"/>
  <c r="G194" i="106" s="1"/>
  <c r="J194" i="106" s="1"/>
  <c r="G194" i="107" s="1"/>
  <c r="J194" i="107" s="1"/>
  <c r="G206" i="105"/>
  <c r="J206" i="105" s="1"/>
  <c r="G206" i="106" s="1"/>
  <c r="J206" i="106" s="1"/>
  <c r="G206" i="107" s="1"/>
  <c r="J206" i="107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0" i="89"/>
  <c r="J230" i="89" s="1"/>
  <c r="E230" i="90" s="1"/>
  <c r="G229" i="107"/>
  <c r="J229" i="107" s="1"/>
  <c r="G234" i="87"/>
  <c r="J234" i="87" s="1"/>
  <c r="E234" i="88" s="1"/>
  <c r="G232" i="97"/>
  <c r="J232" i="97" s="1"/>
  <c r="E232" i="98" s="1"/>
  <c r="G231" i="102"/>
  <c r="J231" i="102" s="1"/>
  <c r="E231" i="103" s="1"/>
  <c r="G259" i="87"/>
  <c r="J259" i="87" s="1"/>
  <c r="E259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E186" i="90" s="1"/>
  <c r="G258" i="89"/>
  <c r="J258" i="89" s="1"/>
  <c r="E258" i="90" s="1"/>
  <c r="J255" i="89"/>
  <c r="E255" i="90" s="1"/>
  <c r="G104" i="89"/>
  <c r="J104" i="89" s="1"/>
  <c r="E104" i="90" s="1"/>
  <c r="G233" i="89"/>
  <c r="J233" i="89" s="1"/>
  <c r="E233" i="90" s="1"/>
  <c r="J256" i="89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13" i="107" l="1"/>
  <c r="J213" i="107" s="1"/>
  <c r="J213" i="106"/>
  <c r="E157" i="102"/>
  <c r="G157" i="102" s="1"/>
  <c r="J157" i="102" s="1"/>
  <c r="E157" i="103" s="1"/>
  <c r="G157" i="103" s="1"/>
  <c r="J157" i="103" s="1"/>
  <c r="E157" i="104" s="1"/>
  <c r="G157" i="104" s="1"/>
  <c r="J157" i="104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10" i="102"/>
  <c r="G10" i="102" s="1"/>
  <c r="J10" i="102" s="1"/>
  <c r="E10" i="103" s="1"/>
  <c r="G10" i="103" s="1"/>
  <c r="J10" i="103" s="1"/>
  <c r="E10" i="104" s="1"/>
  <c r="G10" i="104" s="1"/>
  <c r="J10" i="104" s="1"/>
  <c r="E209" i="102"/>
  <c r="G209" i="102" s="1"/>
  <c r="J209" i="102" s="1"/>
  <c r="E209" i="103" s="1"/>
  <c r="G209" i="103" s="1"/>
  <c r="J209" i="103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113" i="103"/>
  <c r="G113" i="103" s="1"/>
  <c r="J113" i="103" s="1"/>
  <c r="E113" i="104" s="1"/>
  <c r="G113" i="104" s="1"/>
  <c r="J113" i="104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9" i="102"/>
  <c r="G9" i="102" s="1"/>
  <c r="J9" i="102" s="1"/>
  <c r="E9" i="103" s="1"/>
  <c r="G9" i="103" s="1"/>
  <c r="J9" i="103" s="1"/>
  <c r="E9" i="104" s="1"/>
  <c r="G9" i="104" s="1"/>
  <c r="J9" i="104" s="1"/>
  <c r="E11" i="102"/>
  <c r="G11" i="102" s="1"/>
  <c r="J11" i="102" s="1"/>
  <c r="E11" i="103" s="1"/>
  <c r="G11" i="103" s="1"/>
  <c r="J11" i="103" s="1"/>
  <c r="E11" i="104" s="1"/>
  <c r="G11" i="104" s="1"/>
  <c r="J11" i="104" s="1"/>
  <c r="G11" i="105" s="1"/>
  <c r="J11" i="105" s="1"/>
  <c r="G11" i="106" s="1"/>
  <c r="J11" i="106" s="1"/>
  <c r="G11" i="107" s="1"/>
  <c r="J11" i="107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88" i="88"/>
  <c r="J88" i="88" s="1"/>
  <c r="E88" i="89" s="1"/>
  <c r="E87" i="88"/>
  <c r="G87" i="88" s="1"/>
  <c r="J87" i="88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32" i="98"/>
  <c r="J232" i="98" s="1"/>
  <c r="E232" i="99" s="1"/>
  <c r="G231" i="103"/>
  <c r="J231" i="103" s="1"/>
  <c r="E231" i="104" s="1"/>
  <c r="G227" i="90"/>
  <c r="J227" i="90" s="1"/>
  <c r="E227" i="91" s="1"/>
  <c r="G235" i="90"/>
  <c r="J235" i="90" s="1"/>
  <c r="E235" i="91" s="1"/>
  <c r="G230" i="90"/>
  <c r="J230" i="90" s="1"/>
  <c r="E230" i="91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G134" i="86"/>
  <c r="J134" i="86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12" i="107" l="1"/>
  <c r="J212" i="107" s="1"/>
  <c r="J212" i="106"/>
  <c r="G211" i="107"/>
  <c r="J211" i="107" s="1"/>
  <c r="J211" i="106"/>
  <c r="G210" i="107"/>
  <c r="J210" i="107" s="1"/>
  <c r="J210" i="106"/>
  <c r="E108" i="91"/>
  <c r="G108" i="91" s="1"/>
  <c r="J108" i="91" s="1"/>
  <c r="E110" i="91"/>
  <c r="G110" i="91" s="1"/>
  <c r="J110" i="91" s="1"/>
  <c r="E116" i="91"/>
  <c r="G116" i="91" s="1"/>
  <c r="J116" i="91" s="1"/>
  <c r="E209" i="104"/>
  <c r="G209" i="104" s="1"/>
  <c r="J209" i="104" s="1"/>
  <c r="E117" i="91"/>
  <c r="G117" i="91" s="1"/>
  <c r="J117" i="91" s="1"/>
  <c r="E115" i="91"/>
  <c r="G115" i="91" s="1"/>
  <c r="J115" i="91" s="1"/>
  <c r="E111" i="91"/>
  <c r="G111" i="91" s="1"/>
  <c r="J111" i="91" s="1"/>
  <c r="E112" i="91"/>
  <c r="G112" i="91" s="1"/>
  <c r="J112" i="91" s="1"/>
  <c r="E107" i="90"/>
  <c r="G107" i="90" s="1"/>
  <c r="J107" i="90" s="1"/>
  <c r="G17" i="87"/>
  <c r="J17" i="87" s="1"/>
  <c r="E17" i="88" s="1"/>
  <c r="G17" i="88" s="1"/>
  <c r="J17" i="88" s="1"/>
  <c r="G15" i="87"/>
  <c r="J15" i="87" s="1"/>
  <c r="E15" i="88" s="1"/>
  <c r="G15" i="88" s="1"/>
  <c r="J15" i="88" s="1"/>
  <c r="G6" i="87"/>
  <c r="J6" i="87" s="1"/>
  <c r="E6" i="88" s="1"/>
  <c r="G6" i="88" s="1"/>
  <c r="J6" i="88" s="1"/>
  <c r="G18" i="87"/>
  <c r="J18" i="87" s="1"/>
  <c r="E18" i="88" s="1"/>
  <c r="G18" i="88" s="1"/>
  <c r="J18" i="88" s="1"/>
  <c r="G8" i="87"/>
  <c r="J8" i="87" s="1"/>
  <c r="E8" i="88" s="1"/>
  <c r="G8" i="88" s="1"/>
  <c r="J8" i="88" s="1"/>
  <c r="E214" i="89"/>
  <c r="G214" i="89" s="1"/>
  <c r="J214" i="89" s="1"/>
  <c r="E214" i="90" s="1"/>
  <c r="G214" i="90" s="1"/>
  <c r="J214" i="90" s="1"/>
  <c r="E214" i="91" s="1"/>
  <c r="G13" i="87"/>
  <c r="J13" i="87" s="1"/>
  <c r="E13" i="88" s="1"/>
  <c r="G13" i="88" s="1"/>
  <c r="J13" i="88" s="1"/>
  <c r="E71" i="100"/>
  <c r="G71" i="100" s="1"/>
  <c r="J71" i="100" s="1"/>
  <c r="E74" i="92"/>
  <c r="G74" i="92" s="1"/>
  <c r="J74" i="92" s="1"/>
  <c r="E74" i="93" s="1"/>
  <c r="G74" i="93" s="1"/>
  <c r="J74" i="93" s="1"/>
  <c r="E74" i="94" s="1"/>
  <c r="E70" i="100"/>
  <c r="G70" i="100" s="1"/>
  <c r="J70" i="100" s="1"/>
  <c r="G7" i="87"/>
  <c r="J7" i="87" s="1"/>
  <c r="E7" i="88" s="1"/>
  <c r="G7" i="88" s="1"/>
  <c r="J7" i="88" s="1"/>
  <c r="E175" i="100"/>
  <c r="G175" i="100" s="1"/>
  <c r="J175" i="100" s="1"/>
  <c r="G88" i="89"/>
  <c r="J88" i="89" s="1"/>
  <c r="E88" i="90" s="1"/>
  <c r="E87" i="89"/>
  <c r="G87" i="89" s="1"/>
  <c r="J87" i="89" s="1"/>
  <c r="G14" i="87"/>
  <c r="J14" i="87" s="1"/>
  <c r="E14" i="88" s="1"/>
  <c r="G14" i="88" s="1"/>
  <c r="J14" i="88" s="1"/>
  <c r="G16" i="87"/>
  <c r="J16" i="87" s="1"/>
  <c r="E16" i="88" s="1"/>
  <c r="G16" i="88" s="1"/>
  <c r="J16" i="88" s="1"/>
  <c r="G39" i="107"/>
  <c r="J39" i="107" s="1"/>
  <c r="G86" i="91"/>
  <c r="J86" i="91" s="1"/>
  <c r="E86" i="92" s="1"/>
  <c r="G231" i="104"/>
  <c r="J231" i="104" s="1"/>
  <c r="G239" i="104"/>
  <c r="J239" i="104" s="1"/>
  <c r="G241" i="99"/>
  <c r="J241" i="99" s="1"/>
  <c r="E241" i="100" s="1"/>
  <c r="G241" i="100" s="1"/>
  <c r="J241" i="100" s="1"/>
  <c r="E241" i="101" s="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G240" i="99"/>
  <c r="J240" i="99" s="1"/>
  <c r="E240" i="100" s="1"/>
  <c r="G240" i="100" s="1"/>
  <c r="J240" i="100" s="1"/>
  <c r="E240" i="101" s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G232" i="99"/>
  <c r="J232" i="99" s="1"/>
  <c r="E232" i="100" s="1"/>
  <c r="G230" i="91"/>
  <c r="J230" i="91" s="1"/>
  <c r="E230" i="92" s="1"/>
  <c r="G238" i="91"/>
  <c r="J238" i="91" s="1"/>
  <c r="E238" i="92" s="1"/>
  <c r="G238" i="92" s="1"/>
  <c r="J238" i="92" s="1"/>
  <c r="E238" i="93" s="1"/>
  <c r="G234" i="89"/>
  <c r="J234" i="89" s="1"/>
  <c r="E234" i="90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36" i="92" s="1"/>
  <c r="J236" i="92" s="1"/>
  <c r="E236" i="93" s="1"/>
  <c r="G259" i="89"/>
  <c r="J259" i="89" s="1"/>
  <c r="E259" i="90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11" i="92" l="1"/>
  <c r="G111" i="92" s="1"/>
  <c r="J111" i="92" s="1"/>
  <c r="E111" i="93" s="1"/>
  <c r="G111" i="93" s="1"/>
  <c r="J111" i="93" s="1"/>
  <c r="E111" i="94" s="1"/>
  <c r="G111" i="94" s="1"/>
  <c r="J111" i="94" s="1"/>
  <c r="E111" i="95" s="1"/>
  <c r="E8" i="89"/>
  <c r="G8" i="89" s="1"/>
  <c r="J8" i="89" s="1"/>
  <c r="E8" i="90" s="1"/>
  <c r="G8" i="90" s="1"/>
  <c r="J8" i="90" s="1"/>
  <c r="E8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3" i="89"/>
  <c r="G13" i="89" s="1"/>
  <c r="J13" i="89" s="1"/>
  <c r="E13" i="90" s="1"/>
  <c r="G13" i="90" s="1"/>
  <c r="J13" i="90" s="1"/>
  <c r="E13" i="91" s="1"/>
  <c r="E175" i="101"/>
  <c r="G175" i="101" s="1"/>
  <c r="J175" i="101" s="1"/>
  <c r="E18" i="89"/>
  <c r="G18" i="89" s="1"/>
  <c r="J18" i="89" s="1"/>
  <c r="E18" i="90" s="1"/>
  <c r="G18" i="90" s="1"/>
  <c r="J18" i="90" s="1"/>
  <c r="E18" i="9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6" i="89"/>
  <c r="G6" i="89" s="1"/>
  <c r="J6" i="89" s="1"/>
  <c r="E6" i="90" s="1"/>
  <c r="G6" i="90" s="1"/>
  <c r="J6" i="90" s="1"/>
  <c r="E6" i="91" s="1"/>
  <c r="E7" i="89"/>
  <c r="G7" i="89" s="1"/>
  <c r="J7" i="89" s="1"/>
  <c r="E7" i="90" s="1"/>
  <c r="G7" i="90" s="1"/>
  <c r="J7" i="90" s="1"/>
  <c r="E7" i="91" s="1"/>
  <c r="E70" i="101"/>
  <c r="G70" i="101" s="1"/>
  <c r="J70" i="101" s="1"/>
  <c r="E15" i="89"/>
  <c r="G15" i="89" s="1"/>
  <c r="J15" i="89" s="1"/>
  <c r="E15" i="90" s="1"/>
  <c r="G15" i="90" s="1"/>
  <c r="J15" i="90" s="1"/>
  <c r="E15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7" i="89"/>
  <c r="G17" i="89" s="1"/>
  <c r="J17" i="89" s="1"/>
  <c r="E17" i="90" s="1"/>
  <c r="G17" i="90" s="1"/>
  <c r="J17" i="90" s="1"/>
  <c r="E17" i="9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4" i="89"/>
  <c r="G14" i="89" s="1"/>
  <c r="J14" i="89" s="1"/>
  <c r="E14" i="90" s="1"/>
  <c r="G14" i="90" s="1"/>
  <c r="J14" i="90" s="1"/>
  <c r="E14" i="91" s="1"/>
  <c r="E16" i="89"/>
  <c r="G16" i="89" s="1"/>
  <c r="J16" i="89" s="1"/>
  <c r="E16" i="90" s="1"/>
  <c r="G16" i="90" s="1"/>
  <c r="J16" i="90" s="1"/>
  <c r="E16" i="91" s="1"/>
  <c r="E71" i="101"/>
  <c r="G71" i="101" s="1"/>
  <c r="J71" i="10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G88" i="90"/>
  <c r="J88" i="90" s="1"/>
  <c r="E88" i="91" s="1"/>
  <c r="E87" i="90"/>
  <c r="G87" i="90" s="1"/>
  <c r="J87" i="90" s="1"/>
  <c r="G86" i="92"/>
  <c r="J86" i="92" s="1"/>
  <c r="E86" i="93" s="1"/>
  <c r="G234" i="90"/>
  <c r="J234" i="90" s="1"/>
  <c r="E234" i="91" s="1"/>
  <c r="G230" i="92"/>
  <c r="J230" i="92" s="1"/>
  <c r="E230" i="93" s="1"/>
  <c r="G232" i="100"/>
  <c r="J232" i="100" s="1"/>
  <c r="E232" i="101" s="1"/>
  <c r="G228" i="92"/>
  <c r="J228" i="92" s="1"/>
  <c r="E228" i="93" s="1"/>
  <c r="G227" i="92"/>
  <c r="J227" i="92" s="1"/>
  <c r="E227" i="93" s="1"/>
  <c r="G235" i="92"/>
  <c r="J235" i="92" s="1"/>
  <c r="G231" i="105"/>
  <c r="J231" i="105" s="1"/>
  <c r="G239" i="105"/>
  <c r="J239" i="105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J5" i="8" s="1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75" i="102" l="1"/>
  <c r="G175" i="102" s="1"/>
  <c r="J175" i="102" s="1"/>
  <c r="E175" i="103" s="1"/>
  <c r="G175" i="103" s="1"/>
  <c r="J175" i="103" s="1"/>
  <c r="E175" i="104" s="1"/>
  <c r="G175" i="104" s="1"/>
  <c r="J175" i="104" s="1"/>
  <c r="E71" i="102"/>
  <c r="G71" i="102" s="1"/>
  <c r="J71" i="102" s="1"/>
  <c r="E71" i="103" s="1"/>
  <c r="G71" i="103" s="1"/>
  <c r="J71" i="103" s="1"/>
  <c r="E71" i="104" s="1"/>
  <c r="G71" i="104" s="1"/>
  <c r="J71" i="104" s="1"/>
  <c r="E70" i="102"/>
  <c r="G70" i="102" s="1"/>
  <c r="J70" i="102" s="1"/>
  <c r="E70" i="103" s="1"/>
  <c r="G70" i="103" s="1"/>
  <c r="J70" i="103" s="1"/>
  <c r="E70" i="104" s="1"/>
  <c r="G70" i="104" s="1"/>
  <c r="J70" i="104" s="1"/>
  <c r="J251" i="94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E235" i="93"/>
  <c r="G235" i="93" s="1"/>
  <c r="J235" i="93" s="1"/>
  <c r="E235" i="94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31" i="106"/>
  <c r="J231" i="106" s="1"/>
  <c r="G230" i="93"/>
  <c r="J230" i="93" s="1"/>
  <c r="E230" i="94" s="1"/>
  <c r="G238" i="93"/>
  <c r="J238" i="93" s="1"/>
  <c r="E238" i="94" s="1"/>
  <c r="G227" i="93"/>
  <c r="J227" i="93" s="1"/>
  <c r="E227" i="94" s="1"/>
  <c r="G234" i="91"/>
  <c r="J234" i="91" s="1"/>
  <c r="E234" i="92" s="1"/>
  <c r="G253" i="92"/>
  <c r="J253" i="92" s="1"/>
  <c r="E253" i="93" s="1"/>
  <c r="G253" i="93" s="1"/>
  <c r="G259" i="91"/>
  <c r="J259" i="91" s="1"/>
  <c r="E259" i="92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G5" i="8"/>
  <c r="G88" i="92" l="1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32" i="102"/>
  <c r="J232" i="102" s="1"/>
  <c r="E232" i="103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J253" i="93"/>
  <c r="E253" i="94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254" i="92"/>
  <c r="J254" i="92" s="1"/>
  <c r="E254" i="93" s="1"/>
  <c r="G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111" i="97" l="1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0" i="97"/>
  <c r="G110" i="97" s="1"/>
  <c r="J110" i="97" s="1"/>
  <c r="E110" i="98" s="1"/>
  <c r="G110" i="98" s="1"/>
  <c r="J110" i="98" s="1"/>
  <c r="E110" i="99" s="1"/>
  <c r="E112" i="97"/>
  <c r="G112" i="97" s="1"/>
  <c r="J112" i="97" s="1"/>
  <c r="E112" i="98" s="1"/>
  <c r="G112" i="98" s="1"/>
  <c r="J112" i="98" s="1"/>
  <c r="E112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G88" i="93"/>
  <c r="J88" i="93" s="1"/>
  <c r="E88" i="94" s="1"/>
  <c r="E87" i="93"/>
  <c r="G87" i="93" s="1"/>
  <c r="J87" i="93" s="1"/>
  <c r="E108" i="97"/>
  <c r="G108" i="97" s="1"/>
  <c r="J108" i="97" s="1"/>
  <c r="E108" i="98" s="1"/>
  <c r="G108" i="98" s="1"/>
  <c r="J108" i="98" s="1"/>
  <c r="E108" i="99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J66" i="95"/>
  <c r="E66" i="96" s="1"/>
  <c r="G66" i="96" s="1"/>
  <c r="J66" i="96" s="1"/>
  <c r="E66" i="97" s="1"/>
  <c r="G66" i="97" s="1"/>
  <c r="J66" i="97" s="1"/>
  <c r="E66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G86" i="95"/>
  <c r="G232" i="103"/>
  <c r="J232" i="103" s="1"/>
  <c r="E232" i="104" s="1"/>
  <c r="G234" i="93"/>
  <c r="J234" i="93" s="1"/>
  <c r="E234" i="94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53" i="94"/>
  <c r="J253" i="94" s="1"/>
  <c r="E253" i="95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J254" i="93"/>
  <c r="E254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67" i="97" l="1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26" i="97"/>
  <c r="G26" i="97" s="1"/>
  <c r="J26" i="97" s="1"/>
  <c r="E26" i="98" s="1"/>
  <c r="G26" i="98" s="1"/>
  <c r="J26" i="98" s="1"/>
  <c r="E26" i="99" s="1"/>
  <c r="E78" i="97"/>
  <c r="G78" i="97" s="1"/>
  <c r="J78" i="97" s="1"/>
  <c r="E78" i="98" s="1"/>
  <c r="G78" i="98" s="1"/>
  <c r="J78" i="98" s="1"/>
  <c r="E78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1" i="97"/>
  <c r="G101" i="97" s="1"/>
  <c r="J101" i="97" s="1"/>
  <c r="E101" i="98" s="1"/>
  <c r="G101" i="98" s="1"/>
  <c r="J101" i="98" s="1"/>
  <c r="E101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220" i="97"/>
  <c r="G220" i="97" s="1"/>
  <c r="J220" i="97" s="1"/>
  <c r="E220" i="98" s="1"/>
  <c r="G220" i="98" s="1"/>
  <c r="J220" i="98" s="1"/>
  <c r="E220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20" i="97"/>
  <c r="G120" i="97" s="1"/>
  <c r="J120" i="97" s="1"/>
  <c r="E120" i="98" s="1"/>
  <c r="G120" i="98" s="1"/>
  <c r="J120" i="98" s="1"/>
  <c r="E120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G88" i="94"/>
  <c r="J88" i="94" s="1"/>
  <c r="E88" i="95" s="1"/>
  <c r="E87" i="94"/>
  <c r="G87" i="94" s="1"/>
  <c r="J87" i="94" s="1"/>
  <c r="E163" i="97"/>
  <c r="G163" i="97" s="1"/>
  <c r="J163" i="97" s="1"/>
  <c r="E163" i="98" s="1"/>
  <c r="G163" i="98" s="1"/>
  <c r="J163" i="98" s="1"/>
  <c r="E163" i="99" s="1"/>
  <c r="E146" i="97"/>
  <c r="G146" i="97" s="1"/>
  <c r="J146" i="97" s="1"/>
  <c r="E146" i="98" s="1"/>
  <c r="G146" i="98" s="1"/>
  <c r="J146" i="98" s="1"/>
  <c r="E146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38" i="96"/>
  <c r="J238" i="96" s="1"/>
  <c r="E238" i="97" s="1"/>
  <c r="J230" i="95"/>
  <c r="E230" i="96" s="1"/>
  <c r="G230" i="96" s="1"/>
  <c r="J230" i="96" s="1"/>
  <c r="J86" i="95"/>
  <c r="E86" i="96" s="1"/>
  <c r="G86" i="96" s="1"/>
  <c r="J86" i="96" s="1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G227" i="97" s="1"/>
  <c r="J227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36" i="96"/>
  <c r="J236" i="96" s="1"/>
  <c r="E236" i="97" s="1"/>
  <c r="J228" i="95"/>
  <c r="E228" i="96" s="1"/>
  <c r="G228" i="96" s="1"/>
  <c r="J228" i="96" s="1"/>
  <c r="E228" i="97" s="1"/>
  <c r="G234" i="94"/>
  <c r="J234" i="94" s="1"/>
  <c r="E234" i="95" s="1"/>
  <c r="G240" i="104"/>
  <c r="J240" i="104" s="1"/>
  <c r="G232" i="104"/>
  <c r="J232" i="104" s="1"/>
  <c r="G253" i="95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80" i="98"/>
  <c r="J80" i="98" s="1"/>
  <c r="E8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E258" i="97" s="1"/>
  <c r="G255" i="96"/>
  <c r="J255" i="96" s="1"/>
  <c r="E255" i="97" s="1"/>
  <c r="G255" i="97" s="1"/>
  <c r="J255" i="97" s="1"/>
  <c r="E255" i="98" s="1"/>
  <c r="G104" i="96"/>
  <c r="J104" i="96" s="1"/>
  <c r="E104" i="97" s="1"/>
  <c r="G233" i="96"/>
  <c r="J233" i="96" s="1"/>
  <c r="E233" i="97" s="1"/>
  <c r="G256" i="96"/>
  <c r="J256" i="96" s="1"/>
  <c r="E256" i="97" s="1"/>
  <c r="G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G235" i="98" l="1"/>
  <c r="J235" i="98" s="1"/>
  <c r="E235" i="99" s="1"/>
  <c r="G235" i="99" s="1"/>
  <c r="J235" i="99" s="1"/>
  <c r="E235" i="100" s="1"/>
  <c r="E227" i="98"/>
  <c r="G227" i="98" s="1"/>
  <c r="J227" i="98" s="1"/>
  <c r="E86" i="97"/>
  <c r="G86" i="97" s="1"/>
  <c r="J86" i="97" s="1"/>
  <c r="E86" i="98" s="1"/>
  <c r="G86" i="98" s="1"/>
  <c r="J86" i="98" s="1"/>
  <c r="E42" i="97"/>
  <c r="G42" i="97" s="1"/>
  <c r="J42" i="97" s="1"/>
  <c r="E42" i="98" s="1"/>
  <c r="G42" i="98" s="1"/>
  <c r="J42" i="98" s="1"/>
  <c r="E42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7" i="97"/>
  <c r="G57" i="97" s="1"/>
  <c r="J57" i="97" s="1"/>
  <c r="E57" i="98" s="1"/>
  <c r="G57" i="98" s="1"/>
  <c r="J57" i="98" s="1"/>
  <c r="E57" i="99" s="1"/>
  <c r="E115" i="100"/>
  <c r="G115" i="100" s="1"/>
  <c r="J115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41" i="97"/>
  <c r="G41" i="97" s="1"/>
  <c r="J41" i="97" s="1"/>
  <c r="E41" i="98" s="1"/>
  <c r="G41" i="98" s="1"/>
  <c r="J41" i="98" s="1"/>
  <c r="E41" i="99" s="1"/>
  <c r="E37" i="97"/>
  <c r="G37" i="97" s="1"/>
  <c r="J37" i="97" s="1"/>
  <c r="E37" i="98" s="1"/>
  <c r="G37" i="98" s="1"/>
  <c r="J37" i="98" s="1"/>
  <c r="E37" i="99" s="1"/>
  <c r="E54" i="97"/>
  <c r="G54" i="97" s="1"/>
  <c r="J54" i="97" s="1"/>
  <c r="E54" i="98" s="1"/>
  <c r="G54" i="98" s="1"/>
  <c r="J54" i="98" s="1"/>
  <c r="E54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56" i="97"/>
  <c r="G56" i="97" s="1"/>
  <c r="J56" i="97" s="1"/>
  <c r="E56" i="98" s="1"/>
  <c r="G56" i="98" s="1"/>
  <c r="J56" i="98" s="1"/>
  <c r="E56" i="99" s="1"/>
  <c r="E46" i="97"/>
  <c r="G46" i="97" s="1"/>
  <c r="J46" i="97" s="1"/>
  <c r="E46" i="98" s="1"/>
  <c r="G46" i="98" s="1"/>
  <c r="J46" i="98" s="1"/>
  <c r="E46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7" i="100"/>
  <c r="G117" i="100" s="1"/>
  <c r="J117" i="100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E97" i="100"/>
  <c r="G97" i="100" s="1"/>
  <c r="J97" i="100" s="1"/>
  <c r="E111" i="100"/>
  <c r="G111" i="100" s="1"/>
  <c r="J111" i="100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27" i="99"/>
  <c r="G227" i="99" s="1"/>
  <c r="J227" i="99" s="1"/>
  <c r="E227" i="100" s="1"/>
  <c r="G238" i="97"/>
  <c r="J238" i="97" s="1"/>
  <c r="E238" i="98" s="1"/>
  <c r="G238" i="98" s="1"/>
  <c r="J238" i="98" s="1"/>
  <c r="E238" i="99" s="1"/>
  <c r="G234" i="95"/>
  <c r="J234" i="95" s="1"/>
  <c r="E234" i="96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9" i="95"/>
  <c r="J259" i="95" s="1"/>
  <c r="E259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258" i="97"/>
  <c r="J258" i="97" s="1"/>
  <c r="E258" i="98" s="1"/>
  <c r="G105" i="74"/>
  <c r="J105" i="74" s="1"/>
  <c r="J256" i="97"/>
  <c r="E256" i="98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80" i="100" l="1"/>
  <c r="G80" i="100" s="1"/>
  <c r="J80" i="100" s="1"/>
  <c r="E187" i="77"/>
  <c r="G187" i="77" s="1"/>
  <c r="J187" i="77" s="1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G189" i="81" s="1"/>
  <c r="J189" i="81" s="1"/>
  <c r="G189" i="82" s="1"/>
  <c r="E105" i="77"/>
  <c r="G105" i="77" s="1"/>
  <c r="J105" i="77" s="1"/>
  <c r="E108" i="101"/>
  <c r="G108" i="101" s="1"/>
  <c r="J108" i="101" s="1"/>
  <c r="E107" i="101"/>
  <c r="G107" i="101" s="1"/>
  <c r="J107" i="101" s="1"/>
  <c r="E116" i="101"/>
  <c r="G116" i="101" s="1"/>
  <c r="J116" i="101" s="1"/>
  <c r="E110" i="101"/>
  <c r="G110" i="101" s="1"/>
  <c r="J110" i="101" s="1"/>
  <c r="E20" i="101"/>
  <c r="G20" i="101" s="1"/>
  <c r="J20" i="101" s="1"/>
  <c r="E115" i="101"/>
  <c r="G115" i="101" s="1"/>
  <c r="J115" i="101" s="1"/>
  <c r="E111" i="101"/>
  <c r="G111" i="101" s="1"/>
  <c r="J111" i="101" s="1"/>
  <c r="E112" i="101"/>
  <c r="G112" i="101" s="1"/>
  <c r="J112" i="101" s="1"/>
  <c r="E97" i="101"/>
  <c r="G97" i="101" s="1"/>
  <c r="J97" i="101" s="1"/>
  <c r="E117" i="101"/>
  <c r="G117" i="101" s="1"/>
  <c r="J117" i="101" s="1"/>
  <c r="E77" i="100"/>
  <c r="G77" i="100" s="1"/>
  <c r="J77" i="100" s="1"/>
  <c r="E120" i="100"/>
  <c r="G120" i="100" s="1"/>
  <c r="J120" i="100" s="1"/>
  <c r="E98" i="100"/>
  <c r="G98" i="100" s="1"/>
  <c r="J98" i="100" s="1"/>
  <c r="E93" i="100"/>
  <c r="G93" i="100" s="1"/>
  <c r="J93" i="100" s="1"/>
  <c r="E78" i="100"/>
  <c r="G78" i="100" s="1"/>
  <c r="J78" i="100" s="1"/>
  <c r="E64" i="100"/>
  <c r="G64" i="100" s="1"/>
  <c r="J64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24" i="100"/>
  <c r="G24" i="100" s="1"/>
  <c r="J24" i="100" s="1"/>
  <c r="E85" i="100"/>
  <c r="G85" i="100" s="1"/>
  <c r="J85" i="100" s="1"/>
  <c r="E183" i="100"/>
  <c r="G183" i="100" s="1"/>
  <c r="J183" i="100" s="1"/>
  <c r="E100" i="100"/>
  <c r="G100" i="100" s="1"/>
  <c r="J100" i="100" s="1"/>
  <c r="E121" i="100"/>
  <c r="G121" i="100" s="1"/>
  <c r="J121" i="100" s="1"/>
  <c r="E23" i="100"/>
  <c r="G23" i="100" s="1"/>
  <c r="J23" i="100" s="1"/>
  <c r="E19" i="100"/>
  <c r="G19" i="100" s="1"/>
  <c r="J19" i="100" s="1"/>
  <c r="E179" i="100"/>
  <c r="G179" i="100" s="1"/>
  <c r="J179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70" i="100"/>
  <c r="G170" i="100" s="1"/>
  <c r="J170" i="100" s="1"/>
  <c r="E62" i="100"/>
  <c r="G62" i="100" s="1"/>
  <c r="J62" i="100" s="1"/>
  <c r="E192" i="100"/>
  <c r="G192" i="100" s="1"/>
  <c r="J192" i="100" s="1"/>
  <c r="E61" i="100"/>
  <c r="G61" i="100" s="1"/>
  <c r="J61" i="100" s="1"/>
  <c r="E163" i="100"/>
  <c r="G163" i="100" s="1"/>
  <c r="J163" i="100" s="1"/>
  <c r="E81" i="100"/>
  <c r="G81" i="100" s="1"/>
  <c r="J81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22" i="100"/>
  <c r="G22" i="100" s="1"/>
  <c r="J22" i="100" s="1"/>
  <c r="E92" i="100"/>
  <c r="G92" i="100" s="1"/>
  <c r="J92" i="100" s="1"/>
  <c r="G88" i="97"/>
  <c r="J88" i="97" s="1"/>
  <c r="E88" i="98" s="1"/>
  <c r="E87" i="97"/>
  <c r="G87" i="97" s="1"/>
  <c r="J87" i="97" s="1"/>
  <c r="E89" i="100"/>
  <c r="G89" i="100" s="1"/>
  <c r="J89" i="100" s="1"/>
  <c r="E68" i="100"/>
  <c r="G68" i="100" s="1"/>
  <c r="J68" i="100" s="1"/>
  <c r="E166" i="100"/>
  <c r="G166" i="100" s="1"/>
  <c r="J166" i="100" s="1"/>
  <c r="E140" i="100"/>
  <c r="G140" i="100" s="1"/>
  <c r="J140" i="100" s="1"/>
  <c r="E137" i="100"/>
  <c r="G137" i="100" s="1"/>
  <c r="J137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144" i="100"/>
  <c r="G144" i="100" s="1"/>
  <c r="J144" i="100" s="1"/>
  <c r="E101" i="100"/>
  <c r="G101" i="100" s="1"/>
  <c r="J101" i="100" s="1"/>
  <c r="E215" i="100"/>
  <c r="G215" i="100" s="1"/>
  <c r="J215" i="100" s="1"/>
  <c r="E99" i="100"/>
  <c r="G99" i="100" s="1"/>
  <c r="J99" i="100" s="1"/>
  <c r="E146" i="100"/>
  <c r="G146" i="100" s="1"/>
  <c r="J146" i="100" s="1"/>
  <c r="E95" i="100"/>
  <c r="G95" i="100" s="1"/>
  <c r="J95" i="100" s="1"/>
  <c r="E66" i="100"/>
  <c r="G66" i="100" s="1"/>
  <c r="J6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38" i="100"/>
  <c r="G138" i="100" s="1"/>
  <c r="J138" i="100" s="1"/>
  <c r="E26" i="100"/>
  <c r="G26" i="100" s="1"/>
  <c r="J26" i="100" s="1"/>
  <c r="E21" i="100"/>
  <c r="G21" i="100" s="1"/>
  <c r="J21" i="100" s="1"/>
  <c r="E184" i="100"/>
  <c r="G184" i="100" s="1"/>
  <c r="J184" i="100" s="1"/>
  <c r="E74" i="100"/>
  <c r="G74" i="100" s="1"/>
  <c r="J74" i="100" s="1"/>
  <c r="E160" i="100"/>
  <c r="G160" i="100" s="1"/>
  <c r="J160" i="100" s="1"/>
  <c r="E106" i="100"/>
  <c r="G106" i="100" s="1"/>
  <c r="J106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76" i="100"/>
  <c r="G176" i="100" s="1"/>
  <c r="J176" i="100" s="1"/>
  <c r="E143" i="100"/>
  <c r="G143" i="100" s="1"/>
  <c r="J143" i="100" s="1"/>
  <c r="E86" i="99"/>
  <c r="G86" i="99" s="1"/>
  <c r="J86" i="99" s="1"/>
  <c r="E86" i="100" s="1"/>
  <c r="G86" i="100" s="1"/>
  <c r="J86" i="100" s="1"/>
  <c r="E86" i="101" s="1"/>
  <c r="G238" i="99"/>
  <c r="J238" i="99" s="1"/>
  <c r="E238" i="100" s="1"/>
  <c r="G238" i="100" s="1"/>
  <c r="J238" i="100" s="1"/>
  <c r="E238" i="101" s="1"/>
  <c r="G238" i="101" s="1"/>
  <c r="J238" i="101" s="1"/>
  <c r="E238" i="102" s="1"/>
  <c r="G238" i="102" s="1"/>
  <c r="J238" i="102" s="1"/>
  <c r="E238" i="103" s="1"/>
  <c r="E230" i="99"/>
  <c r="G230" i="99" s="1"/>
  <c r="J230" i="99" s="1"/>
  <c r="E230" i="100" s="1"/>
  <c r="G230" i="100" s="1"/>
  <c r="J230" i="100" s="1"/>
  <c r="E230" i="101" s="1"/>
  <c r="J6" i="95"/>
  <c r="E6" i="96" s="1"/>
  <c r="G6" i="96" s="1"/>
  <c r="J6" i="96" s="1"/>
  <c r="E6" i="97" s="1"/>
  <c r="G6" i="97" s="1"/>
  <c r="J6" i="97" s="1"/>
  <c r="E6" i="98" s="1"/>
  <c r="G108" i="105"/>
  <c r="J108" i="105" s="1"/>
  <c r="G108" i="106" s="1"/>
  <c r="J108" i="106" s="1"/>
  <c r="G108" i="107" s="1"/>
  <c r="J108" i="107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10" i="105"/>
  <c r="J110" i="105" s="1"/>
  <c r="G110" i="106" s="1"/>
  <c r="J110" i="106" s="1"/>
  <c r="G110" i="107" s="1"/>
  <c r="J110" i="107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227" i="100"/>
  <c r="J227" i="100" s="1"/>
  <c r="E227" i="101" s="1"/>
  <c r="G235" i="100"/>
  <c r="J235" i="100" s="1"/>
  <c r="G236" i="98"/>
  <c r="J236" i="98" s="1"/>
  <c r="E236" i="99" s="1"/>
  <c r="G228" i="98"/>
  <c r="J228" i="98" s="1"/>
  <c r="E228" i="99" s="1"/>
  <c r="G259" i="106"/>
  <c r="J259" i="106" s="1"/>
  <c r="G232" i="106"/>
  <c r="J232" i="106" s="1"/>
  <c r="G224" i="100"/>
  <c r="J224" i="100" s="1"/>
  <c r="G225" i="100"/>
  <c r="J225" i="100" s="1"/>
  <c r="G234" i="96"/>
  <c r="J234" i="96" s="1"/>
  <c r="E234" i="97" s="1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G186" i="98"/>
  <c r="J186" i="98" s="1"/>
  <c r="E186" i="99" s="1"/>
  <c r="G256" i="98"/>
  <c r="J256" i="98" s="1"/>
  <c r="E256" i="99" s="1"/>
  <c r="G258" i="98"/>
  <c r="J258" i="98" s="1"/>
  <c r="E258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189" i="82" l="1"/>
  <c r="G189" i="83" s="1"/>
  <c r="J189" i="83" s="1"/>
  <c r="G189" i="84" s="1"/>
  <c r="J189" i="84" s="1"/>
  <c r="G189" i="85" s="1"/>
  <c r="J189" i="85" s="1"/>
  <c r="G189" i="86" s="1"/>
  <c r="J189" i="86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E80" i="101"/>
  <c r="G80" i="101" s="1"/>
  <c r="J80" i="101" s="1"/>
  <c r="E105" i="78"/>
  <c r="G105" i="78" s="1"/>
  <c r="J105" i="78" s="1"/>
  <c r="E105" i="79" s="1"/>
  <c r="G105" i="79" s="1"/>
  <c r="J105" i="79" s="1"/>
  <c r="E105" i="80" s="1"/>
  <c r="G105" i="80" s="1"/>
  <c r="J105" i="80" s="1"/>
  <c r="G105" i="81" s="1"/>
  <c r="J105" i="81" s="1"/>
  <c r="G105" i="82" s="1"/>
  <c r="E187" i="78"/>
  <c r="G187" i="78" s="1"/>
  <c r="J187" i="78" s="1"/>
  <c r="E187" i="79" s="1"/>
  <c r="G187" i="79" s="1"/>
  <c r="J187" i="79" s="1"/>
  <c r="E187" i="80" s="1"/>
  <c r="G187" i="80" s="1"/>
  <c r="J187" i="80" s="1"/>
  <c r="G187" i="81" s="1"/>
  <c r="J187" i="81" s="1"/>
  <c r="G187" i="82" s="1"/>
  <c r="E141" i="101"/>
  <c r="G141" i="101" s="1"/>
  <c r="J141" i="101" s="1"/>
  <c r="E90" i="101"/>
  <c r="G90" i="101" s="1"/>
  <c r="J90" i="101" s="1"/>
  <c r="E101" i="101"/>
  <c r="G101" i="101" s="1"/>
  <c r="J101" i="101" s="1"/>
  <c r="E22" i="101"/>
  <c r="G22" i="101" s="1"/>
  <c r="J22" i="101" s="1"/>
  <c r="E61" i="101"/>
  <c r="G61" i="101" s="1"/>
  <c r="J61" i="101" s="1"/>
  <c r="E223" i="101"/>
  <c r="G223" i="101" s="1"/>
  <c r="J223" i="101" s="1"/>
  <c r="E85" i="101"/>
  <c r="G85" i="101" s="1"/>
  <c r="J85" i="101" s="1"/>
  <c r="E78" i="101"/>
  <c r="G78" i="101" s="1"/>
  <c r="J78" i="101" s="1"/>
  <c r="E112" i="102"/>
  <c r="G112" i="102" s="1"/>
  <c r="J112" i="102" s="1"/>
  <c r="E112" i="103" s="1"/>
  <c r="G112" i="103" s="1"/>
  <c r="J112" i="103" s="1"/>
  <c r="E118" i="101"/>
  <c r="G118" i="101" s="1"/>
  <c r="J118" i="101" s="1"/>
  <c r="E26" i="101"/>
  <c r="G26" i="101" s="1"/>
  <c r="J26" i="101" s="1"/>
  <c r="E144" i="101"/>
  <c r="G144" i="101" s="1"/>
  <c r="J144" i="101" s="1"/>
  <c r="E139" i="101"/>
  <c r="G139" i="101" s="1"/>
  <c r="J139" i="101" s="1"/>
  <c r="E192" i="101"/>
  <c r="G192" i="101" s="1"/>
  <c r="J192" i="101" s="1"/>
  <c r="E171" i="101"/>
  <c r="G171" i="101" s="1"/>
  <c r="J171" i="101" s="1"/>
  <c r="E24" i="101"/>
  <c r="G24" i="101" s="1"/>
  <c r="J24" i="101" s="1"/>
  <c r="E93" i="101"/>
  <c r="G93" i="101" s="1"/>
  <c r="J93" i="101" s="1"/>
  <c r="E111" i="102"/>
  <c r="G111" i="102" s="1"/>
  <c r="J111" i="102" s="1"/>
  <c r="E111" i="103" s="1"/>
  <c r="G111" i="103" s="1"/>
  <c r="J111" i="103" s="1"/>
  <c r="E143" i="101"/>
  <c r="G143" i="101" s="1"/>
  <c r="J143" i="101" s="1"/>
  <c r="E166" i="101"/>
  <c r="G166" i="101" s="1"/>
  <c r="J166" i="101" s="1"/>
  <c r="E62" i="101"/>
  <c r="G62" i="101" s="1"/>
  <c r="J62" i="101" s="1"/>
  <c r="E98" i="101"/>
  <c r="G98" i="101" s="1"/>
  <c r="J98" i="101" s="1"/>
  <c r="E115" i="102"/>
  <c r="G115" i="102" s="1"/>
  <c r="J115" i="102" s="1"/>
  <c r="E115" i="103" s="1"/>
  <c r="G115" i="103" s="1"/>
  <c r="J115" i="103" s="1"/>
  <c r="E176" i="101"/>
  <c r="G176" i="101" s="1"/>
  <c r="J176" i="101" s="1"/>
  <c r="E72" i="101"/>
  <c r="G72" i="101" s="1"/>
  <c r="J72" i="101" s="1"/>
  <c r="E95" i="101"/>
  <c r="G95" i="101" s="1"/>
  <c r="J95" i="101" s="1"/>
  <c r="E68" i="101"/>
  <c r="G68" i="101" s="1"/>
  <c r="J68" i="101" s="1"/>
  <c r="E162" i="101"/>
  <c r="G162" i="101" s="1"/>
  <c r="J162" i="101" s="1"/>
  <c r="E170" i="101"/>
  <c r="G170" i="101" s="1"/>
  <c r="J170" i="101" s="1"/>
  <c r="E19" i="101"/>
  <c r="G19" i="101" s="1"/>
  <c r="J19" i="101" s="1"/>
  <c r="E142" i="101"/>
  <c r="G142" i="101" s="1"/>
  <c r="J142" i="101" s="1"/>
  <c r="E120" i="101"/>
  <c r="G120" i="101" s="1"/>
  <c r="J120" i="101" s="1"/>
  <c r="E20" i="102"/>
  <c r="G20" i="102" s="1"/>
  <c r="J20" i="102" s="1"/>
  <c r="E20" i="103" s="1"/>
  <c r="G20" i="103" s="1"/>
  <c r="J20" i="103" s="1"/>
  <c r="E20" i="104" s="1"/>
  <c r="E138" i="101"/>
  <c r="G138" i="101" s="1"/>
  <c r="J138" i="101" s="1"/>
  <c r="E179" i="101"/>
  <c r="G179" i="101" s="1"/>
  <c r="J179" i="101" s="1"/>
  <c r="E180" i="101"/>
  <c r="G180" i="101" s="1"/>
  <c r="J180" i="101" s="1"/>
  <c r="E160" i="101"/>
  <c r="G160" i="101" s="1"/>
  <c r="J160" i="101" s="1"/>
  <c r="E146" i="101"/>
  <c r="G146" i="101" s="1"/>
  <c r="J146" i="101" s="1"/>
  <c r="E89" i="101"/>
  <c r="G89" i="101" s="1"/>
  <c r="J89" i="101" s="1"/>
  <c r="E172" i="101"/>
  <c r="G172" i="101" s="1"/>
  <c r="J172" i="101" s="1"/>
  <c r="E25" i="101"/>
  <c r="G25" i="101" s="1"/>
  <c r="J25" i="101" s="1"/>
  <c r="E23" i="101"/>
  <c r="G23" i="101" s="1"/>
  <c r="J23" i="101" s="1"/>
  <c r="E65" i="101"/>
  <c r="G65" i="101" s="1"/>
  <c r="J65" i="101" s="1"/>
  <c r="E77" i="101"/>
  <c r="G77" i="101" s="1"/>
  <c r="J77" i="101" s="1"/>
  <c r="E110" i="102"/>
  <c r="G110" i="102" s="1"/>
  <c r="J110" i="102" s="1"/>
  <c r="G110" i="103" s="1"/>
  <c r="J110" i="103" s="1"/>
  <c r="E185" i="101"/>
  <c r="G185" i="101" s="1"/>
  <c r="J185" i="101" s="1"/>
  <c r="E79" i="101"/>
  <c r="G79" i="101" s="1"/>
  <c r="J79" i="101" s="1"/>
  <c r="E74" i="101"/>
  <c r="G74" i="101" s="1"/>
  <c r="J74" i="101" s="1"/>
  <c r="E99" i="101"/>
  <c r="G99" i="101" s="1"/>
  <c r="J99" i="101" s="1"/>
  <c r="E69" i="101"/>
  <c r="G69" i="101" s="1"/>
  <c r="J69" i="101" s="1"/>
  <c r="E159" i="101"/>
  <c r="G159" i="101" s="1"/>
  <c r="J159" i="101" s="1"/>
  <c r="E121" i="101"/>
  <c r="G121" i="101" s="1"/>
  <c r="J121" i="101" s="1"/>
  <c r="E154" i="101"/>
  <c r="G154" i="101" s="1"/>
  <c r="J154" i="101" s="1"/>
  <c r="E117" i="102"/>
  <c r="G117" i="102" s="1"/>
  <c r="J117" i="102" s="1"/>
  <c r="E117" i="103" s="1"/>
  <c r="G117" i="103" s="1"/>
  <c r="J117" i="103" s="1"/>
  <c r="E116" i="102"/>
  <c r="G116" i="102" s="1"/>
  <c r="J116" i="102" s="1"/>
  <c r="E116" i="103" s="1"/>
  <c r="G116" i="103" s="1"/>
  <c r="J116" i="103" s="1"/>
  <c r="E220" i="101"/>
  <c r="G220" i="101" s="1"/>
  <c r="J220" i="101" s="1"/>
  <c r="E184" i="101"/>
  <c r="G184" i="101" s="1"/>
  <c r="J184" i="101" s="1"/>
  <c r="E167" i="101"/>
  <c r="G167" i="101" s="1"/>
  <c r="J167" i="101" s="1"/>
  <c r="E91" i="101"/>
  <c r="G91" i="101" s="1"/>
  <c r="J91" i="101" s="1"/>
  <c r="E81" i="101"/>
  <c r="G81" i="101" s="1"/>
  <c r="J81" i="101" s="1"/>
  <c r="E130" i="101"/>
  <c r="G130" i="101" s="1"/>
  <c r="J130" i="101" s="1"/>
  <c r="E100" i="101"/>
  <c r="G100" i="101" s="1"/>
  <c r="J100" i="101" s="1"/>
  <c r="E123" i="101"/>
  <c r="G123" i="101" s="1"/>
  <c r="J123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107" i="102"/>
  <c r="G107" i="102" s="1"/>
  <c r="J107" i="102" s="1"/>
  <c r="E107" i="103" s="1"/>
  <c r="G107" i="103" s="1"/>
  <c r="J107" i="103" s="1"/>
  <c r="E164" i="101"/>
  <c r="G164" i="101" s="1"/>
  <c r="J164" i="101" s="1"/>
  <c r="E168" i="101"/>
  <c r="G168" i="101" s="1"/>
  <c r="J168" i="101" s="1"/>
  <c r="E137" i="101"/>
  <c r="G137" i="101" s="1"/>
  <c r="J137" i="101" s="1"/>
  <c r="E92" i="101"/>
  <c r="G92" i="101" s="1"/>
  <c r="J92" i="101" s="1"/>
  <c r="E163" i="101"/>
  <c r="G163" i="101" s="1"/>
  <c r="J163" i="101" s="1"/>
  <c r="E67" i="101"/>
  <c r="G67" i="101" s="1"/>
  <c r="J67" i="101" s="1"/>
  <c r="E183" i="101"/>
  <c r="G183" i="101" s="1"/>
  <c r="J183" i="101" s="1"/>
  <c r="E64" i="101"/>
  <c r="G64" i="101" s="1"/>
  <c r="J64" i="101" s="1"/>
  <c r="E108" i="102"/>
  <c r="G108" i="102" s="1"/>
  <c r="J108" i="102" s="1"/>
  <c r="E108" i="103" s="1"/>
  <c r="G108" i="103" s="1"/>
  <c r="J108" i="103" s="1"/>
  <c r="E29" i="100"/>
  <c r="G29" i="100" s="1"/>
  <c r="J29" i="100" s="1"/>
  <c r="E52" i="100"/>
  <c r="G52" i="100" s="1"/>
  <c r="J52" i="100" s="1"/>
  <c r="E33" i="100"/>
  <c r="G33" i="100" s="1"/>
  <c r="J33" i="100" s="1"/>
  <c r="E53" i="100"/>
  <c r="G53" i="100" s="1"/>
  <c r="J53" i="100" s="1"/>
  <c r="E53" i="101" s="1"/>
  <c r="G53" i="101" s="1"/>
  <c r="J53" i="101" s="1"/>
  <c r="E44" i="100"/>
  <c r="G44" i="100" s="1"/>
  <c r="J44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13" i="97"/>
  <c r="G13" i="97" s="1"/>
  <c r="J13" i="97" s="1"/>
  <c r="E13" i="98" s="1"/>
  <c r="G13" i="98" s="1"/>
  <c r="J13" i="98" s="1"/>
  <c r="E13" i="99" s="1"/>
  <c r="E36" i="100"/>
  <c r="G36" i="100" s="1"/>
  <c r="J36" i="100" s="1"/>
  <c r="E119" i="100"/>
  <c r="G119" i="100" s="1"/>
  <c r="J119" i="100" s="1"/>
  <c r="E96" i="100"/>
  <c r="G96" i="100" s="1"/>
  <c r="J96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225" i="101"/>
  <c r="G225" i="101" s="1"/>
  <c r="J225" i="101" s="1"/>
  <c r="E225" i="102" s="1"/>
  <c r="G225" i="102" s="1"/>
  <c r="J225" i="102" s="1"/>
  <c r="E225" i="103" s="1"/>
  <c r="G251" i="103"/>
  <c r="J251" i="103" s="1"/>
  <c r="E251" i="104" s="1"/>
  <c r="G251" i="104" s="1"/>
  <c r="J251" i="104" s="1"/>
  <c r="E235" i="101"/>
  <c r="G235" i="101" s="1"/>
  <c r="J235" i="101" s="1"/>
  <c r="E235" i="102" s="1"/>
  <c r="G88" i="98"/>
  <c r="J88" i="98" s="1"/>
  <c r="E88" i="99" s="1"/>
  <c r="G88" i="99" s="1"/>
  <c r="J88" i="99" s="1"/>
  <c r="E88" i="100" s="1"/>
  <c r="E87" i="98"/>
  <c r="G87" i="98" s="1"/>
  <c r="J87" i="98" s="1"/>
  <c r="E87" i="99" s="1"/>
  <c r="G87" i="99" s="1"/>
  <c r="J87" i="99" s="1"/>
  <c r="E37" i="100"/>
  <c r="G37" i="100" s="1"/>
  <c r="J37" i="100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158" i="101"/>
  <c r="G158" i="101" s="1"/>
  <c r="J158" i="101" s="1"/>
  <c r="E106" i="101"/>
  <c r="G106" i="101" s="1"/>
  <c r="J106" i="101" s="1"/>
  <c r="E21" i="101"/>
  <c r="G21" i="101" s="1"/>
  <c r="J21" i="101" s="1"/>
  <c r="E145" i="101"/>
  <c r="G145" i="101" s="1"/>
  <c r="J145" i="101" s="1"/>
  <c r="E66" i="101"/>
  <c r="G66" i="101" s="1"/>
  <c r="J66" i="101" s="1"/>
  <c r="E215" i="101"/>
  <c r="G215" i="101" s="1"/>
  <c r="J215" i="101" s="1"/>
  <c r="E222" i="101"/>
  <c r="G222" i="101" s="1"/>
  <c r="J222" i="101" s="1"/>
  <c r="E140" i="101"/>
  <c r="G140" i="101" s="1"/>
  <c r="J140" i="101" s="1"/>
  <c r="E122" i="100"/>
  <c r="G122" i="100" s="1"/>
  <c r="J122" i="100" s="1"/>
  <c r="E161" i="100"/>
  <c r="G161" i="100" s="1"/>
  <c r="J161" i="100" s="1"/>
  <c r="E59" i="100"/>
  <c r="G59" i="100" s="1"/>
  <c r="J59" i="100" s="1"/>
  <c r="E17" i="97"/>
  <c r="G17" i="97" s="1"/>
  <c r="J17" i="97" s="1"/>
  <c r="E17" i="98" s="1"/>
  <c r="G17" i="98" s="1"/>
  <c r="J17" i="98" s="1"/>
  <c r="E17" i="99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38" i="100"/>
  <c r="G38" i="100" s="1"/>
  <c r="J38" i="100" s="1"/>
  <c r="E27" i="100"/>
  <c r="G27" i="100" s="1"/>
  <c r="J27" i="100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E224" i="101"/>
  <c r="G224" i="101" s="1"/>
  <c r="J224" i="101" s="1"/>
  <c r="E224" i="102" s="1"/>
  <c r="G224" i="102" s="1"/>
  <c r="J224" i="102" s="1"/>
  <c r="E224" i="103" s="1"/>
  <c r="G250" i="103"/>
  <c r="J250" i="103" s="1"/>
  <c r="G20" i="105"/>
  <c r="J20" i="105" s="1"/>
  <c r="G97" i="105"/>
  <c r="J97" i="105" s="1"/>
  <c r="G97" i="106" s="1"/>
  <c r="J97" i="106" s="1"/>
  <c r="G97" i="107" s="1"/>
  <c r="J97" i="107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36" i="99"/>
  <c r="J236" i="99" s="1"/>
  <c r="E236" i="100" s="1"/>
  <c r="G228" i="99"/>
  <c r="J228" i="99" s="1"/>
  <c r="E228" i="100" s="1"/>
  <c r="G230" i="101"/>
  <c r="J230" i="101" s="1"/>
  <c r="G227" i="101"/>
  <c r="J227" i="101" s="1"/>
  <c r="E227" i="102" s="1"/>
  <c r="G259" i="97"/>
  <c r="J259" i="97" s="1"/>
  <c r="E259" i="98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G214" i="99"/>
  <c r="J214" i="99" s="1"/>
  <c r="G76" i="74"/>
  <c r="J76" i="74" s="1"/>
  <c r="G82" i="97"/>
  <c r="J82" i="97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J187" i="82" l="1"/>
  <c r="G187" i="83" s="1"/>
  <c r="J187" i="83" s="1"/>
  <c r="G187" i="84" s="1"/>
  <c r="J187" i="84" s="1"/>
  <c r="G187" i="85" s="1"/>
  <c r="J187" i="85" s="1"/>
  <c r="G187" i="86" s="1"/>
  <c r="J187" i="86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J105" i="82"/>
  <c r="G105" i="83" s="1"/>
  <c r="J105" i="83" s="1"/>
  <c r="G105" i="84" s="1"/>
  <c r="J105" i="84" s="1"/>
  <c r="G105" i="85" s="1"/>
  <c r="J105" i="85" s="1"/>
  <c r="G105" i="86" s="1"/>
  <c r="J105" i="86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E80" i="102"/>
  <c r="G80" i="102" s="1"/>
  <c r="J80" i="102" s="1"/>
  <c r="E80" i="103" s="1"/>
  <c r="G80" i="103" s="1"/>
  <c r="J80" i="103" s="1"/>
  <c r="E80" i="104" s="1"/>
  <c r="G80" i="104" s="1"/>
  <c r="J80" i="104" s="1"/>
  <c r="E188" i="77"/>
  <c r="G188" i="77" s="1"/>
  <c r="J188" i="77" s="1"/>
  <c r="E207" i="77"/>
  <c r="G207" i="77" s="1"/>
  <c r="J207" i="77" s="1"/>
  <c r="E76" i="77"/>
  <c r="G76" i="77" s="1"/>
  <c r="J76" i="77" s="1"/>
  <c r="E53" i="102"/>
  <c r="G53" i="102" s="1"/>
  <c r="J53" i="102" s="1"/>
  <c r="E53" i="103" s="1"/>
  <c r="G53" i="103" s="1"/>
  <c r="J53" i="103" s="1"/>
  <c r="E53" i="104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34" i="101"/>
  <c r="G34" i="101" s="1"/>
  <c r="J34" i="101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69" i="102"/>
  <c r="G69" i="102" s="1"/>
  <c r="J69" i="102" s="1"/>
  <c r="E69" i="103" s="1"/>
  <c r="G69" i="103" s="1"/>
  <c r="J69" i="103" s="1"/>
  <c r="E69" i="104" s="1"/>
  <c r="G69" i="104" s="1"/>
  <c r="J69" i="104" s="1"/>
  <c r="E77" i="102"/>
  <c r="G77" i="102" s="1"/>
  <c r="J77" i="102" s="1"/>
  <c r="E77" i="103" s="1"/>
  <c r="G77" i="103" s="1"/>
  <c r="J77" i="103" s="1"/>
  <c r="E77" i="104" s="1"/>
  <c r="G77" i="104" s="1"/>
  <c r="J77" i="104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11" i="104"/>
  <c r="G111" i="104" s="1"/>
  <c r="J111" i="104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65" i="101"/>
  <c r="G165" i="101" s="1"/>
  <c r="J165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65" i="102"/>
  <c r="G65" i="102" s="1"/>
  <c r="J65" i="102" s="1"/>
  <c r="E65" i="103" s="1"/>
  <c r="G65" i="103" s="1"/>
  <c r="J65" i="103" s="1"/>
  <c r="E65" i="104" s="1"/>
  <c r="G65" i="104" s="1"/>
  <c r="J65" i="104" s="1"/>
  <c r="E19" i="102"/>
  <c r="G19" i="102" s="1"/>
  <c r="J19" i="102" s="1"/>
  <c r="E19" i="103" s="1"/>
  <c r="G19" i="103" s="1"/>
  <c r="J19" i="103" s="1"/>
  <c r="E19" i="104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26" i="102"/>
  <c r="G26" i="102" s="1"/>
  <c r="J26" i="102" s="1"/>
  <c r="E26" i="103" s="1"/>
  <c r="G26" i="103" s="1"/>
  <c r="J26" i="103" s="1"/>
  <c r="E26" i="104" s="1"/>
  <c r="G26" i="104" s="1"/>
  <c r="J26" i="104" s="1"/>
  <c r="E46" i="101"/>
  <c r="G46" i="101" s="1"/>
  <c r="J46" i="101" s="1"/>
  <c r="E51" i="101"/>
  <c r="G51" i="101" s="1"/>
  <c r="J51" i="101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42" i="101"/>
  <c r="G42" i="101" s="1"/>
  <c r="J42" i="101" s="1"/>
  <c r="E36" i="101"/>
  <c r="G36" i="101" s="1"/>
  <c r="J36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116" i="104"/>
  <c r="G116" i="104" s="1"/>
  <c r="J116" i="104" s="1"/>
  <c r="E23" i="102"/>
  <c r="G23" i="102" s="1"/>
  <c r="J23" i="102" s="1"/>
  <c r="E23" i="103" s="1"/>
  <c r="G23" i="103" s="1"/>
  <c r="J23" i="103" s="1"/>
  <c r="E23" i="104" s="1"/>
  <c r="G23" i="104" s="1"/>
  <c r="J23" i="104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15" i="104"/>
  <c r="G115" i="104" s="1"/>
  <c r="J115" i="104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22" i="102"/>
  <c r="G22" i="102" s="1"/>
  <c r="J22" i="102" s="1"/>
  <c r="E22" i="103" s="1"/>
  <c r="G22" i="103" s="1"/>
  <c r="J22" i="103" s="1"/>
  <c r="E22" i="104" s="1"/>
  <c r="G22" i="104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30" i="101"/>
  <c r="G30" i="101" s="1"/>
  <c r="J30" i="101" s="1"/>
  <c r="E66" i="102"/>
  <c r="G66" i="102" s="1"/>
  <c r="J66" i="102" s="1"/>
  <c r="E66" i="103" s="1"/>
  <c r="G66" i="103" s="1"/>
  <c r="J66" i="103" s="1"/>
  <c r="E66" i="104" s="1"/>
  <c r="G66" i="104" s="1"/>
  <c r="J66" i="104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17" i="104"/>
  <c r="G117" i="104" s="1"/>
  <c r="J117" i="104" s="1"/>
  <c r="E74" i="102"/>
  <c r="G74" i="102" s="1"/>
  <c r="J74" i="102" s="1"/>
  <c r="E74" i="103" s="1"/>
  <c r="G74" i="103" s="1"/>
  <c r="J74" i="103" s="1"/>
  <c r="E74" i="104" s="1"/>
  <c r="G74" i="104" s="1"/>
  <c r="J74" i="104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98" i="102"/>
  <c r="G98" i="102" s="1"/>
  <c r="J98" i="102" s="1"/>
  <c r="E98" i="103" s="1"/>
  <c r="G98" i="103" s="1"/>
  <c r="J98" i="103" s="1"/>
  <c r="E98" i="104" s="1"/>
  <c r="G98" i="104" s="1"/>
  <c r="J98" i="104" s="1"/>
  <c r="E24" i="102"/>
  <c r="G24" i="102" s="1"/>
  <c r="J24" i="102" s="1"/>
  <c r="E24" i="103" s="1"/>
  <c r="G24" i="103" s="1"/>
  <c r="J24" i="103" s="1"/>
  <c r="E24" i="104" s="1"/>
  <c r="G24" i="104" s="1"/>
  <c r="J24" i="104" s="1"/>
  <c r="G24" i="105" s="1"/>
  <c r="J24" i="105" s="1"/>
  <c r="G24" i="106" s="1"/>
  <c r="J24" i="106" s="1"/>
  <c r="G24" i="107" s="1"/>
  <c r="J24" i="107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27" i="101"/>
  <c r="G27" i="101" s="1"/>
  <c r="J27" i="101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50" i="101"/>
  <c r="G50" i="101" s="1"/>
  <c r="J50" i="101" s="1"/>
  <c r="E29" i="101"/>
  <c r="G29" i="101" s="1"/>
  <c r="J29" i="101" s="1"/>
  <c r="E81" i="102"/>
  <c r="G81" i="102" s="1"/>
  <c r="J81" i="102" s="1"/>
  <c r="E81" i="103" s="1"/>
  <c r="G81" i="103" s="1"/>
  <c r="J81" i="103" s="1"/>
  <c r="E81" i="104" s="1"/>
  <c r="G81" i="104" s="1"/>
  <c r="J81" i="104" s="1"/>
  <c r="E79" i="102"/>
  <c r="G79" i="102" s="1"/>
  <c r="J79" i="102" s="1"/>
  <c r="E79" i="103" s="1"/>
  <c r="G79" i="103" s="1"/>
  <c r="J79" i="103" s="1"/>
  <c r="E79" i="104" s="1"/>
  <c r="G79" i="104" s="1"/>
  <c r="J79" i="104" s="1"/>
  <c r="G79" i="105" s="1"/>
  <c r="J79" i="105" s="1"/>
  <c r="G79" i="106" s="1"/>
  <c r="J79" i="106" s="1"/>
  <c r="G79" i="107" s="1"/>
  <c r="J79" i="107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90" i="102"/>
  <c r="G90" i="102" s="1"/>
  <c r="J90" i="102" s="1"/>
  <c r="E90" i="103" s="1"/>
  <c r="G90" i="103" s="1"/>
  <c r="J90" i="103" s="1"/>
  <c r="E90" i="104" s="1"/>
  <c r="G90" i="104" s="1"/>
  <c r="J90" i="104" s="1"/>
  <c r="E37" i="101"/>
  <c r="G37" i="101" s="1"/>
  <c r="J37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43" i="101"/>
  <c r="G43" i="101" s="1"/>
  <c r="J43" i="101" s="1"/>
  <c r="E122" i="101"/>
  <c r="G122" i="101" s="1"/>
  <c r="J122" i="101" s="1"/>
  <c r="E57" i="101"/>
  <c r="G57" i="101" s="1"/>
  <c r="J57" i="101" s="1"/>
  <c r="E108" i="104"/>
  <c r="G108" i="104" s="1"/>
  <c r="J108" i="104" s="1"/>
  <c r="E91" i="102"/>
  <c r="G91" i="102" s="1"/>
  <c r="J91" i="102" s="1"/>
  <c r="E91" i="103" s="1"/>
  <c r="G91" i="103" s="1"/>
  <c r="J91" i="103" s="1"/>
  <c r="E91" i="104" s="1"/>
  <c r="G91" i="104" s="1"/>
  <c r="J91" i="104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68" i="102"/>
  <c r="G68" i="102" s="1"/>
  <c r="J68" i="102" s="1"/>
  <c r="E68" i="103" s="1"/>
  <c r="G68" i="103" s="1"/>
  <c r="J68" i="103" s="1"/>
  <c r="E68" i="104" s="1"/>
  <c r="G68" i="104" s="1"/>
  <c r="J68" i="104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78" i="102"/>
  <c r="G78" i="102" s="1"/>
  <c r="J78" i="102" s="1"/>
  <c r="E78" i="103" s="1"/>
  <c r="G78" i="103" s="1"/>
  <c r="J78" i="103" s="1"/>
  <c r="E78" i="104" s="1"/>
  <c r="G78" i="104" s="1"/>
  <c r="J78" i="104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56" i="101"/>
  <c r="G56" i="101" s="1"/>
  <c r="J56" i="101" s="1"/>
  <c r="E49" i="101"/>
  <c r="G49" i="101" s="1"/>
  <c r="J49" i="101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44" i="101"/>
  <c r="G44" i="101" s="1"/>
  <c r="J44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89" i="102"/>
  <c r="G89" i="102" s="1"/>
  <c r="J89" i="102" s="1"/>
  <c r="E89" i="103" s="1"/>
  <c r="G89" i="103" s="1"/>
  <c r="J89" i="103" s="1"/>
  <c r="E89" i="104" s="1"/>
  <c r="G89" i="104" s="1"/>
  <c r="J89" i="104" s="1"/>
  <c r="E95" i="102"/>
  <c r="G95" i="102" s="1"/>
  <c r="J95" i="102" s="1"/>
  <c r="E95" i="103" s="1"/>
  <c r="G95" i="103" s="1"/>
  <c r="J95" i="103" s="1"/>
  <c r="E95" i="104" s="1"/>
  <c r="G95" i="104" s="1"/>
  <c r="J95" i="104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85" i="102"/>
  <c r="G85" i="102" s="1"/>
  <c r="J85" i="102" s="1"/>
  <c r="E85" i="103" s="1"/>
  <c r="G85" i="103" s="1"/>
  <c r="J85" i="103" s="1"/>
  <c r="E85" i="104" s="1"/>
  <c r="G85" i="104" s="1"/>
  <c r="J85" i="104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E47" i="102"/>
  <c r="G47" i="102" s="1"/>
  <c r="J47" i="102" s="1"/>
  <c r="E47" i="103" s="1"/>
  <c r="G47" i="103" s="1"/>
  <c r="J47" i="103" s="1"/>
  <c r="E47" i="104" s="1"/>
  <c r="G252" i="103"/>
  <c r="J252" i="103" s="1"/>
  <c r="E252" i="104" s="1"/>
  <c r="G252" i="104" s="1"/>
  <c r="J252" i="104" s="1"/>
  <c r="E230" i="102"/>
  <c r="G230" i="102" s="1"/>
  <c r="J230" i="102" s="1"/>
  <c r="E230" i="103" s="1"/>
  <c r="E250" i="104"/>
  <c r="G250" i="104" s="1"/>
  <c r="J250" i="104" s="1"/>
  <c r="E55" i="101"/>
  <c r="G55" i="101" s="1"/>
  <c r="J55" i="101" s="1"/>
  <c r="E38" i="101"/>
  <c r="G38" i="101" s="1"/>
  <c r="J38" i="101" s="1"/>
  <c r="E221" i="101"/>
  <c r="G221" i="101" s="1"/>
  <c r="J221" i="101" s="1"/>
  <c r="E59" i="101"/>
  <c r="G59" i="101" s="1"/>
  <c r="J59" i="101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1" i="102"/>
  <c r="G21" i="102" s="1"/>
  <c r="J21" i="102" s="1"/>
  <c r="E21" i="103" s="1"/>
  <c r="G21" i="103" s="1"/>
  <c r="J21" i="103" s="1"/>
  <c r="E21" i="104" s="1"/>
  <c r="G21" i="104" s="1"/>
  <c r="J21" i="104" s="1"/>
  <c r="E28" i="101"/>
  <c r="G28" i="101" s="1"/>
  <c r="J28" i="101" s="1"/>
  <c r="E96" i="101"/>
  <c r="G96" i="101" s="1"/>
  <c r="J96" i="101" s="1"/>
  <c r="E41" i="101"/>
  <c r="G41" i="101" s="1"/>
  <c r="J41" i="101" s="1"/>
  <c r="E40" i="101"/>
  <c r="G40" i="101" s="1"/>
  <c r="J40" i="101" s="1"/>
  <c r="E33" i="101"/>
  <c r="G33" i="101" s="1"/>
  <c r="J33" i="101" s="1"/>
  <c r="E64" i="102"/>
  <c r="G64" i="102" s="1"/>
  <c r="J64" i="102" s="1"/>
  <c r="E64" i="103" s="1"/>
  <c r="G64" i="103" s="1"/>
  <c r="J64" i="103" s="1"/>
  <c r="E64" i="104" s="1"/>
  <c r="G64" i="104" s="1"/>
  <c r="J64" i="104" s="1"/>
  <c r="E92" i="102"/>
  <c r="G92" i="102" s="1"/>
  <c r="J92" i="102" s="1"/>
  <c r="E92" i="103" s="1"/>
  <c r="G92" i="103" s="1"/>
  <c r="J92" i="103" s="1"/>
  <c r="E92" i="104" s="1"/>
  <c r="G92" i="104" s="1"/>
  <c r="J92" i="104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G88" i="100"/>
  <c r="J88" i="100" s="1"/>
  <c r="E88" i="101" s="1"/>
  <c r="E87" i="100"/>
  <c r="G87" i="100" s="1"/>
  <c r="J87" i="100" s="1"/>
  <c r="E32" i="101"/>
  <c r="G32" i="101" s="1"/>
  <c r="J32" i="101" s="1"/>
  <c r="E161" i="101"/>
  <c r="G161" i="101" s="1"/>
  <c r="J161" i="101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58" i="101"/>
  <c r="G58" i="101" s="1"/>
  <c r="J58" i="101" s="1"/>
  <c r="E48" i="101"/>
  <c r="G48" i="101" s="1"/>
  <c r="J48" i="101" s="1"/>
  <c r="E119" i="101"/>
  <c r="G119" i="101" s="1"/>
  <c r="J119" i="101" s="1"/>
  <c r="E54" i="101"/>
  <c r="G54" i="101" s="1"/>
  <c r="J54" i="101" s="1"/>
  <c r="E31" i="101"/>
  <c r="G31" i="101" s="1"/>
  <c r="J31" i="101" s="1"/>
  <c r="E52" i="101"/>
  <c r="G52" i="101" s="1"/>
  <c r="J52" i="101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07" i="104"/>
  <c r="G107" i="104" s="1"/>
  <c r="J107" i="104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99" i="102"/>
  <c r="G99" i="102" s="1"/>
  <c r="J99" i="102" s="1"/>
  <c r="E99" i="103" s="1"/>
  <c r="G99" i="103" s="1"/>
  <c r="J99" i="103" s="1"/>
  <c r="E99" i="104" s="1"/>
  <c r="G99" i="104" s="1"/>
  <c r="J99" i="104" s="1"/>
  <c r="E110" i="104"/>
  <c r="G110" i="104" s="1"/>
  <c r="J110" i="104" s="1"/>
  <c r="E25" i="102"/>
  <c r="G25" i="102" s="1"/>
  <c r="J25" i="102" s="1"/>
  <c r="E25" i="103" s="1"/>
  <c r="G25" i="103" s="1"/>
  <c r="J25" i="103" s="1"/>
  <c r="E25" i="104" s="1"/>
  <c r="G25" i="104" s="1"/>
  <c r="J25" i="104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72" i="102"/>
  <c r="G72" i="102" s="1"/>
  <c r="J72" i="102" s="1"/>
  <c r="E72" i="103" s="1"/>
  <c r="G72" i="103" s="1"/>
  <c r="J72" i="103" s="1"/>
  <c r="E72" i="104" s="1"/>
  <c r="G72" i="104" s="1"/>
  <c r="J72" i="104" s="1"/>
  <c r="E62" i="102"/>
  <c r="G62" i="102" s="1"/>
  <c r="J62" i="102" s="1"/>
  <c r="E62" i="103" s="1"/>
  <c r="G62" i="103" s="1"/>
  <c r="J62" i="103" s="1"/>
  <c r="E62" i="104" s="1"/>
  <c r="G62" i="104" s="1"/>
  <c r="J62" i="104" s="1"/>
  <c r="E93" i="102"/>
  <c r="G93" i="102" s="1"/>
  <c r="J93" i="102" s="1"/>
  <c r="E93" i="103" s="1"/>
  <c r="G93" i="103" s="1"/>
  <c r="J93" i="103" s="1"/>
  <c r="E93" i="104" s="1"/>
  <c r="G93" i="104" s="1"/>
  <c r="J93" i="104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12" i="104"/>
  <c r="G112" i="104" s="1"/>
  <c r="J112" i="104" s="1"/>
  <c r="E61" i="102"/>
  <c r="G61" i="102" s="1"/>
  <c r="J61" i="102" s="1"/>
  <c r="E61" i="103" s="1"/>
  <c r="G61" i="103" s="1"/>
  <c r="J61" i="103" s="1"/>
  <c r="E61" i="104" s="1"/>
  <c r="G61" i="104" s="1"/>
  <c r="J61" i="104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G118" i="105"/>
  <c r="J118" i="105" s="1"/>
  <c r="G118" i="106" s="1"/>
  <c r="J118" i="106" s="1"/>
  <c r="G118" i="107" s="1"/>
  <c r="J118" i="107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78" i="105"/>
  <c r="J78" i="105" s="1"/>
  <c r="G78" i="106" s="1"/>
  <c r="J78" i="106" s="1"/>
  <c r="G78" i="107" s="1"/>
  <c r="J78" i="107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215" i="105"/>
  <c r="J215" i="105" s="1"/>
  <c r="G215" i="106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2" i="105"/>
  <c r="J32" i="105" s="1"/>
  <c r="G32" i="106" s="1"/>
  <c r="J32" i="106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31" i="107"/>
  <c r="J31" i="107" s="1"/>
  <c r="G55" i="107"/>
  <c r="J55" i="107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28" i="100"/>
  <c r="J228" i="100" s="1"/>
  <c r="E228" i="101" s="1"/>
  <c r="G236" i="100"/>
  <c r="J236" i="100" s="1"/>
  <c r="E236" i="101" s="1"/>
  <c r="G224" i="103"/>
  <c r="J224" i="103" s="1"/>
  <c r="E224" i="104" s="1"/>
  <c r="G259" i="98"/>
  <c r="J259" i="98" s="1"/>
  <c r="E259" i="99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258" i="100"/>
  <c r="J258" i="100" s="1"/>
  <c r="E258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G215" i="107" l="1"/>
  <c r="J215" i="107" s="1"/>
  <c r="J215" i="106"/>
  <c r="G22" i="105"/>
  <c r="J22" i="105" s="1"/>
  <c r="G22" i="106" s="1"/>
  <c r="J22" i="106" s="1"/>
  <c r="G22" i="107" s="1"/>
  <c r="J22" i="107" s="1"/>
  <c r="J22" i="104"/>
  <c r="E76" i="78"/>
  <c r="G76" i="78" s="1"/>
  <c r="J76" i="78" s="1"/>
  <c r="E76" i="79" s="1"/>
  <c r="G76" i="79" s="1"/>
  <c r="J76" i="79" s="1"/>
  <c r="E76" i="80" s="1"/>
  <c r="G76" i="80" s="1"/>
  <c r="J76" i="80" s="1"/>
  <c r="G76" i="81" s="1"/>
  <c r="J76" i="81" s="1"/>
  <c r="G76" i="82" s="1"/>
  <c r="E207" i="78"/>
  <c r="G207" i="78" s="1"/>
  <c r="J207" i="78" s="1"/>
  <c r="E207" i="79" s="1"/>
  <c r="G207" i="79" s="1"/>
  <c r="J207" i="79" s="1"/>
  <c r="E207" i="80" s="1"/>
  <c r="G207" i="80" s="1"/>
  <c r="J207" i="80" s="1"/>
  <c r="G207" i="81" s="1"/>
  <c r="J207" i="81" s="1"/>
  <c r="G207" i="82" s="1"/>
  <c r="E188" i="78"/>
  <c r="G188" i="78" s="1"/>
  <c r="J188" i="78" s="1"/>
  <c r="E188" i="79" s="1"/>
  <c r="G188" i="79" s="1"/>
  <c r="J188" i="79" s="1"/>
  <c r="E188" i="80" s="1"/>
  <c r="G188" i="80" s="1"/>
  <c r="J188" i="80" s="1"/>
  <c r="G188" i="81" s="1"/>
  <c r="J188" i="81" s="1"/>
  <c r="G188" i="82" s="1"/>
  <c r="E31" i="102"/>
  <c r="G31" i="102" s="1"/>
  <c r="J31" i="102" s="1"/>
  <c r="E31" i="103" s="1"/>
  <c r="G31" i="103" s="1"/>
  <c r="J31" i="103" s="1"/>
  <c r="E31" i="104" s="1"/>
  <c r="G31" i="104" s="1"/>
  <c r="J31" i="104" s="1"/>
  <c r="G31" i="105" s="1"/>
  <c r="J31" i="105" s="1"/>
  <c r="E43" i="102"/>
  <c r="G43" i="102" s="1"/>
  <c r="J43" i="102" s="1"/>
  <c r="E43" i="103" s="1"/>
  <c r="G43" i="103" s="1"/>
  <c r="J43" i="103" s="1"/>
  <c r="E43" i="104" s="1"/>
  <c r="G43" i="104" s="1"/>
  <c r="J43" i="104" s="1"/>
  <c r="E30" i="102"/>
  <c r="G30" i="102" s="1"/>
  <c r="J30" i="102" s="1"/>
  <c r="E30" i="103" s="1"/>
  <c r="G30" i="103" s="1"/>
  <c r="J30" i="103" s="1"/>
  <c r="E30" i="104" s="1"/>
  <c r="G30" i="104" s="1"/>
  <c r="J30" i="104" s="1"/>
  <c r="E46" i="102"/>
  <c r="G46" i="102" s="1"/>
  <c r="J46" i="102" s="1"/>
  <c r="E46" i="103" s="1"/>
  <c r="G46" i="103" s="1"/>
  <c r="J46" i="103" s="1"/>
  <c r="E46" i="104" s="1"/>
  <c r="G46" i="104" s="1"/>
  <c r="J46" i="104" s="1"/>
  <c r="E214" i="101"/>
  <c r="G214" i="101" s="1"/>
  <c r="J214" i="101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59" i="102"/>
  <c r="G59" i="102" s="1"/>
  <c r="J59" i="102" s="1"/>
  <c r="E59" i="103" s="1"/>
  <c r="G59" i="103" s="1"/>
  <c r="J59" i="103" s="1"/>
  <c r="E59" i="104" s="1"/>
  <c r="G59" i="104" s="1"/>
  <c r="J59" i="104" s="1"/>
  <c r="E36" i="102"/>
  <c r="G36" i="102" s="1"/>
  <c r="J36" i="102" s="1"/>
  <c r="E36" i="103" s="1"/>
  <c r="G36" i="103" s="1"/>
  <c r="J36" i="103" s="1"/>
  <c r="E36" i="104" s="1"/>
  <c r="G36" i="104" s="1"/>
  <c r="J36" i="104" s="1"/>
  <c r="E27" i="102"/>
  <c r="G27" i="102" s="1"/>
  <c r="J27" i="102" s="1"/>
  <c r="E27" i="103" s="1"/>
  <c r="G27" i="103" s="1"/>
  <c r="J27" i="103" s="1"/>
  <c r="E27" i="104" s="1"/>
  <c r="G27" i="104" s="1"/>
  <c r="J27" i="104" s="1"/>
  <c r="E96" i="102"/>
  <c r="G96" i="102" s="1"/>
  <c r="J96" i="102" s="1"/>
  <c r="E96" i="103" s="1"/>
  <c r="G96" i="103" s="1"/>
  <c r="J96" i="103" s="1"/>
  <c r="E96" i="104" s="1"/>
  <c r="G96" i="104" s="1"/>
  <c r="J96" i="104" s="1"/>
  <c r="E42" i="102"/>
  <c r="G42" i="102" s="1"/>
  <c r="J42" i="102" s="1"/>
  <c r="E42" i="103" s="1"/>
  <c r="G42" i="103" s="1"/>
  <c r="J42" i="103" s="1"/>
  <c r="E42" i="104" s="1"/>
  <c r="G42" i="104" s="1"/>
  <c r="J42" i="104" s="1"/>
  <c r="E34" i="102"/>
  <c r="G34" i="102" s="1"/>
  <c r="J34" i="102" s="1"/>
  <c r="E34" i="103" s="1"/>
  <c r="G34" i="103" s="1"/>
  <c r="J34" i="103" s="1"/>
  <c r="E34" i="104" s="1"/>
  <c r="G34" i="104" s="1"/>
  <c r="J34" i="104" s="1"/>
  <c r="E32" i="102"/>
  <c r="G32" i="102" s="1"/>
  <c r="J32" i="102" s="1"/>
  <c r="E32" i="103" s="1"/>
  <c r="G32" i="103" s="1"/>
  <c r="J32" i="103" s="1"/>
  <c r="E49" i="102"/>
  <c r="G49" i="102" s="1"/>
  <c r="J49" i="102" s="1"/>
  <c r="E49" i="103" s="1"/>
  <c r="G49" i="103" s="1"/>
  <c r="J49" i="103" s="1"/>
  <c r="E49" i="104" s="1"/>
  <c r="G49" i="104" s="1"/>
  <c r="J49" i="104" s="1"/>
  <c r="E58" i="102"/>
  <c r="G58" i="102" s="1"/>
  <c r="J58" i="102" s="1"/>
  <c r="E58" i="103" s="1"/>
  <c r="G58" i="103" s="1"/>
  <c r="J58" i="103" s="1"/>
  <c r="E58" i="104" s="1"/>
  <c r="G58" i="104" s="1"/>
  <c r="J58" i="104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51" i="102"/>
  <c r="G51" i="102" s="1"/>
  <c r="J51" i="102" s="1"/>
  <c r="E51" i="103" s="1"/>
  <c r="G51" i="103" s="1"/>
  <c r="J51" i="103" s="1"/>
  <c r="E51" i="104" s="1"/>
  <c r="G51" i="104" s="1"/>
  <c r="J51" i="104" s="1"/>
  <c r="E8" i="100"/>
  <c r="G8" i="100" s="1"/>
  <c r="J8" i="100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40" i="102"/>
  <c r="G40" i="102" s="1"/>
  <c r="J40" i="102" s="1"/>
  <c r="E40" i="103" s="1"/>
  <c r="G40" i="103" s="1"/>
  <c r="J40" i="103" s="1"/>
  <c r="E40" i="104" s="1"/>
  <c r="G40" i="104" s="1"/>
  <c r="J40" i="104" s="1"/>
  <c r="E6" i="100"/>
  <c r="G6" i="100" s="1"/>
  <c r="J6" i="100" s="1"/>
  <c r="E52" i="102"/>
  <c r="G52" i="102" s="1"/>
  <c r="J52" i="102" s="1"/>
  <c r="E52" i="103" s="1"/>
  <c r="G52" i="103" s="1"/>
  <c r="J52" i="103" s="1"/>
  <c r="E52" i="104" s="1"/>
  <c r="G52" i="104" s="1"/>
  <c r="J52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41" i="102"/>
  <c r="G41" i="102" s="1"/>
  <c r="J41" i="102" s="1"/>
  <c r="E41" i="103" s="1"/>
  <c r="G41" i="103" s="1"/>
  <c r="J41" i="103" s="1"/>
  <c r="E41" i="104" s="1"/>
  <c r="G41" i="104" s="1"/>
  <c r="J41" i="104" s="1"/>
  <c r="E55" i="102"/>
  <c r="G55" i="102" s="1"/>
  <c r="J55" i="102" s="1"/>
  <c r="E55" i="103" s="1"/>
  <c r="G55" i="103" s="1"/>
  <c r="J55" i="103" s="1"/>
  <c r="E55" i="104" s="1"/>
  <c r="G55" i="104" s="1"/>
  <c r="J55" i="104" s="1"/>
  <c r="E44" i="102"/>
  <c r="G44" i="102" s="1"/>
  <c r="J44" i="102" s="1"/>
  <c r="E44" i="103" s="1"/>
  <c r="G44" i="103" s="1"/>
  <c r="J44" i="103" s="1"/>
  <c r="E44" i="104" s="1"/>
  <c r="G44" i="104" s="1"/>
  <c r="J44" i="104" s="1"/>
  <c r="E57" i="102"/>
  <c r="G57" i="102" s="1"/>
  <c r="J57" i="102" s="1"/>
  <c r="E57" i="103" s="1"/>
  <c r="G57" i="103" s="1"/>
  <c r="J57" i="103" s="1"/>
  <c r="E57" i="104" s="1"/>
  <c r="G57" i="104" s="1"/>
  <c r="J57" i="104" s="1"/>
  <c r="E37" i="102"/>
  <c r="G37" i="102" s="1"/>
  <c r="J37" i="102" s="1"/>
  <c r="E37" i="103" s="1"/>
  <c r="G37" i="103" s="1"/>
  <c r="J37" i="103" s="1"/>
  <c r="E37" i="104" s="1"/>
  <c r="G37" i="104" s="1"/>
  <c r="J37" i="104" s="1"/>
  <c r="E50" i="102"/>
  <c r="G50" i="102" s="1"/>
  <c r="J50" i="102" s="1"/>
  <c r="E50" i="103" s="1"/>
  <c r="G50" i="103" s="1"/>
  <c r="J50" i="103" s="1"/>
  <c r="E50" i="104" s="1"/>
  <c r="G50" i="104" s="1"/>
  <c r="J50" i="104" s="1"/>
  <c r="E13" i="100"/>
  <c r="G13" i="100" s="1"/>
  <c r="J13" i="100" s="1"/>
  <c r="E14" i="100"/>
  <c r="G14" i="100" s="1"/>
  <c r="J14" i="100" s="1"/>
  <c r="E15" i="100"/>
  <c r="G15" i="100" s="1"/>
  <c r="J15" i="100" s="1"/>
  <c r="G88" i="101"/>
  <c r="J88" i="101" s="1"/>
  <c r="E88" i="102" s="1"/>
  <c r="E87" i="101"/>
  <c r="G87" i="101" s="1"/>
  <c r="J87" i="101" s="1"/>
  <c r="E16" i="100"/>
  <c r="G16" i="100" s="1"/>
  <c r="J16" i="100" s="1"/>
  <c r="E54" i="102"/>
  <c r="G54" i="102" s="1"/>
  <c r="J54" i="102" s="1"/>
  <c r="E54" i="103" s="1"/>
  <c r="G54" i="103" s="1"/>
  <c r="J54" i="103" s="1"/>
  <c r="E54" i="104" s="1"/>
  <c r="G54" i="104" s="1"/>
  <c r="J54" i="104" s="1"/>
  <c r="E33" i="102"/>
  <c r="G33" i="102" s="1"/>
  <c r="J33" i="102" s="1"/>
  <c r="E33" i="103" s="1"/>
  <c r="G33" i="103" s="1"/>
  <c r="J33" i="103" s="1"/>
  <c r="E33" i="104" s="1"/>
  <c r="G33" i="104" s="1"/>
  <c r="J33" i="104" s="1"/>
  <c r="E28" i="102"/>
  <c r="G28" i="102" s="1"/>
  <c r="J28" i="102" s="1"/>
  <c r="E28" i="103" s="1"/>
  <c r="G28" i="103" s="1"/>
  <c r="J28" i="103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7" i="100"/>
  <c r="G7" i="100" s="1"/>
  <c r="J7" i="100" s="1"/>
  <c r="E17" i="100"/>
  <c r="G17" i="100" s="1"/>
  <c r="J17" i="100" s="1"/>
  <c r="E38" i="102"/>
  <c r="G38" i="102" s="1"/>
  <c r="J38" i="102" s="1"/>
  <c r="E38" i="103" s="1"/>
  <c r="G38" i="103" s="1"/>
  <c r="J38" i="103" s="1"/>
  <c r="E38" i="104" s="1"/>
  <c r="G38" i="104" s="1"/>
  <c r="J38" i="104" s="1"/>
  <c r="E56" i="102"/>
  <c r="G56" i="102" s="1"/>
  <c r="J56" i="102" s="1"/>
  <c r="E56" i="103" s="1"/>
  <c r="G56" i="103" s="1"/>
  <c r="J56" i="103" s="1"/>
  <c r="E56" i="104" s="1"/>
  <c r="G56" i="104" s="1"/>
  <c r="J56" i="104" s="1"/>
  <c r="E29" i="102"/>
  <c r="G29" i="102" s="1"/>
  <c r="J29" i="102" s="1"/>
  <c r="E29" i="103" s="1"/>
  <c r="G29" i="103" s="1"/>
  <c r="J29" i="103" s="1"/>
  <c r="E29" i="104" s="1"/>
  <c r="G29" i="104" s="1"/>
  <c r="J29" i="104" s="1"/>
  <c r="G219" i="81"/>
  <c r="J219" i="81" s="1"/>
  <c r="E216" i="80"/>
  <c r="G216" i="80" s="1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238" i="103"/>
  <c r="J238" i="103" s="1"/>
  <c r="E238" i="104" s="1"/>
  <c r="G230" i="103"/>
  <c r="J230" i="103" s="1"/>
  <c r="E230" i="104" s="1"/>
  <c r="G56" i="105"/>
  <c r="J56" i="105" s="1"/>
  <c r="G96" i="105"/>
  <c r="J96" i="105" s="1"/>
  <c r="G96" i="106" s="1"/>
  <c r="J96" i="106" s="1"/>
  <c r="G96" i="107" s="1"/>
  <c r="J96" i="107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24" i="104"/>
  <c r="J224" i="104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G259" i="99"/>
  <c r="J259" i="99" s="1"/>
  <c r="E259" i="100" s="1"/>
  <c r="G259" i="100" s="1"/>
  <c r="J259" i="100" s="1"/>
  <c r="E259" i="101" s="1"/>
  <c r="G259" i="101" s="1"/>
  <c r="J259" i="101" s="1"/>
  <c r="E259" i="102" s="1"/>
  <c r="G259" i="102" s="1"/>
  <c r="J259" i="102" s="1"/>
  <c r="E259" i="103" s="1"/>
  <c r="G259" i="103" s="1"/>
  <c r="J259" i="103" s="1"/>
  <c r="E259" i="104" s="1"/>
  <c r="G259" i="104" s="1"/>
  <c r="J259" i="104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56" i="101"/>
  <c r="J256" i="101" s="1"/>
  <c r="E256" i="102" s="1"/>
  <c r="G105" i="101"/>
  <c r="J105" i="101" s="1"/>
  <c r="E105" i="102" s="1"/>
  <c r="G258" i="101"/>
  <c r="J258" i="101" s="1"/>
  <c r="E258" i="102" s="1"/>
  <c r="G187" i="101"/>
  <c r="J187" i="101" s="1"/>
  <c r="E187" i="102" s="1"/>
  <c r="G233" i="101"/>
  <c r="J233" i="101" s="1"/>
  <c r="E233" i="102" s="1"/>
  <c r="G255" i="101"/>
  <c r="J255" i="101" s="1"/>
  <c r="E255" i="102" s="1"/>
  <c r="G255" i="102" s="1"/>
  <c r="J255" i="102" s="1"/>
  <c r="E255" i="103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J76" i="82" l="1"/>
  <c r="G76" i="83" s="1"/>
  <c r="J76" i="83" s="1"/>
  <c r="G76" i="84" s="1"/>
  <c r="J76" i="84" s="1"/>
  <c r="G76" i="85" s="1"/>
  <c r="J76" i="85" s="1"/>
  <c r="G76" i="86" s="1"/>
  <c r="J76" i="86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J188" i="82"/>
  <c r="G188" i="83" s="1"/>
  <c r="J188" i="83" s="1"/>
  <c r="G188" i="84" s="1"/>
  <c r="J188" i="84" s="1"/>
  <c r="G188" i="85" s="1"/>
  <c r="J188" i="85" s="1"/>
  <c r="G188" i="86" s="1"/>
  <c r="J188" i="86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J207" i="82"/>
  <c r="G207" i="83" s="1"/>
  <c r="J207" i="83" s="1"/>
  <c r="G207" i="84" s="1"/>
  <c r="J207" i="84" s="1"/>
  <c r="G207" i="85" s="1"/>
  <c r="J207" i="85" s="1"/>
  <c r="G207" i="86" s="1"/>
  <c r="J207" i="86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E28" i="104"/>
  <c r="G28" i="104" s="1"/>
  <c r="J28" i="104" s="1"/>
  <c r="E13" i="101"/>
  <c r="G13" i="101" s="1"/>
  <c r="J13" i="101" s="1"/>
  <c r="E16" i="101"/>
  <c r="G16" i="101" s="1"/>
  <c r="J16" i="101" s="1"/>
  <c r="E32" i="104"/>
  <c r="G32" i="104" s="1"/>
  <c r="J32" i="104" s="1"/>
  <c r="E17" i="101"/>
  <c r="G17" i="101" s="1"/>
  <c r="J17" i="101" s="1"/>
  <c r="E8" i="101"/>
  <c r="G8" i="101" s="1"/>
  <c r="J8" i="101" s="1"/>
  <c r="E6" i="101"/>
  <c r="G6" i="101" s="1"/>
  <c r="J6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7" i="101"/>
  <c r="G7" i="101" s="1"/>
  <c r="J7" i="101" s="1"/>
  <c r="E15" i="101"/>
  <c r="G15" i="101" s="1"/>
  <c r="J15" i="101" s="1"/>
  <c r="E14" i="101"/>
  <c r="G14" i="101" s="1"/>
  <c r="J14" i="101" s="1"/>
  <c r="G174" i="100"/>
  <c r="J174" i="100" s="1"/>
  <c r="E174" i="101" s="1"/>
  <c r="E173" i="100"/>
  <c r="G173" i="100" s="1"/>
  <c r="J173" i="100" s="1"/>
  <c r="G102" i="100"/>
  <c r="J102" i="100" s="1"/>
  <c r="E102" i="101" s="1"/>
  <c r="E103" i="100"/>
  <c r="G103" i="100" s="1"/>
  <c r="J103" i="100" s="1"/>
  <c r="G88" i="102"/>
  <c r="J88" i="102" s="1"/>
  <c r="E88" i="103" s="1"/>
  <c r="G88" i="103" s="1"/>
  <c r="J88" i="103" s="1"/>
  <c r="E88" i="104" s="1"/>
  <c r="G88" i="104" s="1"/>
  <c r="J88" i="104" s="1"/>
  <c r="E87" i="102"/>
  <c r="G87" i="102" s="1"/>
  <c r="J87" i="102" s="1"/>
  <c r="E87" i="103" s="1"/>
  <c r="G87" i="103" s="1"/>
  <c r="J87" i="103" s="1"/>
  <c r="E87" i="104" s="1"/>
  <c r="G87" i="104" s="1"/>
  <c r="J87" i="104" s="1"/>
  <c r="E18" i="100"/>
  <c r="G18" i="100" s="1"/>
  <c r="J18" i="100" s="1"/>
  <c r="G219" i="82"/>
  <c r="G200" i="81"/>
  <c r="J200" i="81" s="1"/>
  <c r="G201" i="81"/>
  <c r="J201" i="81" s="1"/>
  <c r="G218" i="81"/>
  <c r="J218" i="81" s="1"/>
  <c r="G217" i="81"/>
  <c r="J217" i="81" s="1"/>
  <c r="G216" i="81"/>
  <c r="J216" i="81" s="1"/>
  <c r="G216" i="82" s="1"/>
  <c r="G199" i="81"/>
  <c r="J199" i="81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30" i="104"/>
  <c r="J230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214" i="105"/>
  <c r="J214" i="105" s="1"/>
  <c r="G214" i="106" s="1"/>
  <c r="G238" i="104"/>
  <c r="J238" i="104" s="1"/>
  <c r="G235" i="104"/>
  <c r="J235" i="104" s="1"/>
  <c r="G36" i="107"/>
  <c r="J3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28" i="102"/>
  <c r="J228" i="102" s="1"/>
  <c r="E228" i="103" s="1"/>
  <c r="G236" i="102"/>
  <c r="J236" i="102" s="1"/>
  <c r="E236" i="103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186" i="102"/>
  <c r="J186" i="102" s="1"/>
  <c r="E186" i="103" s="1"/>
  <c r="G189" i="102"/>
  <c r="J189" i="102" s="1"/>
  <c r="E189" i="103" s="1"/>
  <c r="G233" i="102"/>
  <c r="J233" i="102" s="1"/>
  <c r="E233" i="103" s="1"/>
  <c r="G104" i="102"/>
  <c r="J104" i="102" s="1"/>
  <c r="E104" i="103" s="1"/>
  <c r="G258" i="102"/>
  <c r="J258" i="102" s="1"/>
  <c r="E258" i="103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G214" i="107" l="1"/>
  <c r="J214" i="107" s="1"/>
  <c r="J214" i="106"/>
  <c r="G250" i="106"/>
  <c r="J250" i="106" s="1"/>
  <c r="G250" i="107" s="1"/>
  <c r="J250" i="107" s="1"/>
  <c r="J216" i="82"/>
  <c r="G216" i="83" s="1"/>
  <c r="J216" i="83" s="1"/>
  <c r="J219" i="82"/>
  <c r="G219" i="83" s="1"/>
  <c r="J219" i="83" s="1"/>
  <c r="E17" i="102"/>
  <c r="G17" i="102" s="1"/>
  <c r="J17" i="102" s="1"/>
  <c r="E17" i="103" s="1"/>
  <c r="G17" i="103" s="1"/>
  <c r="J17" i="103" s="1"/>
  <c r="E17" i="104" s="1"/>
  <c r="E8" i="102"/>
  <c r="G8" i="102" s="1"/>
  <c r="J8" i="102" s="1"/>
  <c r="E8" i="103" s="1"/>
  <c r="G8" i="103" s="1"/>
  <c r="J8" i="103" s="1"/>
  <c r="E8" i="104" s="1"/>
  <c r="G8" i="104" s="1"/>
  <c r="J8" i="104" s="1"/>
  <c r="E14" i="102"/>
  <c r="G14" i="102" s="1"/>
  <c r="J14" i="102" s="1"/>
  <c r="E14" i="103" s="1"/>
  <c r="G14" i="103" s="1"/>
  <c r="J14" i="103" s="1"/>
  <c r="E14" i="104" s="1"/>
  <c r="E16" i="102"/>
  <c r="G16" i="102" s="1"/>
  <c r="J16" i="102" s="1"/>
  <c r="E16" i="103" s="1"/>
  <c r="G16" i="103" s="1"/>
  <c r="J16" i="103" s="1"/>
  <c r="E16" i="104" s="1"/>
  <c r="E18" i="101"/>
  <c r="G18" i="101" s="1"/>
  <c r="J18" i="101" s="1"/>
  <c r="E15" i="102"/>
  <c r="G15" i="102" s="1"/>
  <c r="J15" i="102" s="1"/>
  <c r="E15" i="103" s="1"/>
  <c r="G15" i="103" s="1"/>
  <c r="J15" i="103" s="1"/>
  <c r="E15" i="104" s="1"/>
  <c r="G15" i="105" s="1"/>
  <c r="J15" i="105" s="1"/>
  <c r="G15" i="106" s="1"/>
  <c r="J15" i="106" s="1"/>
  <c r="G15" i="107" s="1"/>
  <c r="J15" i="107" s="1"/>
  <c r="E13" i="102"/>
  <c r="G13" i="102" s="1"/>
  <c r="J13" i="102" s="1"/>
  <c r="E13" i="103" s="1"/>
  <c r="G13" i="103" s="1"/>
  <c r="J13" i="103" s="1"/>
  <c r="E13" i="104" s="1"/>
  <c r="E6" i="102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G6" i="106" s="1"/>
  <c r="J6" i="106" s="1"/>
  <c r="G6" i="107" s="1"/>
  <c r="J6" i="107" s="1"/>
  <c r="E7" i="102"/>
  <c r="G7" i="102" s="1"/>
  <c r="J7" i="102" s="1"/>
  <c r="E7" i="103" s="1"/>
  <c r="G7" i="103" s="1"/>
  <c r="J7" i="103" s="1"/>
  <c r="E7" i="104" s="1"/>
  <c r="G7" i="104" s="1"/>
  <c r="J7" i="104" s="1"/>
  <c r="G102" i="101"/>
  <c r="J102" i="101" s="1"/>
  <c r="E102" i="102" s="1"/>
  <c r="E103" i="101"/>
  <c r="G103" i="101" s="1"/>
  <c r="J103" i="101" s="1"/>
  <c r="E234" i="101"/>
  <c r="G234" i="101" s="1"/>
  <c r="J234" i="101" s="1"/>
  <c r="G174" i="101"/>
  <c r="J174" i="101" s="1"/>
  <c r="E174" i="102" s="1"/>
  <c r="E173" i="101"/>
  <c r="G173" i="101" s="1"/>
  <c r="J173" i="101" s="1"/>
  <c r="E5" i="88"/>
  <c r="G5" i="88" s="1"/>
  <c r="J5" i="88" s="1"/>
  <c r="E5" i="89" s="1"/>
  <c r="G5" i="89" s="1"/>
  <c r="J5" i="89" s="1"/>
  <c r="G201" i="82"/>
  <c r="G200" i="82"/>
  <c r="G218" i="82"/>
  <c r="G217" i="82"/>
  <c r="G199" i="82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E236" i="104" s="1"/>
  <c r="G14" i="105"/>
  <c r="J14" i="105" s="1"/>
  <c r="G14" i="106" s="1"/>
  <c r="J14" i="106" s="1"/>
  <c r="G14" i="107" s="1"/>
  <c r="J14" i="107" s="1"/>
  <c r="G86" i="105"/>
  <c r="J86" i="105" s="1"/>
  <c r="G253" i="101"/>
  <c r="J253" i="101" s="1"/>
  <c r="E253" i="102" s="1"/>
  <c r="G253" i="102" s="1"/>
  <c r="J253" i="102" s="1"/>
  <c r="E253" i="103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124" i="80"/>
  <c r="J124" i="80" s="1"/>
  <c r="G254" i="101"/>
  <c r="J254" i="101" s="1"/>
  <c r="E254" i="102" s="1"/>
  <c r="G254" i="102" s="1"/>
  <c r="J254" i="102" s="1"/>
  <c r="E254" i="103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E258" i="104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G251" i="106" l="1"/>
  <c r="J251" i="106" s="1"/>
  <c r="G251" i="107" s="1"/>
  <c r="J251" i="107" s="1"/>
  <c r="J199" i="82"/>
  <c r="G199" i="83" s="1"/>
  <c r="J199" i="83" s="1"/>
  <c r="J218" i="82"/>
  <c r="G218" i="83" s="1"/>
  <c r="J218" i="83" s="1"/>
  <c r="J217" i="82"/>
  <c r="G217" i="83" s="1"/>
  <c r="J217" i="83" s="1"/>
  <c r="J200" i="82"/>
  <c r="G200" i="83" s="1"/>
  <c r="J200" i="83" s="1"/>
  <c r="J201" i="82"/>
  <c r="G201" i="83" s="1"/>
  <c r="J201" i="83" s="1"/>
  <c r="E18" i="102"/>
  <c r="G18" i="102" s="1"/>
  <c r="J18" i="102" s="1"/>
  <c r="E18" i="103" s="1"/>
  <c r="G18" i="103" s="1"/>
  <c r="J18" i="103" s="1"/>
  <c r="E18" i="104" s="1"/>
  <c r="G18" i="105" s="1"/>
  <c r="J18" i="105" s="1"/>
  <c r="G18" i="106" s="1"/>
  <c r="J18" i="106" s="1"/>
  <c r="E234" i="102"/>
  <c r="G234" i="102" s="1"/>
  <c r="J234" i="102" s="1"/>
  <c r="E5" i="90"/>
  <c r="G5" i="90" s="1"/>
  <c r="J5" i="90" s="1"/>
  <c r="E5" i="91" s="1"/>
  <c r="G5" i="91" s="1"/>
  <c r="J5" i="91" s="1"/>
  <c r="E5" i="92" s="1"/>
  <c r="G174" i="102"/>
  <c r="J174" i="102" s="1"/>
  <c r="E174" i="103" s="1"/>
  <c r="G174" i="103" s="1"/>
  <c r="J174" i="103" s="1"/>
  <c r="E174" i="104" s="1"/>
  <c r="G174" i="104" s="1"/>
  <c r="J174" i="104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G102" i="102"/>
  <c r="J102" i="102" s="1"/>
  <c r="E102" i="103" s="1"/>
  <c r="E103" i="102"/>
  <c r="G103" i="102" s="1"/>
  <c r="J103" i="102" s="1"/>
  <c r="E103" i="103" s="1"/>
  <c r="E76" i="100"/>
  <c r="G76" i="100" s="1"/>
  <c r="J76" i="100" s="1"/>
  <c r="G124" i="81"/>
  <c r="J124" i="81" s="1"/>
  <c r="G18" i="107"/>
  <c r="J18" i="107" s="1"/>
  <c r="G236" i="104"/>
  <c r="J236" i="104" s="1"/>
  <c r="G241" i="107"/>
  <c r="J241" i="107" s="1"/>
  <c r="G252" i="107"/>
  <c r="J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E253" i="104" s="1"/>
  <c r="G253" i="104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254" i="103"/>
  <c r="J254" i="103" s="1"/>
  <c r="E254" i="104" s="1"/>
  <c r="G254" i="104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6" i="101" l="1"/>
  <c r="G76" i="101" s="1"/>
  <c r="J76" i="101" s="1"/>
  <c r="E76" i="102" s="1"/>
  <c r="G76" i="102" s="1"/>
  <c r="J76" i="102" s="1"/>
  <c r="G219" i="86"/>
  <c r="J219" i="86" s="1"/>
  <c r="G219" i="87" s="1"/>
  <c r="J219" i="87" s="1"/>
  <c r="E219" i="88" s="1"/>
  <c r="E234" i="103"/>
  <c r="G234" i="103" s="1"/>
  <c r="J234" i="103" s="1"/>
  <c r="E234" i="104" s="1"/>
  <c r="G234" i="104" s="1"/>
  <c r="J234" i="104" s="1"/>
  <c r="G124" i="82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J124" i="82" l="1"/>
  <c r="G124" i="83" s="1"/>
  <c r="J124" i="83" s="1"/>
  <c r="E76" i="103"/>
  <c r="G76" i="103" s="1"/>
  <c r="J76" i="103" s="1"/>
  <c r="G216" i="86"/>
  <c r="J216" i="86" s="1"/>
  <c r="G216" i="87" s="1"/>
  <c r="J216" i="87" s="1"/>
  <c r="E216" i="88" s="1"/>
  <c r="G200" i="86"/>
  <c r="J200" i="86" s="1"/>
  <c r="G200" i="87" s="1"/>
  <c r="J200" i="87" s="1"/>
  <c r="E200" i="88" s="1"/>
  <c r="G201" i="86"/>
  <c r="J201" i="86" s="1"/>
  <c r="G201" i="87" s="1"/>
  <c r="J201" i="87" s="1"/>
  <c r="E201" i="88" s="1"/>
  <c r="G218" i="86"/>
  <c r="J218" i="86" s="1"/>
  <c r="G218" i="87" s="1"/>
  <c r="J218" i="87" s="1"/>
  <c r="E218" i="88" s="1"/>
  <c r="G199" i="86"/>
  <c r="J199" i="86" s="1"/>
  <c r="G199" i="87" s="1"/>
  <c r="J199" i="87" s="1"/>
  <c r="E199" i="88" s="1"/>
  <c r="G217" i="86"/>
  <c r="J217" i="86" s="1"/>
  <c r="G217" i="87" s="1"/>
  <c r="J217" i="87" s="1"/>
  <c r="E217" i="88" s="1"/>
  <c r="G102" i="104"/>
  <c r="J102" i="104" s="1"/>
  <c r="G174" i="106"/>
  <c r="J174" i="106" s="1"/>
  <c r="G236" i="106"/>
  <c r="J236" i="106" s="1"/>
  <c r="J253" i="104"/>
  <c r="G228" i="106"/>
  <c r="J228" i="106" s="1"/>
  <c r="G5" i="93"/>
  <c r="J5" i="93" s="1"/>
  <c r="E5" i="94" s="1"/>
  <c r="G219" i="88"/>
  <c r="J219" i="88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J254" i="104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255" i="107" s="1"/>
  <c r="J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76" i="104" l="1"/>
  <c r="G76" i="104" s="1"/>
  <c r="J76" i="104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0" i="89" l="1"/>
  <c r="G200" i="89" s="1"/>
  <c r="J200" i="89" s="1"/>
  <c r="E200" i="90" s="1"/>
  <c r="G200" i="90" s="1"/>
  <c r="J200" i="90" s="1"/>
  <c r="E200" i="91" s="1"/>
  <c r="E199" i="89"/>
  <c r="G199" i="89" s="1"/>
  <c r="J199" i="89" s="1"/>
  <c r="E199" i="90" s="1"/>
  <c r="G199" i="90" s="1"/>
  <c r="J199" i="90" s="1"/>
  <c r="E199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G124" i="86"/>
  <c r="J124" i="86" s="1"/>
  <c r="G124" i="87" s="1"/>
  <c r="J124" i="87" s="1"/>
  <c r="E124" i="88" s="1"/>
  <c r="E201" i="89"/>
  <c r="G201" i="89" s="1"/>
  <c r="J201" i="89" s="1"/>
  <c r="E201" i="90" s="1"/>
  <c r="G201" i="90" s="1"/>
  <c r="J201" i="90" s="1"/>
  <c r="E201" i="91" s="1"/>
  <c r="E216" i="89"/>
  <c r="G216" i="89" s="1"/>
  <c r="J216" i="89" s="1"/>
  <c r="E216" i="90" s="1"/>
  <c r="G216" i="90" s="1"/>
  <c r="J216" i="90" s="1"/>
  <c r="E216" i="91" s="1"/>
  <c r="G102" i="106"/>
  <c r="J102" i="106" s="1"/>
  <c r="G103" i="106"/>
  <c r="J103" i="106" s="1"/>
  <c r="G253" i="107"/>
  <c r="J253" i="107" s="1"/>
  <c r="G5" i="95"/>
  <c r="J5" i="95" s="1"/>
  <c r="E5" i="96" s="1"/>
  <c r="G82" i="106"/>
  <c r="J82" i="106" s="1"/>
  <c r="G134" i="104"/>
  <c r="J134" i="104" s="1"/>
  <c r="G131" i="104"/>
  <c r="J131" i="104" s="1"/>
  <c r="G254" i="106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J254" i="106" l="1"/>
  <c r="G254" i="107" s="1"/>
  <c r="J254" i="107" s="1"/>
  <c r="G102" i="107"/>
  <c r="J102" i="107" s="1"/>
  <c r="G5" i="96"/>
  <c r="J5" i="96" s="1"/>
  <c r="E5" i="9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8" i="97" l="1"/>
  <c r="G218" i="97" s="1"/>
  <c r="J218" i="97" s="1"/>
  <c r="E218" i="98" s="1"/>
  <c r="G218" i="98" s="1"/>
  <c r="J218" i="98" s="1"/>
  <c r="E218" i="99" s="1"/>
  <c r="E216" i="97"/>
  <c r="G216" i="97" s="1"/>
  <c r="J216" i="97" s="1"/>
  <c r="E216" i="98" s="1"/>
  <c r="G216" i="98" s="1"/>
  <c r="J216" i="98" s="1"/>
  <c r="E216" i="99" s="1"/>
  <c r="E217" i="97"/>
  <c r="G217" i="97" s="1"/>
  <c r="J217" i="97" s="1"/>
  <c r="E217" i="98" s="1"/>
  <c r="G217" i="98" s="1"/>
  <c r="J217" i="98" s="1"/>
  <c r="E217" i="99" s="1"/>
  <c r="E200" i="97"/>
  <c r="G200" i="97" s="1"/>
  <c r="J200" i="97" s="1"/>
  <c r="E200" i="98" s="1"/>
  <c r="G200" i="98" s="1"/>
  <c r="J200" i="98" s="1"/>
  <c r="E200" i="99" s="1"/>
  <c r="E201" i="97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5" i="105" l="1"/>
  <c r="G5" i="105" s="1"/>
  <c r="J5" i="105" s="1"/>
  <c r="E5" i="106" s="1"/>
  <c r="G5" i="106" s="1"/>
  <c r="J5" i="106" s="1"/>
  <c r="E219" i="101"/>
  <c r="G219" i="101" s="1"/>
  <c r="J219" i="101" s="1"/>
  <c r="E199" i="100"/>
  <c r="G199" i="100" s="1"/>
  <c r="J199" i="100" s="1"/>
  <c r="E218" i="100"/>
  <c r="G218" i="100" s="1"/>
  <c r="J218" i="100" s="1"/>
  <c r="E201" i="100"/>
  <c r="G201" i="100" s="1"/>
  <c r="J201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E200" i="101" l="1"/>
  <c r="G200" i="101" s="1"/>
  <c r="J200" i="101" s="1"/>
  <c r="E217" i="101"/>
  <c r="G217" i="101" s="1"/>
  <c r="J217" i="101" s="1"/>
  <c r="E218" i="101"/>
  <c r="G218" i="101" s="1"/>
  <c r="J218" i="101" s="1"/>
  <c r="E216" i="101"/>
  <c r="G216" i="101" s="1"/>
  <c r="J216" i="101" s="1"/>
  <c r="E201" i="101"/>
  <c r="G201" i="101" s="1"/>
  <c r="J201" i="101" s="1"/>
  <c r="E199" i="101"/>
  <c r="G199" i="101" s="1"/>
  <c r="J199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218" i="102" l="1"/>
  <c r="G218" i="102" s="1"/>
  <c r="J218" i="102" s="1"/>
  <c r="E218" i="103" s="1"/>
  <c r="G218" i="103" s="1"/>
  <c r="J218" i="103" s="1"/>
  <c r="E218" i="104" s="1"/>
  <c r="G218" i="104" s="1"/>
  <c r="J218" i="104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124" i="100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E73" i="92" s="1"/>
  <c r="G216" i="107" l="1"/>
  <c r="J216" i="107" s="1"/>
  <c r="J216" i="106"/>
  <c r="E124" i="101"/>
  <c r="G124" i="101" s="1"/>
  <c r="J124" i="101" s="1"/>
  <c r="G73" i="92"/>
  <c r="J73" i="92" s="1"/>
  <c r="E73" i="93" s="1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G124" i="105"/>
  <c r="J124" i="105" s="1"/>
  <c r="G124" i="106" s="1"/>
  <c r="J124" i="106" s="1"/>
  <c r="G124" i="107" s="1"/>
  <c r="J124" i="107" s="1"/>
  <c r="G73" i="93"/>
  <c r="J73" i="93" s="1"/>
  <c r="E73" i="94" s="1"/>
  <c r="M264" i="8"/>
  <c r="F262" i="8"/>
  <c r="F265" i="8" s="1"/>
  <c r="F267" i="8" s="1"/>
  <c r="G73" i="94" l="1"/>
  <c r="J73" i="94" s="1"/>
  <c r="E73" i="95" s="1"/>
  <c r="C262" i="8"/>
  <c r="C265" i="8" s="1"/>
  <c r="M266" i="8"/>
  <c r="M269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<sst xmlns="http://schemas.openxmlformats.org/spreadsheetml/2006/main" count="39107" uniqueCount="1465">
  <si>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</si>
  <si>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</si>
  <si>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</si>
  <si>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</si>
  <si>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</si>
  <si>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</si>
  <si>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</si>
  <si>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</si>
  <si>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</si>
  <si>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</si>
  <si>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</si>
  <si>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</si>
  <si>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</si>
  <si>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</si>
  <si>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</si>
  <si>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</si>
  <si>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</si>
  <si>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</si>
  <si>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</si>
  <si>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</si>
  <si>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</si>
  <si>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</si>
  <si>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</si>
  <si>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</si>
  <si>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</si>
  <si>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</si>
  <si>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</si>
  <si>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</si>
  <si>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</si>
  <si>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</si>
  <si>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</si>
  <si>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</si>
  <si>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</si>
  <si>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</si>
  <si>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</si>
  <si>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</si>
  <si>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</si>
  <si>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</si>
  <si>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</si>
  <si>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</si>
  <si>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</si>
  <si>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</si>
  <si>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</si>
  <si>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</si>
  <si>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</si>
  <si>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</si>
  <si>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</si>
  <si>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</si>
  <si>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</si>
  <si>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</si>
  <si>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</si>
  <si>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</si>
  <si>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</si>
  <si>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</si>
  <si>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</si>
  <si>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</si>
  <si>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</si>
  <si>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</si>
  <si>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</si>
  <si>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</si>
  <si>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</si>
  <si>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</si>
  <si>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</si>
  <si>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</si>
  <si>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</si>
  <si>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</si>
  <si>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</si>
  <si>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</si>
  <si>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</si>
  <si>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</si>
  <si>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</si>
  <si>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</si>
  <si>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</si>
  <si>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</si>
  <si>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</si>
  <si>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</si>
  <si>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</si>
  <si>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</si>
  <si>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</si>
  <si>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</si>
  <si>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</si>
  <si>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</si>
  <si>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</si>
  <si>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</si>
  <si>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</si>
  <si>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</si>
  <si>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</si>
  <si>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</si>
  <si>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</si>
  <si>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</si>
  <si>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</si>
  <si>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</si>
  <si>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</si>
  <si>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</si>
  <si>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</si>
  <si>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</si>
  <si>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</si>
  <si>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</si>
  <si>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</si>
  <si>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</si>
  <si>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</si>
  <si>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</si>
  <si>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</si>
  <si>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</si>
  <si>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</si>
  <si>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</si>
  <si>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</si>
  <si>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</si>
  <si>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</si>
  <si>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</si>
  <si>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</si>
  <si>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</si>
  <si>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</si>
  <si>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</si>
  <si>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</si>
  <si>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</si>
  <si>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</si>
  <si>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</si>
  <si>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</si>
  <si>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</si>
  <si>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</si>
  <si>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</si>
  <si>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</si>
  <si>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</si>
  <si>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</si>
  <si>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</si>
  <si>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</si>
  <si>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</si>
  <si>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</si>
  <si>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</si>
  <si>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</si>
  <si>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</si>
  <si>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</si>
  <si>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</si>
  <si>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</si>
  <si>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</si>
  <si>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</si>
  <si>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</si>
  <si>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</si>
  <si>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</si>
  <si>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</si>
  <si>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</si>
  <si>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</si>
  <si>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</si>
  <si>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</si>
  <si>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</si>
  <si>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</si>
  <si>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</si>
  <si>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</si>
  <si>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</si>
  <si>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</si>
  <si>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</si>
  <si>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</si>
  <si>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</si>
  <si>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</si>
  <si>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</si>
  <si>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</si>
  <si>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</si>
  <si>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</si>
  <si>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</si>
  <si>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</si>
  <si>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</si>
  <si>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</si>
  <si>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</si>
  <si>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</si>
  <si>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</si>
  <si>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</si>
  <si>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</si>
  <si>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</si>
  <si>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</si>
  <si>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</si>
  <si>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</si>
  <si>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</si>
  <si>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</si>
  <si>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</si>
  <si>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</si>
  <si>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</si>
  <si>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</si>
  <si>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</si>
  <si>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</si>
  <si>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</si>
  <si>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</si>
  <si>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</si>
  <si>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</si>
  <si>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</si>
  <si>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</si>
  <si>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</si>
  <si>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</si>
  <si>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</si>
  <si>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</si>
  <si>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</si>
  <si>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</si>
  <si>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</si>
  <si>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</si>
  <si>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</si>
  <si>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</si>
  <si>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</si>
  <si>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</si>
  <si>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</si>
  <si>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</si>
  <si>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</si>
  <si>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</si>
  <si>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</si>
  <si>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</si>
  <si>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</si>
  <si>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</si>
  <si>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</si>
  <si>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</si>
  <si>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</si>
  <si>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</si>
  <si>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</si>
  <si>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</si>
  <si>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</si>
  <si>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</si>
  <si>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</si>
  <si>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</si>
  <si>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</si>
  <si>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</si>
  <si>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</si>
  <si>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</si>
  <si>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</si>
  <si>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</si>
  <si>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</si>
  <si>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</si>
  <si>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</si>
  <si>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</si>
  <si>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</si>
  <si>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</si>
  <si>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</si>
  <si>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</si>
  <si>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</si>
  <si>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</si>
  <si>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</si>
  <si>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</si>
  <si>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</si>
  <si>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</si>
  <si>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</si>
  <si>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</si>
  <si>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</si>
  <si>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</si>
  <si>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</si>
  <si>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</si>
  <si>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</si>
  <si>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</si>
  <si>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</si>
  <si>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</si>
  <si>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</si>
  <si>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</si>
  <si>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</si>
  <si>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</si>
  <si>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</si>
  <si>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</si>
  <si>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</si>
  <si>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</si>
  <si>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</si>
  <si>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</si>
  <si>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</si>
  <si>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</si>
  <si>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</si>
  <si>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</si>
  <si>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</si>
  <si>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</si>
  <si>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</si>
  <si>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</si>
  <si>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</si>
  <si>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</si>
  <si>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</si>
  <si>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</si>
  <si>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</si>
  <si>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</si>
  <si>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</si>
  <si>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</si>
  <si>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</si>
  <si>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</si>
  <si>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</si>
  <si>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</si>
  <si>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</si>
  <si>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</si>
  <si>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</si>
  <si>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</si>
  <si>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</si>
  <si>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</si>
  <si>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</si>
  <si>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</si>
  <si>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</si>
  <si>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</si>
  <si>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</si>
  <si>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</si>
  <si>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</si>
  <si>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</si>
  <si>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</si>
  <si>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</si>
  <si>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</si>
  <si>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</si>
  <si>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</si>
  <si>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</si>
  <si>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</si>
  <si>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</si>
  <si>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</si>
  <si>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</si>
  <si>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</si>
  <si>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</si>
  <si>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</si>
  <si>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</si>
  <si>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</si>
  <si>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</si>
  <si>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</si>
  <si>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</si>
  <si>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</si>
  <si>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</si>
  <si>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</si>
  <si>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</si>
  <si>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</si>
  <si>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</si>
  <si>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</si>
  <si>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</si>
  <si>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</si>
  <si>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</si>
  <si>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</si>
  <si>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</si>
  <si>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</si>
  <si>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</si>
  <si>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</si>
  <si>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</si>
  <si>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</si>
  <si>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</si>
  <si>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</si>
  <si>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</si>
  <si>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</si>
  <si>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</si>
  <si>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</si>
  <si>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</si>
  <si>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</si>
  <si>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</si>
  <si>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</si>
  <si>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</si>
  <si>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</si>
  <si>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</si>
  <si>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</si>
  <si>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</si>
  <si>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</si>
  <si>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</si>
  <si>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</si>
  <si>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</si>
  <si>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</si>
  <si>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</si>
  <si>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</si>
  <si>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</si>
  <si>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</si>
  <si>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</si>
  <si>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</si>
  <si>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</si>
  <si>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</si>
  <si>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</si>
  <si>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</si>
  <si>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</si>
  <si>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</si>
  <si>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</si>
  <si>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</si>
  <si>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</si>
  <si>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</si>
  <si>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</si>
  <si>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</si>
  <si>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</si>
  <si>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</si>
  <si>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</si>
  <si>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</si>
  <si>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</si>
  <si>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</si>
  <si>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</si>
  <si>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</si>
  <si>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</si>
  <si>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</si>
  <si>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</si>
  <si>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</si>
  <si>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</si>
  <si>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</si>
  <si>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</si>
  <si>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</si>
  <si>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</si>
  <si>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</si>
  <si>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</si>
  <si>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</si>
  <si>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</si>
  <si>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</si>
  <si>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</si>
  <si>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</si>
  <si>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</si>
  <si>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</si>
  <si>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</si>
  <si>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</si>
  <si>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</si>
  <si>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</si>
  <si>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</si>
  <si>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</si>
  <si>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</si>
  <si>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</si>
  <si>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</si>
  <si>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</si>
  <si>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</si>
  <si>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</si>
  <si>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</si>
  <si>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</si>
  <si>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</si>
  <si>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</si>
  <si>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</si>
  <si>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</si>
  <si>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</si>
  <si>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</si>
  <si>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</si>
  <si>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</si>
  <si>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</si>
  <si>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</si>
  <si>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</si>
  <si>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</si>
  <si>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</si>
  <si>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</si>
  <si>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</si>
  <si>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</si>
  <si>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</si>
  <si>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</si>
  <si>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</si>
  <si>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</si>
  <si>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</si>
  <si>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</si>
  <si>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</si>
  <si>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</si>
  <si>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</si>
  <si>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</si>
  <si>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</si>
  <si>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</si>
  <si>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</si>
  <si>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</si>
  <si>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</si>
  <si>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</si>
  <si>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</si>
  <si>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</si>
  <si>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</si>
  <si>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</si>
  <si>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</si>
  <si>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</si>
  <si>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</si>
  <si>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</si>
  <si>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</si>
  <si>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</si>
  <si>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</si>
  <si>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</si>
  <si>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</si>
  <si>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</si>
  <si>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</si>
  <si>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</si>
  <si>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</si>
  <si>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</si>
  <si>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</si>
  <si>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</si>
  <si>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</si>
  <si>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</si>
  <si>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</si>
  <si>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</si>
  <si>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</si>
  <si>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</si>
  <si>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</si>
  <si>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</si>
  <si>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</si>
  <si>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</si>
  <si>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</si>
  <si>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</si>
  <si>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</si>
  <si>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</si>
  <si>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</si>
  <si>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</si>
  <si>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</si>
  <si>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</si>
  <si>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</si>
  <si>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</si>
  <si>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</si>
  <si>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</si>
  <si>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</si>
  <si>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</si>
  <si>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</si>
  <si>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</si>
  <si>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</si>
  <si>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</si>
  <si>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</si>
  <si>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</si>
  <si>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</si>
  <si>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</si>
  <si>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</si>
  <si>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</si>
  <si>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</si>
  <si>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</si>
  <si>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</si>
  <si>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</si>
  <si>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</si>
  <si>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</si>
  <si>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</si>
  <si>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</si>
  <si>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</si>
  <si>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</si>
  <si>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</si>
  <si>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</si>
  <si>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</si>
  <si>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</si>
  <si>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</si>
  <si>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</si>
  <si>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</si>
  <si>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</si>
  <si>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</si>
  <si>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</si>
  <si>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</si>
  <si>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</si>
  <si>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</si>
  <si>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</si>
  <si>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</si>
  <si>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</si>
  <si>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</si>
  <si>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</si>
  <si>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</si>
  <si>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</si>
  <si>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</si>
  <si>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</si>
  <si>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</si>
  <si>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</si>
  <si>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</si>
  <si>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</si>
  <si>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</si>
  <si>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</si>
  <si>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</si>
  <si>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</si>
  <si>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</si>
  <si>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</si>
  <si>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</si>
  <si>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</si>
  <si>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</si>
  <si>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</si>
  <si>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</si>
  <si>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</si>
  <si>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</si>
  <si>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</si>
  <si>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</si>
  <si>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</si>
  <si>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</si>
  <si>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</si>
  <si>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</si>
  <si>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</si>
  <si>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</si>
  <si>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</si>
  <si>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</si>
  <si>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</si>
  <si>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</si>
  <si>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</si>
  <si>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</si>
  <si>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</si>
  <si>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</si>
  <si>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</si>
  <si>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</si>
  <si>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</si>
  <si>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</si>
  <si>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</si>
  <si>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</si>
  <si>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</si>
  <si>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</si>
  <si>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</si>
  <si>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</si>
  <si>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</si>
  <si>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</si>
  <si>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</si>
  <si>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</si>
  <si>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</si>
  <si>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</si>
  <si>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</si>
  <si>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</si>
  <si>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</si>
  <si>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</si>
  <si>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</si>
  <si>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</si>
  <si>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</si>
  <si>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</si>
  <si>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</si>
  <si>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</si>
  <si>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</si>
  <si>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</si>
  <si>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</si>
  <si>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</si>
  <si>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</si>
  <si>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</si>
  <si>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</si>
  <si>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</si>
  <si>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</si>
  <si>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</si>
  <si>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</si>
  <si>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</si>
  <si>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</si>
  <si>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</si>
  <si>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</si>
  <si>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</si>
  <si>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</si>
  <si>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</si>
  <si>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</si>
  <si>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</si>
  <si>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</si>
  <si>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</si>
  <si>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</si>
  <si>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</si>
  <si>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</si>
  <si>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</si>
  <si>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</si>
  <si>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</si>
  <si>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</si>
  <si>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</si>
  <si>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</si>
  <si>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</si>
  <si>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</si>
  <si>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</si>
  <si>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</si>
  <si>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</si>
  <si>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</si>
  <si>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</si>
  <si>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</si>
  <si>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</si>
  <si>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</si>
  <si>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</si>
  <si>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</si>
  <si>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</si>
  <si>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</si>
  <si>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</si>
  <si>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</si>
  <si>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</si>
  <si>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</si>
  <si>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</si>
  <si>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</si>
  <si>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</si>
  <si>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</si>
  <si>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</si>
  <si>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</si>
  <si>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</si>
  <si>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</si>
  <si>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</si>
  <si>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</si>
  <si>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</si>
  <si>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</si>
  <si>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</si>
  <si>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</si>
  <si>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</si>
  <si>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</si>
  <si>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</si>
  <si>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</si>
  <si>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</si>
  <si>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</si>
  <si>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</si>
  <si>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</si>
  <si>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</si>
  <si>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</si>
  <si>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</si>
  <si>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</si>
  <si>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</si>
  <si>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</si>
  <si>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</si>
  <si>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</si>
  <si>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</si>
  <si>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</si>
  <si>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</si>
  <si>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</si>
  <si>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</si>
  <si>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</si>
  <si>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</si>
  <si>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</si>
  <si>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</si>
  <si>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</si>
  <si>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</si>
  <si>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</si>
  <si>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</si>
  <si>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</si>
  <si>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</si>
  <si>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</si>
  <si>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</si>
  <si>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</si>
  <si>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</si>
  <si>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</si>
  <si>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</si>
  <si>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</si>
  <si>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</si>
  <si>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</si>
  <si>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</si>
  <si>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</si>
  <si>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</si>
  <si>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</si>
  <si>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</si>
  <si>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</si>
  <si>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</si>
  <si>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</si>
  <si>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</si>
  <si>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</si>
  <si>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</si>
  <si>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</si>
  <si>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</si>
  <si>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</si>
  <si>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</si>
  <si>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</si>
  <si>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</si>
  <si>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</si>
  <si>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</si>
  <si>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</si>
  <si>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</si>
  <si>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</si>
  <si>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</si>
  <si>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</si>
  <si>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</si>
  <si>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</si>
  <si>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</si>
  <si>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</si>
  <si>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</si>
  <si>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</si>
  <si>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</si>
  <si>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</si>
  <si>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</si>
  <si>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</si>
  <si>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</si>
  <si>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</si>
  <si>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</si>
  <si>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</si>
  <si>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</si>
  <si>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</si>
  <si>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</si>
  <si>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</si>
  <si>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</si>
  <si>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</si>
  <si>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</si>
  <si>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</si>
  <si>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</si>
  <si>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</si>
  <si>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</si>
  <si>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</si>
  <si>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</si>
  <si>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</si>
  <si>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</si>
  <si>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</si>
  <si>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</si>
  <si>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</si>
  <si>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</si>
  <si>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</si>
  <si>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</si>
  <si>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</si>
  <si>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</si>
  <si>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</si>
  <si>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</si>
  <si>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</si>
  <si>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</si>
  <si>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</si>
  <si>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</si>
  <si>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</si>
  <si>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</si>
  <si>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</si>
  <si>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</si>
  <si>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</si>
  <si>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</si>
  <si>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</si>
  <si>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</si>
  <si>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</si>
  <si>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</si>
  <si>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</si>
  <si>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</si>
  <si>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</si>
  <si>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</si>
  <si>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</si>
  <si>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</si>
  <si>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</si>
  <si>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</si>
  <si>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</si>
  <si>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</si>
  <si>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</si>
  <si>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</si>
  <si>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</si>
  <si>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</si>
  <si>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</si>
  <si>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</si>
  <si>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</si>
  <si>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</si>
  <si>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</si>
  <si>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</si>
  <si>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</si>
  <si>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</si>
  <si>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</si>
  <si>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</si>
  <si>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</si>
  <si>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</si>
  <si>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</si>
  <si>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</si>
  <si>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</si>
  <si>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</si>
  <si>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</si>
  <si>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</si>
  <si>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</si>
  <si>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</si>
  <si>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</si>
  <si>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</si>
  <si>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</si>
  <si>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</si>
  <si>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</si>
  <si>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</si>
  <si>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</si>
  <si>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</si>
  <si>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</si>
  <si>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</si>
  <si>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</si>
  <si>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</si>
  <si>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</si>
  <si>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</si>
  <si>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</si>
  <si>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</si>
  <si>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</si>
  <si>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</si>
  <si>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</si>
  <si>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</si>
  <si>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</si>
  <si>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</si>
  <si>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</si>
  <si>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</si>
  <si>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</si>
  <si>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</si>
  <si>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</si>
  <si>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</si>
  <si>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</si>
  <si>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</si>
  <si>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</si>
  <si>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</si>
  <si>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</si>
  <si>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</si>
  <si>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</si>
  <si>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</si>
  <si>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</si>
  <si>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</si>
  <si>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</si>
  <si>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</si>
  <si>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</si>
  <si>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</si>
  <si>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</si>
  <si>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</si>
  <si>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</si>
  <si>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</si>
  <si>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</si>
  <si>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</si>
  <si>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</si>
  <si>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</si>
  <si>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</si>
  <si>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</si>
  <si>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</si>
  <si>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</si>
  <si>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</si>
  <si>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</si>
  <si>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</si>
  <si>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</si>
  <si>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</si>
  <si>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</si>
  <si>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</si>
  <si>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</si>
  <si>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</si>
  <si>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</si>
  <si>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</si>
  <si>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</si>
  <si>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</si>
  <si>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</si>
  <si>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</si>
  <si>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</si>
  <si>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</si>
  <si>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</si>
  <si>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</si>
  <si>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</si>
  <si>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</si>
  <si>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</si>
  <si>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</si>
  <si>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</si>
  <si>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</si>
  <si>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</si>
  <si>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</si>
  <si>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</si>
  <si>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</si>
  <si>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</si>
  <si>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</si>
  <si>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</si>
  <si>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</si>
  <si>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</si>
  <si>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</si>
  <si>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</si>
  <si>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</si>
  <si>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</si>
  <si>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</si>
  <si>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</si>
  <si>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</si>
  <si>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</si>
  <si>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</si>
  <si>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</si>
  <si>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</si>
  <si>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</si>
  <si>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</si>
  <si>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</si>
  <si>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</si>
  <si>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</si>
  <si>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</si>
  <si>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</si>
  <si>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</si>
  <si>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</si>
  <si>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</si>
  <si>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</si>
  <si>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</si>
  <si>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</si>
  <si>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</si>
  <si>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</si>
  <si>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</si>
  <si>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</si>
  <si>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</si>
  <si>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</si>
  <si>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</si>
  <si>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</si>
  <si>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</si>
  <si>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</si>
  <si>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</si>
  <si>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</si>
  <si>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</si>
  <si>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</si>
  <si>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</si>
  <si>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</si>
  <si>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</si>
  <si>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</si>
  <si>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</si>
  <si>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</si>
  <si>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</si>
  <si>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</si>
  <si>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</si>
  <si>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</si>
  <si>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</si>
  <si>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</si>
  <si>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</si>
  <si>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</si>
  <si>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</si>
  <si>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</si>
  <si>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</si>
  <si>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</si>
  <si>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</si>
  <si>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</si>
  <si>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</si>
  <si>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</si>
  <si>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</si>
  <si>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</si>
  <si>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</si>
  <si>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</si>
  <si>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</si>
  <si>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</si>
  <si>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</si>
  <si>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</si>
  <si>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</si>
  <si>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</si>
  <si>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</si>
  <si>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</si>
  <si>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</si>
  <si>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</si>
  <si>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</si>
  <si>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</si>
  <si>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</si>
  <si>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</si>
  <si>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</si>
  <si>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</si>
  <si>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</si>
  <si>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</si>
  <si>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</si>
  <si>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</si>
  <si>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</si>
  <si>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</si>
  <si>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</si>
  <si>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</si>
  <si>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</si>
  <si>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</si>
  <si>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</si>
  <si>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</si>
  <si>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</si>
  <si>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</si>
  <si>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</si>
  <si>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</si>
  <si>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</si>
  <si>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</si>
  <si>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</si>
  <si>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</si>
  <si>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</si>
  <si>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</si>
  <si>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</si>
  <si>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</si>
  <si>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</si>
  <si>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</si>
  <si>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</si>
  <si>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</si>
  <si>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</si>
  <si>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</si>
  <si>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</si>
  <si>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</si>
  <si>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</si>
  <si>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</si>
  <si>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</si>
  <si>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</si>
  <si>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</si>
  <si>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</si>
  <si>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</si>
  <si>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</si>
  <si>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</si>
  <si>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</si>
  <si>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</si>
  <si>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</si>
  <si>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</si>
  <si>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</si>
  <si>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</si>
  <si>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</si>
  <si>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</si>
  <si>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</si>
  <si>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</si>
  <si>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</si>
  <si>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</si>
  <si>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</si>
  <si>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</si>
  <si>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</si>
  <si>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</si>
  <si>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</si>
  <si>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</si>
  <si>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</si>
  <si>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</si>
  <si>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</si>
  <si>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</si>
  <si>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</si>
  <si>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</si>
  <si>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</si>
  <si>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</si>
  <si>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</si>
  <si>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</si>
  <si>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</si>
  <si>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</si>
  <si>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</si>
  <si>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</si>
  <si>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</si>
  <si>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</si>
  <si>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</si>
  <si>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</si>
  <si>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</si>
  <si>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</si>
  <si>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</si>
  <si>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</si>
  <si>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</si>
  <si>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</si>
  <si>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</si>
  <si>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</si>
  <si>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</si>
  <si>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</si>
  <si>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</si>
  <si>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</si>
  <si>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</si>
  <si>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</si>
  <si>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</si>
  <si>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</si>
  <si>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</si>
  <si>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</si>
  <si>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</si>
  <si>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</si>
  <si>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</si>
  <si>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</si>
  <si>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</si>
  <si>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</si>
  <si>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</si>
  <si>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</si>
  <si>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</si>
  <si>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</si>
  <si>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</si>
  <si>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</si>
  <si>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</si>
  <si>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</si>
  <si>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</si>
  <si>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</si>
  <si>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</si>
  <si>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</si>
  <si>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</si>
  <si>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</si>
  <si>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</si>
  <si>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</si>
  <si>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</si>
  <si>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</si>
  <si>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</si>
  <si>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</si>
  <si>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</si>
  <si>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</si>
  <si>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</si>
  <si>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</si>
  <si>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</si>
  <si>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</si>
  <si>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</si>
  <si>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</si>
  <si>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</si>
  <si>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</si>
  <si>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</si>
  <si>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</si>
  <si>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</si>
  <si>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</si>
  <si>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</si>
  <si>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</si>
  <si>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</si>
  <si>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</si>
  <si>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</si>
  <si>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</si>
  <si>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</si>
  <si>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</si>
  <si>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</si>
  <si>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</si>
  <si>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</si>
  <si>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</si>
  <si>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</si>
  <si>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</si>
  <si>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</si>
  <si>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</si>
  <si>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</si>
  <si>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</si>
  <si>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</si>
  <si>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</si>
  <si>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</si>
  <si>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</si>
  <si>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</si>
  <si>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</si>
  <si>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</si>
  <si>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</si>
  <si>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</si>
  <si>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</si>
  <si>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</si>
  <si>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</si>
  <si>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</si>
  <si>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</si>
  <si>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</si>
  <si>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</si>
  <si>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</si>
  <si>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</si>
  <si>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</si>
  <si>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</si>
  <si>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</si>
  <si>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</si>
  <si>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</si>
  <si>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</si>
  <si>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</si>
  <si>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</si>
  <si>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</si>
  <si>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</si>
  <si>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</si>
  <si>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</si>
  <si>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</si>
  <si>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</si>
  <si>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</si>
  <si>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</si>
  <si>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</si>
  <si>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</si>
  <si>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</si>
  <si>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</si>
  <si>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</si>
  <si>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</si>
  <si>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</si>
  <si>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</si>
  <si>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</si>
  <si>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</si>
  <si>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</si>
  <si>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</si>
  <si>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</si>
  <si>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</si>
  <si>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</si>
  <si>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</si>
  <si>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</si>
  <si>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</si>
  <si>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</si>
  <si>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</si>
  <si>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</si>
  <si>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</si>
  <si>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</si>
  <si>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</si>
  <si>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</si>
  <si>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</si>
  <si>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</si>
  <si>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</si>
  <si>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</si>
  <si>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</si>
  <si>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</si>
  <si>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</si>
  <si>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</si>
  <si>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</si>
  <si>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</si>
  <si>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</si>
  <si>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</si>
  <si>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</si>
  <si>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</si>
  <si>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</si>
  <si>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</si>
  <si>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</si>
  <si>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</si>
  <si>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</si>
  <si>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</si>
  <si>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</si>
  <si>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</si>
  <si>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</si>
  <si>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</si>
  <si>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</si>
  <si>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</si>
  <si>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</si>
  <si>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</si>
  <si>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</si>
  <si>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</si>
  <si>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</si>
  <si>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</si>
  <si>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</si>
  <si>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</si>
  <si>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</si>
  <si>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</si>
  <si>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</si>
  <si>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</si>
  <si>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</si>
  <si>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</si>
  <si>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</si>
  <si>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</si>
  <si>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</si>
  <si>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</si>
  <si>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</si>
  <si>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</si>
  <si>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</si>
  <si>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</si>
  <si>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</si>
  <si>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</si>
  <si>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</si>
  <si>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</si>
  <si>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</si>
  <si>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</si>
  <si>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</si>
  <si>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</si>
  <si>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</si>
  <si>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</si>
  <si>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</si>
  <si>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</si>
  <si>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</si>
  <si>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</si>
  <si>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</si>
  <si>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</si>
  <si>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</si>
  <si>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</si>
  <si>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</si>
  <si>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</si>
  <si>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</si>
  <si>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</si>
  <si>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</si>
  <si>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</si>
  <si>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</si>
  <si>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</si>
  <si>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</si>
  <si>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</si>
  <si>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</si>
  <si>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</si>
  <si>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</si>
  <si>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</si>
  <si>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</si>
  <si>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</si>
  <si>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</si>
  <si>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</si>
  <si>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</si>
  <si>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</si>
  <si>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</si>
  <si>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</si>
  <si>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</si>
  <si>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</si>
  <si>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</si>
  <si>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</si>
  <si>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</si>
  <si>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</si>
  <si>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</si>
  <si>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</si>
  <si>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</si>
  <si>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</si>
  <si>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</si>
  <si>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</si>
  <si>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</si>
  <si>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</si>
  <si>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</si>
  <si>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</si>
  <si>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</si>
  <si>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</si>
  <si>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</si>
  <si>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</si>
  <si>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</si>
  <si>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</si>
  <si>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</si>
  <si>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</si>
  <si>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</si>
  <si>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</si>
  <si>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</si>
  <si>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</si>
  <si>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</si>
  <si>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</si>
  <si>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</si>
  <si>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</si>
  <si>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</si>
  <si>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</si>
  <si>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</si>
  <si>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</si>
  <si>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</si>
  <si>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</si>
  <si>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</si>
  <si>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</si>
  <si>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</si>
  <si>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</si>
  <si>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</si>
  <si>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</si>
  <si>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</si>
  <si>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</si>
  <si>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</si>
  <si>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</si>
  <si>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</si>
  <si>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</si>
  <si>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</si>
  <si>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</si>
  <si>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</si>
  <si>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</si>
  <si>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</si>
  <si>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</si>
  <si>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</si>
  <si>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</si>
  <si>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</si>
  <si>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</si>
  <si>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</si>
  <si>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</si>
  <si>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</si>
  <si>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</si>
  <si>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</si>
  <si>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</si>
  <si>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</si>
  <si>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</si>
  <si>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</si>
  <si>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</si>
  <si>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</si>
  <si>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</si>
  <si>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</si>
  <si>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</si>
  <si>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</si>
  <si>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</si>
  <si>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</si>
  <si>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</si>
  <si>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</si>
  <si>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</si>
  <si>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</si>
  <si>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</si>
  <si>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</si>
  <si>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</si>
  <si>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</si>
  <si>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</si>
  <si>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</si>
  <si>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</si>
  <si>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</si>
  <si>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</si>
  <si>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</si>
  <si>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</si>
  <si>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</si>
  <si>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</si>
  <si>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</si>
  <si>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</si>
  <si>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</si>
  <si>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</si>
  <si>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</si>
  <si>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</si>
  <si>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</si>
  <si>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</si>
  <si>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</si>
  <si>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</si>
  <si>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</si>
  <si>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</si>
  <si>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</si>
  <si>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</si>
  <si>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</si>
  <si>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</si>
  <si>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</si>
  <si>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</si>
  <si>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</si>
  <si>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</si>
  <si>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</si>
  <si>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</si>
  <si>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</si>
  <si>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</si>
  <si>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</si>
  <si>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</si>
  <si>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</si>
  <si>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</si>
  <si>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</si>
  <si>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</si>
  <si>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</si>
  <si>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</si>
  <si>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</si>
  <si>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</si>
  <si>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</si>
  <si>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</si>
  <si>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</si>
  <si>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</si>
  <si>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</si>
  <si>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</si>
  <si>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</si>
  <si>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</si>
  <si>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</si>
  <si>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</si>
  <si>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</si>
  <si>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</si>
  <si>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</si>
  <si>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</si>
  <si>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</si>
  <si>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</si>
  <si>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</si>
  <si>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</si>
  <si>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</si>
  <si>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</si>
  <si>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</si>
  <si>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</si>
  <si>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</si>
  <si>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</si>
  <si>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</si>
  <si>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</si>
  <si>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</si>
  <si>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</si>
  <si>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</si>
  <si>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</si>
  <si>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</si>
  <si>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</si>
  <si>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</si>
  <si>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</si>
  <si>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</si>
  <si>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</si>
  <si>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</si>
  <si>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</si>
  <si>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</si>
  <si>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</si>
  <si>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</si>
  <si>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</si>
  <si>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</si>
  <si>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</si>
  <si>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</si>
  <si>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</si>
  <si>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</si>
  <si>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บูธ หน้า ม.เกษตร วันที่ 1-31 มี.ค. 2568</t>
  </si>
  <si>
    <t>สรุปยอดขาย บูธ  หน้า ม.เกษตร วันที่ 1-31 มี.ค. 2568</t>
  </si>
  <si>
    <t>บูธ หน้า ม.เกษตร  วันที่ 1-31 มี.ค. 2568</t>
  </si>
  <si>
    <t>ไลนแมน</t>
  </si>
  <si>
    <t>หมดอายุ</t>
  </si>
  <si>
    <t>แกรป</t>
  </si>
  <si>
    <t>ไลน์แมน</t>
  </si>
  <si>
    <t>จัดเบรก</t>
  </si>
  <si>
    <t>แถม</t>
  </si>
  <si>
    <t xml:space="preserve">ค่าภาษี  + 22 บาท  </t>
  </si>
  <si>
    <t>เสีย</t>
  </si>
  <si>
    <t>โยกไป คุณาวรรณ</t>
  </si>
  <si>
    <t>โยกไปคุณาวรรณ</t>
  </si>
  <si>
    <t>โยกไปคุณรวรรณ</t>
  </si>
  <si>
    <t>ค่าน้ำประปา</t>
  </si>
  <si>
    <t>ค่าวุ้น</t>
  </si>
  <si>
    <t>โยกไป ดิโอโซน</t>
  </si>
  <si>
    <t>แครป , ไลน์แมน</t>
  </si>
  <si>
    <t>ค่าน้ำแข็ง</t>
  </si>
  <si>
    <t>ค่าวุ้น +น้ำแข็ง</t>
  </si>
  <si>
    <t>ค่าน้ำถัง</t>
  </si>
  <si>
    <t>แครป</t>
  </si>
  <si>
    <t>ค่านมจืด</t>
  </si>
  <si>
    <t>พุดดิ่งชาไทย</t>
  </si>
  <si>
    <t>บราวนี่บลูเบอรี่ครีมซีส</t>
  </si>
  <si>
    <t>ขนมปังกระเทียมครีมซีส</t>
  </si>
  <si>
    <t>ชิฟฟ่อน 1 ชิ้น</t>
  </si>
  <si>
    <t>ไลแมน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</si>
</sst>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2" fontId="2" fillId="17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38" t="s">
        <v>1428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1422</v>
      </c>
      <c r="D243" s="83" t="s">
        <v>791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  <c r="L243" s="81">
        <v>35</v>
      </c>
    </row>
    <row r="244" spans="1:12" x14ac:dyDescent="0.2">
      <c r="A244" s="82" t="s">
        <v>918</v>
      </c>
      <c r="B244" s="82" t="s">
        <v>919</v>
      </c>
      <c r="C244" s="82" t="s">
        <v>1423</v>
      </c>
      <c r="D244" s="83" t="s">
        <v>433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  <c r="L244" s="81">
        <v>35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8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8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8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8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8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8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8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8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8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8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8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8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8" ht="23.25" x14ac:dyDescent="0.5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  <c r="P269" s="119" t="s">
        <v>1417</v>
      </c>
      <c r="Q269" s="120" t="s">
        <v>1418</v>
      </c>
      <c r="R269" s="121" t="s">
        <v>1419</v>
      </c>
    </row>
    <row r="270" spans="1:18" ht="23.25" x14ac:dyDescent="0.5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  <c r="P270" s="122"/>
      <c r="Q270" s="122"/>
      <c r="R270" s="122"/>
    </row>
    <row r="271" spans="1:18" ht="23.25" x14ac:dyDescent="0.5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  <c r="P271" s="122"/>
      <c r="Q271" s="122"/>
      <c r="R271" s="122"/>
    </row>
    <row r="272" spans="1:18" ht="23.25" x14ac:dyDescent="0.5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  <c r="P272" s="122"/>
      <c r="Q272" s="122"/>
      <c r="R272" s="122"/>
    </row>
    <row r="273" spans="1:18" ht="23.25" x14ac:dyDescent="0.5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  <c r="P273" s="123"/>
      <c r="Q273" s="123"/>
      <c r="R273" s="123"/>
    </row>
    <row r="274" spans="1:18" ht="23.25" x14ac:dyDescent="0.5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  <c r="P274" s="123"/>
      <c r="Q274" s="123"/>
      <c r="R274" s="123"/>
    </row>
    <row r="275" spans="1:18" ht="23.25" x14ac:dyDescent="0.5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  <c r="P275" s="124"/>
      <c r="Q275" s="124"/>
      <c r="R275" s="124"/>
    </row>
    <row r="276" spans="1:18" ht="23.25" x14ac:dyDescent="0.5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:18" ht="23.25" x14ac:dyDescent="0.5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  <c r="P277" s="126" t="s">
        <v>1420</v>
      </c>
      <c r="Q277" s="127">
        <f>Q276*30/100</f>
        <v>0</v>
      </c>
      <c r="R277" s="127">
        <f>R276*30/100</f>
        <v>0</v>
      </c>
    </row>
    <row r="278" spans="1:18" ht="23.25" x14ac:dyDescent="0.5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  <c r="P278" s="126" t="s">
        <v>1421</v>
      </c>
      <c r="Q278" s="127">
        <f>Q277*7/100</f>
        <v>0</v>
      </c>
      <c r="R278" s="127">
        <f>R277*7/100</f>
        <v>0</v>
      </c>
    </row>
    <row r="279" spans="1:18" ht="23.25" x14ac:dyDescent="0.5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  <c r="P279" s="128" t="s">
        <v>5</v>
      </c>
      <c r="Q279" s="129">
        <f>Q276-Q277-Q278</f>
        <v>0</v>
      </c>
      <c r="R279" s="129">
        <f>R276-R277-R278</f>
        <v>0</v>
      </c>
    </row>
    <row r="280" spans="1:18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8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8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8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8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8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8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8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8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3" spans="3:12" x14ac:dyDescent="0.2">
      <c r="C243" t="s">
        <v>1422</v>
      </c>
      <c r="D243" t="s">
        <v>791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1"/>
  <sheetViews>
    <sheetView tabSelected="1" zoomScale="70" zoomScaleNormal="70" workbookViewId="0">
      <pane xSplit="10" ySplit="4" topLeftCell="Q23" activePane="bottomRight" state="frozen"/>
      <selection activeCell="L256" sqref="L256"/>
      <selection pane="topRight" activeCell="L256" sqref="L256"/>
      <selection pane="bottomLeft" activeCell="L256" sqref="L256"/>
      <selection pane="bottomRight" activeCell="AC42" sqref="AC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0.3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8" t="s">
        <v>1437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92"/>
      <c r="P2" s="68"/>
      <c r="Q2" s="138" t="s">
        <v>1438</v>
      </c>
      <c r="R2" s="138"/>
      <c r="S2" s="138"/>
      <c r="T2" s="138"/>
      <c r="U2" s="138"/>
      <c r="V2" s="138"/>
      <c r="W2" s="138"/>
      <c r="X2" s="138"/>
      <c r="Y2" s="138"/>
      <c r="Z2" s="138"/>
      <c r="AA2" s="94"/>
      <c r="AB2" s="94"/>
    </row>
    <row r="3" spans="1:29" s="5" customFormat="1" ht="24.6" customHeight="1" x14ac:dyDescent="0.55000000000000004">
      <c r="A3" s="143" t="s">
        <v>1</v>
      </c>
      <c r="B3" s="143" t="s">
        <v>1353</v>
      </c>
      <c r="C3" s="143" t="s">
        <v>2</v>
      </c>
      <c r="D3" s="143" t="s">
        <v>1354</v>
      </c>
      <c r="E3" s="143" t="s">
        <v>3</v>
      </c>
      <c r="F3" s="143" t="s">
        <v>4</v>
      </c>
      <c r="G3" s="143" t="s">
        <v>5</v>
      </c>
      <c r="H3" s="77" t="s">
        <v>6</v>
      </c>
      <c r="I3" s="179" t="s">
        <v>273</v>
      </c>
      <c r="J3" s="143" t="s">
        <v>7</v>
      </c>
      <c r="K3" s="144" t="s">
        <v>8</v>
      </c>
      <c r="L3" s="144"/>
      <c r="M3" s="144"/>
      <c r="N3" s="143" t="s">
        <v>9</v>
      </c>
      <c r="O3" s="145" t="s">
        <v>274</v>
      </c>
      <c r="P3" s="147" t="s">
        <v>275</v>
      </c>
      <c r="Q3" s="183" t="s">
        <v>214</v>
      </c>
      <c r="R3" s="183" t="s">
        <v>215</v>
      </c>
      <c r="S3" s="183" t="s">
        <v>10</v>
      </c>
      <c r="T3" s="183" t="s">
        <v>216</v>
      </c>
      <c r="U3" s="183" t="s">
        <v>217</v>
      </c>
      <c r="V3" s="181" t="s">
        <v>218</v>
      </c>
      <c r="W3" s="181" t="s">
        <v>219</v>
      </c>
      <c r="X3" s="181" t="s">
        <v>220</v>
      </c>
      <c r="Y3" s="183" t="s">
        <v>221</v>
      </c>
      <c r="Z3" s="184" t="s">
        <v>222</v>
      </c>
      <c r="AA3" s="139" t="s">
        <v>1360</v>
      </c>
      <c r="AB3" s="140" t="s">
        <v>1361</v>
      </c>
    </row>
    <row r="4" spans="1:29" s="5" customFormat="1" ht="24.6" customHeight="1" x14ac:dyDescent="0.55000000000000004">
      <c r="A4" s="143"/>
      <c r="B4" s="143"/>
      <c r="C4" s="143"/>
      <c r="D4" s="143"/>
      <c r="E4" s="143"/>
      <c r="F4" s="143"/>
      <c r="G4" s="143"/>
      <c r="H4" s="77" t="s">
        <v>11</v>
      </c>
      <c r="I4" s="180"/>
      <c r="J4" s="143"/>
      <c r="K4" s="63" t="s">
        <v>12</v>
      </c>
      <c r="L4" s="42" t="s">
        <v>13</v>
      </c>
      <c r="M4" s="63" t="s">
        <v>14</v>
      </c>
      <c r="N4" s="143"/>
      <c r="O4" s="146"/>
      <c r="P4" s="148"/>
      <c r="Q4" s="183"/>
      <c r="R4" s="183"/>
      <c r="S4" s="183"/>
      <c r="T4" s="183"/>
      <c r="U4" s="183"/>
      <c r="V4" s="182"/>
      <c r="W4" s="182"/>
      <c r="X4" s="182"/>
      <c r="Y4" s="183"/>
      <c r="Z4" s="185"/>
      <c r="AA4" s="139"/>
      <c r="AB4" s="141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29</v>
      </c>
      <c r="F5" s="44">
        <f>+'1'!G5+'2'!G5+'3'!G5+'4'!F5+'5'!F5+'6'!F5+'7'!F5+'8'!F5+'9'!F5+'10'!F5+'11'!F5+'12'!F5+'13'!F5+'14'!F5+'15'!F5+'16'!F5+'17'!F5+'18'!F5+'19'!F5+'20'!F5+'21'!F5+'22'!F5+'23'!F5+'24'!F5+'25'!F5+'26'!F5+'27'!F5+'28'!F5+'29'!F5+'30'!F5+'31.'!F5</f>
        <v>161</v>
      </c>
      <c r="G5" s="43">
        <f t="shared" ref="G5:G85" si="0">+E5+F5</f>
        <v>190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1</v>
      </c>
      <c r="J5" s="43">
        <f>E5+F5-H5-K5-I5</f>
        <v>116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3600</v>
      </c>
      <c r="N5" s="19"/>
      <c r="O5" s="137">
        <v>18.97</v>
      </c>
      <c r="P5" s="79">
        <f>+K5*O5</f>
        <v>1365.84</v>
      </c>
      <c r="Q5" s="45">
        <v>1</v>
      </c>
      <c r="R5" s="46">
        <f>+'1'!N262</f>
        <v>1410</v>
      </c>
      <c r="S5" s="46">
        <f>+'1'!N267</f>
        <v>25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1260</v>
      </c>
      <c r="X5" s="46">
        <f>+R5-S5-T5-U5-V5-W5</f>
        <v>125</v>
      </c>
      <c r="Y5" s="46">
        <f>+'1'!N269</f>
        <v>125</v>
      </c>
      <c r="Z5" s="47">
        <f>+Y5-X5</f>
        <v>0</v>
      </c>
      <c r="AA5" s="98" t="s">
        <v>1366</v>
      </c>
      <c r="AB5" s="47">
        <f>+W5+Y5</f>
        <v>1385</v>
      </c>
      <c r="AC5" s="58">
        <f>+W5+Y5+Z5</f>
        <v>1385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133</v>
      </c>
      <c r="F6" s="44">
        <f>+'1'!G6+'2'!G6+'3'!G6+'4'!F6+'5'!F6+'6'!F6+'7'!F6+'8'!F6+'9'!F6+'10'!F6+'11'!F6+'12'!F6+'13'!F6+'14'!F6+'15'!F6+'16'!F6+'17'!F6+'18'!F6+'19'!F6+'20'!F6+'21'!F6+'22'!F6+'23'!F6+'24'!F6+'25'!F6+'26'!F6+'27'!F6+'28'!F6+'29'!F6+'30'!F6+'31.'!F6</f>
        <v>636</v>
      </c>
      <c r="G6" s="43">
        <f t="shared" si="0"/>
        <v>769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4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40</v>
      </c>
      <c r="J6" s="43">
        <f t="shared" ref="J6:J69" si="1">E6+F6-H6-K6-I6</f>
        <v>464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261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26100</v>
      </c>
      <c r="N6" s="19"/>
      <c r="O6" s="137">
        <v>36.43</v>
      </c>
      <c r="P6" s="79">
        <f t="shared" ref="P6:P70" si="2">+K6*O6</f>
        <v>9508.23</v>
      </c>
      <c r="Q6" s="45">
        <v>2</v>
      </c>
      <c r="R6" s="46">
        <f>+'2'!N262</f>
        <v>7895</v>
      </c>
      <c r="S6" s="46">
        <f>+'2'!N267</f>
        <v>485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2460</v>
      </c>
      <c r="X6" s="46">
        <f>+R6-S6-T6-U6-V6-W6</f>
        <v>4950</v>
      </c>
      <c r="Y6" s="46">
        <f>+'2'!N269</f>
        <v>4950</v>
      </c>
      <c r="Z6" s="47">
        <f t="shared" ref="Z6:Z15" si="3">+Y6-X6</f>
        <v>0</v>
      </c>
      <c r="AA6" s="98" t="s">
        <v>1367</v>
      </c>
      <c r="AB6" s="47">
        <f t="shared" ref="AB6:AB35" si="4">+W6+Y6</f>
        <v>7410</v>
      </c>
      <c r="AC6" s="58">
        <f t="shared" ref="AC6:AC31" si="5">+W6+Y6+Z6</f>
        <v>7410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+'1'!G7+'2'!G7+'3'!G7+'4'!F7+'5'!F7+'6'!F7+'7'!F7+'8'!F7+'9'!F7+'10'!F7+'11'!F7+'12'!F7+'13'!F7+'14'!F7+'15'!F7+'16'!F7+'17'!F7+'18'!F7+'19'!F7+'20'!F7+'21'!F7+'22'!F7+'23'!F7+'24'!F7+'25'!F7+'26'!F7+'27'!F7+'28'!F7+'29'!F7+'30'!F7+'31.'!F7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4250</v>
      </c>
      <c r="S7" s="46">
        <f>+'3'!N267</f>
        <v>555</v>
      </c>
      <c r="T7" s="46">
        <f>+'3'!N265</f>
        <v>0</v>
      </c>
      <c r="U7" s="67">
        <f>+'3'!N263</f>
        <v>0</v>
      </c>
      <c r="V7" s="46">
        <f>+'3'!N266</f>
        <v>0</v>
      </c>
      <c r="W7" s="46">
        <f>+'3'!N264</f>
        <v>1240</v>
      </c>
      <c r="X7" s="46">
        <f>+R7-S7-T7-U7-V7-W7</f>
        <v>2455</v>
      </c>
      <c r="Y7" s="46">
        <f>+'3'!N269</f>
        <v>2455</v>
      </c>
      <c r="Z7" s="47">
        <f t="shared" si="3"/>
        <v>0</v>
      </c>
      <c r="AA7" s="47" t="s">
        <v>1368</v>
      </c>
      <c r="AB7" s="47">
        <f>+W7+Y7</f>
        <v>3695</v>
      </c>
      <c r="AC7" s="58">
        <f t="shared" si="5"/>
        <v>3695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+'1'!G8+'2'!G8+'3'!G8+'4'!F8+'5'!F8+'6'!F8+'7'!F8+'8'!F8+'9'!F8+'10'!F8+'11'!F8+'12'!F8+'13'!F8+'14'!F8+'15'!F8+'16'!F8+'17'!F8+'18'!F8+'19'!F8+'20'!F8+'21'!F8+'22'!F8+'23'!F8+'24'!F8+'25'!F8+'26'!F8+'27'!F8+'28'!F8+'29'!F8+'30'!F8+'31.'!F8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2535</v>
      </c>
      <c r="S8" s="46">
        <f>+'4'!N267</f>
        <v>205</v>
      </c>
      <c r="T8" s="46">
        <f>+'4'!N265</f>
        <v>0</v>
      </c>
      <c r="U8" s="67">
        <f>+'2'!N265</f>
        <v>0</v>
      </c>
      <c r="V8" s="46"/>
      <c r="W8" s="46">
        <f>+'4'!N264</f>
        <v>1620</v>
      </c>
      <c r="X8" s="46">
        <f t="shared" ref="X8:X9" si="6">+R8-S8-T8-U8-V8-W8</f>
        <v>710</v>
      </c>
      <c r="Y8" s="46">
        <f>+'4'!N269</f>
        <v>710</v>
      </c>
      <c r="Z8" s="47">
        <f t="shared" si="3"/>
        <v>0</v>
      </c>
      <c r="AA8" s="47" t="s">
        <v>1362</v>
      </c>
      <c r="AB8" s="47">
        <f t="shared" si="4"/>
        <v>2330</v>
      </c>
      <c r="AC8" s="58">
        <f t="shared" si="5"/>
        <v>2330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+'1'!G9+'2'!G9+'3'!G9+'4'!F9+'5'!F9+'6'!F9+'7'!F9+'8'!F9+'9'!F9+'10'!F9+'11'!F9+'12'!F9+'13'!F9+'14'!F9+'15'!F9+'16'!F9+'17'!F9+'18'!F9+'19'!F9+'20'!F9+'21'!F9+'22'!F9+'23'!F9+'24'!F9+'25'!F9+'26'!F9+'27'!F9+'28'!F9+'29'!F9+'30'!F9+'31.'!F9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2125</v>
      </c>
      <c r="S9" s="46">
        <f>+'5'!N267</f>
        <v>344</v>
      </c>
      <c r="T9" s="46">
        <f>+'4'!N266</f>
        <v>0</v>
      </c>
      <c r="U9" s="67">
        <f>+'5'!N263</f>
        <v>0</v>
      </c>
      <c r="V9" s="46">
        <f>+'5'!N266</f>
        <v>0</v>
      </c>
      <c r="W9" s="46">
        <f>+'5'!N264</f>
        <v>1276</v>
      </c>
      <c r="X9" s="46">
        <f t="shared" si="6"/>
        <v>505</v>
      </c>
      <c r="Y9" s="46">
        <f>+'5'!N269</f>
        <v>505</v>
      </c>
      <c r="Z9" s="47">
        <f t="shared" si="3"/>
        <v>0</v>
      </c>
      <c r="AA9" s="47" t="s">
        <v>1363</v>
      </c>
      <c r="AB9" s="47">
        <f t="shared" si="4"/>
        <v>1781</v>
      </c>
      <c r="AC9" s="58">
        <f t="shared" si="5"/>
        <v>1781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+'1'!G10+'2'!G10+'3'!G10+'4'!F10+'5'!F10+'6'!F10+'7'!F10+'8'!F10+'9'!F10+'10'!F10+'11'!F10+'12'!F10+'13'!F10+'14'!F10+'15'!F10+'16'!F10+'17'!F10+'18'!F10+'19'!F10+'20'!F10+'21'!F10+'22'!F10+'23'!F10+'24'!F10+'25'!F10+'26'!F10+'27'!F10+'28'!F10+'29'!F10+'30'!F10+'31.'!F10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2040</v>
      </c>
      <c r="S10" s="46">
        <f>+'6'!N267</f>
        <v>200</v>
      </c>
      <c r="T10" s="46">
        <f>+'6'!N265</f>
        <v>0</v>
      </c>
      <c r="U10" s="67">
        <f>+'6'!N263</f>
        <v>0</v>
      </c>
      <c r="V10" s="46">
        <f>+'1'!N271</f>
        <v>0</v>
      </c>
      <c r="W10" s="46">
        <f>+'6'!N264</f>
        <v>850</v>
      </c>
      <c r="X10" s="46">
        <f t="shared" ref="X10:X34" si="7">+R10-S10-T10-U10-V10-W10</f>
        <v>990</v>
      </c>
      <c r="Y10" s="46">
        <f>+'6'!N269</f>
        <v>990</v>
      </c>
      <c r="Z10" s="47">
        <f t="shared" si="3"/>
        <v>0</v>
      </c>
      <c r="AA10" s="47" t="s">
        <v>1364</v>
      </c>
      <c r="AB10" s="47">
        <f t="shared" si="4"/>
        <v>1840</v>
      </c>
      <c r="AC10" s="58">
        <f t="shared" si="5"/>
        <v>1840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2</v>
      </c>
      <c r="F11" s="44">
        <f>+'1'!G11+'2'!G11+'3'!G11+'4'!F11+'5'!F11+'6'!F11+'7'!F11+'8'!F11+'9'!F11+'10'!F11+'11'!F11+'12'!F11+'13'!F11+'14'!F11+'15'!F11+'16'!F11+'17'!F11+'18'!F11+'19'!F11+'20'!F11+'21'!F11+'22'!F11+'23'!F11+'24'!F11+'25'!F11+'26'!F11+'27'!F11+'28'!F11+'29'!F11+'30'!F11+'31.'!F11</f>
        <v>27</v>
      </c>
      <c r="G11" s="43">
        <f t="shared" si="0"/>
        <v>29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>
        <f t="shared" si="1"/>
        <v>12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800</v>
      </c>
      <c r="N11" s="19"/>
      <c r="O11" s="137">
        <v>19.36</v>
      </c>
      <c r="P11" s="79">
        <f t="shared" si="2"/>
        <v>309.76</v>
      </c>
      <c r="Q11" s="45">
        <v>7</v>
      </c>
      <c r="R11" s="46">
        <f>+'7'!N262</f>
        <v>3485</v>
      </c>
      <c r="S11" s="46">
        <f>+'7'!N267</f>
        <v>432</v>
      </c>
      <c r="T11" s="46">
        <f>+'7'!N265</f>
        <v>0</v>
      </c>
      <c r="U11" s="67">
        <f>+'7'!N263</f>
        <v>0</v>
      </c>
      <c r="V11" s="46">
        <f>+'1'!N272</f>
        <v>0</v>
      </c>
      <c r="W11" s="46">
        <f>+'7'!N264</f>
        <v>1315</v>
      </c>
      <c r="X11" s="46">
        <f t="shared" si="7"/>
        <v>1738</v>
      </c>
      <c r="Y11" s="46">
        <f>+'7'!N269</f>
        <v>1738</v>
      </c>
      <c r="Z11" s="47">
        <f t="shared" si="3"/>
        <v>0</v>
      </c>
      <c r="AA11" s="47" t="s">
        <v>1365</v>
      </c>
      <c r="AB11" s="47">
        <f t="shared" si="4"/>
        <v>3053</v>
      </c>
      <c r="AC11" s="58">
        <f t="shared" si="5"/>
        <v>3053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+'1'!G12+'2'!G12+'3'!G12+'4'!F12+'5'!F12+'6'!F12+'7'!F12+'8'!F12+'9'!F12+'10'!F12+'11'!F12+'12'!F12+'13'!F12+'14'!F12+'15'!F12+'16'!F12+'17'!F12+'18'!F12+'19'!F12+'20'!F12+'21'!F12+'22'!F12+'23'!F12+'24'!F12+'25'!F12+'26'!F12+'27'!F12+'28'!F12+'29'!F12+'30'!F12+'31.'!F12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2405</v>
      </c>
      <c r="S12" s="46">
        <f>+'8'!N267</f>
        <v>671</v>
      </c>
      <c r="T12" s="46">
        <f>+'8'!N265</f>
        <v>0</v>
      </c>
      <c r="U12" s="67">
        <f>+'8'!N263</f>
        <v>0</v>
      </c>
      <c r="V12" s="46">
        <f>+'1'!N273</f>
        <v>0</v>
      </c>
      <c r="W12" s="46">
        <f>+'8'!N264</f>
        <v>1529</v>
      </c>
      <c r="X12" s="46">
        <f t="shared" si="7"/>
        <v>205</v>
      </c>
      <c r="Y12" s="46">
        <f>+'8'!N269</f>
        <v>205</v>
      </c>
      <c r="Z12" s="47">
        <f t="shared" si="3"/>
        <v>0</v>
      </c>
      <c r="AA12" s="98" t="s">
        <v>1366</v>
      </c>
      <c r="AB12" s="47">
        <f t="shared" si="4"/>
        <v>1734</v>
      </c>
      <c r="AC12" s="58">
        <f t="shared" si="5"/>
        <v>1734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+'1'!G13+'2'!G13+'3'!G13+'4'!F13+'5'!F13+'6'!F13+'7'!F13+'8'!F13+'9'!F13+'10'!F13+'11'!F13+'12'!F13+'13'!F13+'14'!F13+'15'!F13+'16'!F13+'17'!F13+'18'!F13+'19'!F13+'20'!F13+'21'!F13+'22'!F13+'23'!F13+'24'!F13+'25'!F13+'26'!F13+'27'!F13+'28'!F13+'29'!F13+'30'!F13+'31.'!F13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7">
        <v>19.82</v>
      </c>
      <c r="P13" s="79">
        <f t="shared" si="2"/>
        <v>0</v>
      </c>
      <c r="Q13" s="45">
        <v>9</v>
      </c>
      <c r="R13" s="46">
        <f>+'9'!N262</f>
        <v>3905</v>
      </c>
      <c r="S13" s="46">
        <f>+'9'!N267</f>
        <v>855</v>
      </c>
      <c r="T13" s="46">
        <f>+'9'!N265</f>
        <v>0</v>
      </c>
      <c r="U13" s="67">
        <f>+'2'!N270</f>
        <v>0</v>
      </c>
      <c r="V13" s="46">
        <f>+'1'!N274</f>
        <v>0</v>
      </c>
      <c r="W13" s="46">
        <f>+'9'!N264</f>
        <v>3050</v>
      </c>
      <c r="X13" s="46">
        <f t="shared" si="7"/>
        <v>0</v>
      </c>
      <c r="Y13" s="46">
        <f>+'9'!N269</f>
        <v>0</v>
      </c>
      <c r="Z13" s="47">
        <f t="shared" si="3"/>
        <v>0</v>
      </c>
      <c r="AA13" s="98" t="s">
        <v>1367</v>
      </c>
      <c r="AB13" s="47">
        <f t="shared" si="4"/>
        <v>3050</v>
      </c>
      <c r="AC13" s="58">
        <f t="shared" si="5"/>
        <v>3050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+'1'!G14+'2'!G14+'3'!G14+'4'!F14+'5'!F14+'6'!F14+'7'!F14+'8'!F14+'9'!F14+'10'!F14+'11'!F14+'12'!F14+'13'!F14+'14'!F14+'15'!F14+'16'!F14+'17'!F14+'18'!F14+'19'!F14+'20'!F14+'21'!F14+'22'!F14+'23'!F14+'24'!F14+'25'!F14+'26'!F14+'27'!F14+'28'!F14+'29'!F14+'30'!F14+'31.'!F14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7">
        <v>19.41</v>
      </c>
      <c r="P14" s="79">
        <f t="shared" si="2"/>
        <v>0</v>
      </c>
      <c r="Q14" s="45">
        <v>10</v>
      </c>
      <c r="R14" s="46">
        <f>+'10'!N262</f>
        <v>3535</v>
      </c>
      <c r="S14" s="46">
        <f>+'10'!N267</f>
        <v>640</v>
      </c>
      <c r="T14" s="46">
        <f>+'9'!N266</f>
        <v>0</v>
      </c>
      <c r="U14" s="67">
        <f>+'2'!N271</f>
        <v>0</v>
      </c>
      <c r="V14" s="46">
        <f>+'10'!N266</f>
        <v>110</v>
      </c>
      <c r="W14" s="46">
        <f>+'10'!N264</f>
        <v>2275</v>
      </c>
      <c r="X14" s="46">
        <f t="shared" si="7"/>
        <v>510</v>
      </c>
      <c r="Y14" s="46">
        <f>+'10'!N269</f>
        <v>510</v>
      </c>
      <c r="Z14" s="47">
        <f t="shared" si="3"/>
        <v>0</v>
      </c>
      <c r="AA14" s="47" t="s">
        <v>1368</v>
      </c>
      <c r="AB14" s="47">
        <f t="shared" si="4"/>
        <v>2785</v>
      </c>
      <c r="AC14" s="58">
        <f t="shared" si="5"/>
        <v>2785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0</v>
      </c>
      <c r="F15" s="44">
        <f>+'1'!G15+'2'!G15+'3'!G15+'4'!F15+'5'!F15+'6'!F15+'7'!F15+'8'!F15+'9'!F15+'10'!F15+'11'!F15+'12'!F15+'13'!F15+'14'!F15+'15'!F15+'16'!F15+'17'!F15+'18'!F15+'19'!F15+'20'!F15+'21'!F15+'22'!F15+'23'!F15+'24'!F15+'25'!F15+'26'!F15+'27'!F15+'28'!F15+'29'!F15+'30'!F15+'31.'!F15</f>
        <v>3</v>
      </c>
      <c r="G15" s="43">
        <f t="shared" si="0"/>
        <v>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7">
        <v>22.41</v>
      </c>
      <c r="P15" s="79">
        <f t="shared" si="2"/>
        <v>0</v>
      </c>
      <c r="Q15" s="45">
        <v>11</v>
      </c>
      <c r="R15" s="46">
        <f>+'11'!N262</f>
        <v>3150</v>
      </c>
      <c r="S15" s="46">
        <f>+'11'!N267</f>
        <v>375</v>
      </c>
      <c r="T15" s="46">
        <f>+'11'!N265</f>
        <v>0</v>
      </c>
      <c r="U15" s="67">
        <f>+'2'!N272</f>
        <v>0</v>
      </c>
      <c r="V15" s="46">
        <f>+'1'!N276</f>
        <v>0</v>
      </c>
      <c r="W15" s="46">
        <f>+'11'!N264</f>
        <v>1840</v>
      </c>
      <c r="X15" s="46">
        <f t="shared" si="7"/>
        <v>935</v>
      </c>
      <c r="Y15" s="46">
        <f>+'11'!N269</f>
        <v>935</v>
      </c>
      <c r="Z15" s="47">
        <f t="shared" si="3"/>
        <v>0</v>
      </c>
      <c r="AA15" s="47" t="s">
        <v>1362</v>
      </c>
      <c r="AB15" s="47">
        <f t="shared" si="4"/>
        <v>2775</v>
      </c>
      <c r="AC15" s="58">
        <f t="shared" si="5"/>
        <v>2775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+'1'!G16+'2'!G16+'3'!G16+'4'!F16+'5'!F16+'6'!F16+'7'!F16+'8'!F16+'9'!F16+'10'!F16+'11'!F16+'12'!F16+'13'!F16+'14'!F16+'15'!F16+'16'!F16+'17'!F16+'18'!F16+'19'!F16+'20'!F16+'21'!F16+'22'!F16+'23'!F16+'24'!F16+'25'!F16+'26'!F16+'27'!F16+'28'!F16+'29'!F16+'30'!F16+'31.'!F16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2295</v>
      </c>
      <c r="S16" s="46">
        <f>+'12'!N267</f>
        <v>675</v>
      </c>
      <c r="T16" s="46">
        <f>+'12'!N265</f>
        <v>0</v>
      </c>
      <c r="U16" s="67">
        <f>+'2'!N273</f>
        <v>0</v>
      </c>
      <c r="V16" s="46">
        <f>+'1'!N277</f>
        <v>0</v>
      </c>
      <c r="W16" s="46">
        <f>+'12'!N264</f>
        <v>870</v>
      </c>
      <c r="X16" s="46">
        <f t="shared" si="7"/>
        <v>750</v>
      </c>
      <c r="Y16" s="46">
        <f>+'12'!N269</f>
        <v>750</v>
      </c>
      <c r="Z16" s="47">
        <f t="shared" ref="Z16:Z35" si="8">+Y16-X16</f>
        <v>0</v>
      </c>
      <c r="AA16" s="47" t="s">
        <v>1363</v>
      </c>
      <c r="AB16" s="47">
        <f t="shared" si="4"/>
        <v>1620</v>
      </c>
      <c r="AC16" s="58">
        <f t="shared" si="5"/>
        <v>1620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+'1'!G17+'2'!G17+'3'!G17+'4'!F17+'5'!F17+'6'!F17+'7'!F17+'8'!F17+'9'!F17+'10'!F17+'11'!F17+'12'!F17+'13'!F17+'14'!F17+'15'!F17+'16'!F17+'17'!F17+'18'!F17+'19'!F17+'20'!F17+'21'!F17+'22'!F17+'23'!F17+'24'!F17+'25'!F17+'26'!F17+'27'!F17+'28'!F17+'29'!F17+'30'!F17+'31.'!F17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7">
        <v>4</v>
      </c>
      <c r="P17" s="79">
        <f t="shared" si="2"/>
        <v>0</v>
      </c>
      <c r="Q17" s="45">
        <v>13</v>
      </c>
      <c r="R17" s="46">
        <f>+'13'!N262</f>
        <v>2445</v>
      </c>
      <c r="S17" s="46">
        <f>+'13'!N267</f>
        <v>350</v>
      </c>
      <c r="T17" s="46">
        <f>+'13'!N265</f>
        <v>0</v>
      </c>
      <c r="U17" s="67">
        <f>+'2'!N274</f>
        <v>0</v>
      </c>
      <c r="V17" s="46">
        <f>+'13'!N266</f>
        <v>60</v>
      </c>
      <c r="W17" s="46">
        <f>+'13'!N264</f>
        <v>375</v>
      </c>
      <c r="X17" s="46">
        <f>+R17-S17-T17-U17-V17-W17</f>
        <v>1660</v>
      </c>
      <c r="Y17" s="46">
        <f>+'13'!N269</f>
        <v>1660</v>
      </c>
      <c r="Z17" s="47">
        <f t="shared" si="8"/>
        <v>0</v>
      </c>
      <c r="AA17" s="47" t="s">
        <v>1364</v>
      </c>
      <c r="AB17" s="47">
        <f t="shared" si="4"/>
        <v>2035</v>
      </c>
      <c r="AC17" s="58">
        <f t="shared" si="5"/>
        <v>2035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2</v>
      </c>
      <c r="F18" s="44">
        <f>+'1'!G18+'2'!G18+'3'!G18+'4'!F18+'5'!F18+'6'!F18+'7'!F18+'8'!F18+'9'!F18+'10'!F18+'11'!F18+'12'!F18+'13'!F18+'14'!F18+'15'!F18+'16'!F18+'17'!F18+'18'!F18+'19'!F18+'20'!F18+'21'!F18+'22'!F18+'23'!F18+'24'!F18+'25'!F18+'26'!F18+'27'!F18+'28'!F18+'29'!F18+'30'!F18+'31.'!F18</f>
        <v>17</v>
      </c>
      <c r="G18" s="43">
        <f t="shared" si="0"/>
        <v>19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2</v>
      </c>
      <c r="J18" s="43">
        <f t="shared" si="1"/>
        <v>11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300</v>
      </c>
      <c r="N18" s="19"/>
      <c r="O18" s="137">
        <v>19.12</v>
      </c>
      <c r="P18" s="79">
        <f t="shared" si="2"/>
        <v>114.72</v>
      </c>
      <c r="Q18" s="45">
        <v>14</v>
      </c>
      <c r="R18" s="46">
        <f>+'14'!N262</f>
        <v>4950</v>
      </c>
      <c r="S18" s="46">
        <f>+'14'!N267</f>
        <v>925</v>
      </c>
      <c r="T18" s="46">
        <f>+'14'!N265</f>
        <v>0</v>
      </c>
      <c r="U18" s="67">
        <f>+'2'!N275</f>
        <v>0</v>
      </c>
      <c r="V18" s="46">
        <f>+'1'!N279</f>
        <v>0</v>
      </c>
      <c r="W18" s="46">
        <f>+'14'!N264</f>
        <v>2300</v>
      </c>
      <c r="X18" s="46">
        <f t="shared" si="7"/>
        <v>1725</v>
      </c>
      <c r="Y18" s="46">
        <f>+'14'!N269</f>
        <v>1725</v>
      </c>
      <c r="Z18" s="47">
        <f t="shared" si="8"/>
        <v>0</v>
      </c>
      <c r="AA18" s="47" t="s">
        <v>1365</v>
      </c>
      <c r="AB18" s="99">
        <f t="shared" si="4"/>
        <v>4025</v>
      </c>
      <c r="AC18" s="58">
        <f t="shared" si="5"/>
        <v>4025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+'1'!G19+'2'!G19+'3'!G19+'4'!F19+'5'!F19+'6'!F19+'7'!F19+'8'!F19+'9'!F19+'10'!F19+'11'!F19+'12'!F19+'13'!F19+'14'!F19+'15'!F19+'16'!F19+'17'!F19+'18'!F19+'19'!F19+'20'!F19+'21'!F19+'22'!F19+'23'!F19+'24'!F19+'25'!F19+'26'!F19+'27'!F19+'28'!F19+'29'!F19+'30'!F19+'31.'!F19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7">
        <v>20.37</v>
      </c>
      <c r="P19" s="79">
        <f t="shared" si="2"/>
        <v>0</v>
      </c>
      <c r="Q19" s="45">
        <v>15</v>
      </c>
      <c r="R19" s="46">
        <f>+'15'!N262</f>
        <v>2625</v>
      </c>
      <c r="S19" s="46">
        <f>+'15'!N267</f>
        <v>0</v>
      </c>
      <c r="T19" s="46">
        <f>+'15'!N265</f>
        <v>0</v>
      </c>
      <c r="U19" s="67">
        <f>+'2'!N276</f>
        <v>0</v>
      </c>
      <c r="V19" s="46">
        <f>+'15'!N266</f>
        <v>20</v>
      </c>
      <c r="W19" s="46">
        <f>+'15'!N264</f>
        <v>1155</v>
      </c>
      <c r="X19" s="46">
        <f t="shared" si="7"/>
        <v>1450</v>
      </c>
      <c r="Y19" s="46">
        <f>+'15'!N269</f>
        <v>1450</v>
      </c>
      <c r="Z19" s="47">
        <f t="shared" si="8"/>
        <v>0</v>
      </c>
      <c r="AA19" s="98" t="s">
        <v>1366</v>
      </c>
      <c r="AB19" s="47">
        <f t="shared" si="4"/>
        <v>2605</v>
      </c>
      <c r="AC19" s="58">
        <f t="shared" si="5"/>
        <v>2605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2</v>
      </c>
      <c r="F20" s="44">
        <f>+'1'!G20+'2'!G20+'3'!G20+'4'!F20+'5'!F20+'6'!F20+'7'!F20+'8'!F20+'9'!F20+'10'!F20+'11'!F20+'12'!F20+'13'!F20+'14'!F20+'15'!F20+'16'!F20+'17'!F20+'18'!F20+'19'!F20+'20'!F20+'21'!F20+'22'!F20+'23'!F20+'24'!F20+'25'!F20+'26'!F20+'27'!F20+'28'!F20+'29'!F20+'30'!F20+'31.'!F20</f>
        <v>26</v>
      </c>
      <c r="G20" s="43">
        <f t="shared" si="0"/>
        <v>28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1105</v>
      </c>
      <c r="N20" s="19"/>
      <c r="O20" s="90">
        <v>22.25</v>
      </c>
      <c r="P20" s="79">
        <f t="shared" si="2"/>
        <v>378.25</v>
      </c>
      <c r="Q20" s="45">
        <v>16</v>
      </c>
      <c r="R20" s="46">
        <f>+'16'!N262</f>
        <v>1975</v>
      </c>
      <c r="S20" s="46">
        <f>+'16'!N267</f>
        <v>255</v>
      </c>
      <c r="T20" s="46">
        <f>+'16'!N265</f>
        <v>0</v>
      </c>
      <c r="U20" s="67">
        <f>+'2'!N277</f>
        <v>0</v>
      </c>
      <c r="V20" s="46">
        <f>+'16'!N266</f>
        <v>0</v>
      </c>
      <c r="W20" s="46">
        <f>+'16'!N264</f>
        <v>900</v>
      </c>
      <c r="X20" s="46">
        <f t="shared" si="7"/>
        <v>820</v>
      </c>
      <c r="Y20" s="46">
        <f>+'16'!N269</f>
        <v>820</v>
      </c>
      <c r="Z20" s="47">
        <f t="shared" si="8"/>
        <v>0</v>
      </c>
      <c r="AA20" s="98" t="s">
        <v>1367</v>
      </c>
      <c r="AB20" s="47">
        <f t="shared" si="4"/>
        <v>1720</v>
      </c>
      <c r="AC20" s="58">
        <f t="shared" si="5"/>
        <v>1720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2</v>
      </c>
      <c r="F21" s="44">
        <f>+'1'!G21+'2'!G21+'3'!G21+'4'!F21+'5'!F21+'6'!F21+'7'!F21+'8'!F21+'9'!F21+'10'!F21+'11'!F21+'12'!F21+'13'!F21+'14'!F21+'15'!F21+'16'!F21+'17'!F21+'18'!F21+'19'!F21+'20'!F21+'21'!F21+'22'!F21+'23'!F21+'24'!F21+'25'!F21+'26'!F21+'27'!F21+'28'!F21+'29'!F21+'30'!F21+'31.'!F21</f>
        <v>25</v>
      </c>
      <c r="G21" s="43">
        <f t="shared" si="0"/>
        <v>27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1360</v>
      </c>
      <c r="N21" s="19"/>
      <c r="O21" s="90">
        <v>22.85</v>
      </c>
      <c r="P21" s="79">
        <f t="shared" si="2"/>
        <v>365.6</v>
      </c>
      <c r="Q21" s="45">
        <v>17</v>
      </c>
      <c r="R21" s="46">
        <f>+'17'!N262</f>
        <v>2515</v>
      </c>
      <c r="S21" s="46">
        <f>+'17'!N267</f>
        <v>515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1135</v>
      </c>
      <c r="X21" s="46">
        <f t="shared" si="7"/>
        <v>865</v>
      </c>
      <c r="Y21" s="46">
        <f>+'17'!N269</f>
        <v>865</v>
      </c>
      <c r="Z21" s="47">
        <f t="shared" si="8"/>
        <v>0</v>
      </c>
      <c r="AA21" s="47" t="s">
        <v>1368</v>
      </c>
      <c r="AB21" s="47">
        <f t="shared" si="4"/>
        <v>2000</v>
      </c>
      <c r="AC21" s="58">
        <f t="shared" si="5"/>
        <v>2000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21</v>
      </c>
      <c r="F22" s="44">
        <f>+'1'!G22+'2'!G22+'3'!G22+'4'!F22+'5'!F22+'6'!F22+'7'!F22+'8'!F22+'9'!F22+'10'!F22+'11'!F22+'12'!F22+'13'!F22+'14'!F22+'15'!F22+'16'!F22+'17'!F22+'18'!F22+'19'!F22+'20'!F22+'21'!F22+'22'!F22+'23'!F22+'24'!F22+'25'!F22+'26'!F22+'27'!F22+'28'!F22+'29'!F22+'30'!F22+'31.'!F22</f>
        <v>110</v>
      </c>
      <c r="G22" s="43">
        <f t="shared" si="0"/>
        <v>131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</v>
      </c>
      <c r="J22" s="43">
        <f t="shared" si="1"/>
        <v>79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5100</v>
      </c>
      <c r="N22" s="19"/>
      <c r="O22" s="137">
        <v>27.98</v>
      </c>
      <c r="P22" s="79">
        <f t="shared" si="2"/>
        <v>1426.98</v>
      </c>
      <c r="Q22" s="45">
        <v>18</v>
      </c>
      <c r="R22" s="46">
        <f>+'18'!N262</f>
        <v>3035</v>
      </c>
      <c r="S22" s="46">
        <f>+'18'!N267</f>
        <v>460</v>
      </c>
      <c r="T22" s="46">
        <f>+'18'!N265</f>
        <v>0</v>
      </c>
      <c r="U22" s="67">
        <f>+'18'!N263</f>
        <v>0</v>
      </c>
      <c r="V22" s="46">
        <f>+'18'!N266</f>
        <v>55</v>
      </c>
      <c r="W22" s="46">
        <f>+'18'!N264</f>
        <v>1695</v>
      </c>
      <c r="X22" s="46">
        <f t="shared" si="7"/>
        <v>825</v>
      </c>
      <c r="Y22" s="46">
        <f>+'18'!N269</f>
        <v>825</v>
      </c>
      <c r="Z22" s="47">
        <f t="shared" si="8"/>
        <v>0</v>
      </c>
      <c r="AA22" s="47" t="s">
        <v>1362</v>
      </c>
      <c r="AB22" s="47">
        <f t="shared" si="4"/>
        <v>2520</v>
      </c>
      <c r="AC22" s="58">
        <f t="shared" si="5"/>
        <v>2520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+'1'!G23+'2'!G23+'3'!G23+'4'!F23+'5'!F23+'6'!F23+'7'!F23+'8'!F23+'9'!F23+'10'!F23+'11'!F23+'12'!F23+'13'!F23+'14'!F23+'15'!F23+'16'!F23+'17'!F23+'18'!F23+'19'!F23+'20'!F23+'21'!F23+'22'!F23+'23'!F23+'24'!F23+'25'!F23+'26'!F23+'27'!F23+'28'!F23+'29'!F23+'30'!F23+'31.'!F23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7">
        <v>29.74</v>
      </c>
      <c r="P23" s="79">
        <f t="shared" si="2"/>
        <v>0</v>
      </c>
      <c r="Q23" s="45">
        <v>19</v>
      </c>
      <c r="R23" s="46">
        <f>+'19'!N262</f>
        <v>850</v>
      </c>
      <c r="S23" s="46">
        <f>+'19'!N267</f>
        <v>175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450</v>
      </c>
      <c r="X23" s="46">
        <f>+'19'!N269</f>
        <v>225</v>
      </c>
      <c r="Y23" s="46">
        <f>+'19'!N269</f>
        <v>225</v>
      </c>
      <c r="Z23" s="47">
        <f t="shared" si="8"/>
        <v>0</v>
      </c>
      <c r="AA23" s="47" t="s">
        <v>1363</v>
      </c>
      <c r="AB23" s="47">
        <f t="shared" si="4"/>
        <v>675</v>
      </c>
      <c r="AC23" s="58">
        <f t="shared" si="5"/>
        <v>675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1</v>
      </c>
      <c r="F24" s="44">
        <f>+'1'!G24+'2'!G24+'3'!G24+'4'!F24+'5'!F24+'6'!F24+'7'!F24+'8'!F24+'9'!F24+'10'!F24+'11'!F24+'12'!F24+'13'!F24+'14'!F24+'15'!F24+'16'!F24+'17'!F24+'18'!F24+'19'!F24+'20'!F24+'21'!F24+'22'!F24+'23'!F24+'24'!F24+'25'!F24+'26'!F24+'27'!F24+'28'!F24+'29'!F24+'30'!F24+'31.'!F24</f>
        <v>42</v>
      </c>
      <c r="G24" s="43">
        <f t="shared" si="0"/>
        <v>43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</v>
      </c>
      <c r="J24" s="43">
        <f t="shared" si="1"/>
        <v>22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2000</v>
      </c>
      <c r="N24" s="19"/>
      <c r="O24" s="137">
        <v>38.659999999999997</v>
      </c>
      <c r="P24" s="79">
        <f t="shared" si="2"/>
        <v>773.19999999999993</v>
      </c>
      <c r="Q24" s="45">
        <v>20</v>
      </c>
      <c r="R24" s="46">
        <f>+'20'!N262</f>
        <v>4370</v>
      </c>
      <c r="S24" s="46">
        <f>+'20'!N267</f>
        <v>1325</v>
      </c>
      <c r="T24" s="46">
        <f>+'20'!N265</f>
        <v>0</v>
      </c>
      <c r="U24" s="67">
        <f>+'20'!N263</f>
        <v>0</v>
      </c>
      <c r="V24" s="46">
        <f>+'20'!N266</f>
        <v>110</v>
      </c>
      <c r="W24" s="46">
        <f>+'20'!N264</f>
        <v>2055</v>
      </c>
      <c r="X24" s="46">
        <f t="shared" si="7"/>
        <v>880</v>
      </c>
      <c r="Y24" s="46">
        <f>+'20'!N269</f>
        <v>880</v>
      </c>
      <c r="Z24" s="47">
        <f t="shared" si="8"/>
        <v>0</v>
      </c>
      <c r="AA24" s="47" t="s">
        <v>1364</v>
      </c>
      <c r="AB24" s="47">
        <f t="shared" si="4"/>
        <v>2935</v>
      </c>
      <c r="AC24" s="58">
        <f t="shared" si="5"/>
        <v>2935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+'1'!G25+'2'!G25+'3'!G25+'4'!F25+'5'!F25+'6'!F25+'7'!F25+'8'!F25+'9'!F25+'10'!F25+'11'!F25+'12'!F25+'13'!F25+'14'!F25+'15'!F25+'16'!F25+'17'!F25+'18'!F25+'19'!F25+'20'!F25+'21'!F25+'22'!F25+'23'!F25+'24'!F25+'25'!F25+'26'!F25+'27'!F25+'28'!F25+'29'!F25+'30'!F25+'31.'!F25</f>
        <v>1</v>
      </c>
      <c r="G25" s="43">
        <f t="shared" si="0"/>
        <v>1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+'21'!N262</f>
        <v>1830</v>
      </c>
      <c r="S25" s="46">
        <f>+'21'!N267</f>
        <v>630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975</v>
      </c>
      <c r="X25" s="46">
        <f>+'21'!N269</f>
        <v>225</v>
      </c>
      <c r="Y25" s="46">
        <f>+'21'!N269</f>
        <v>225</v>
      </c>
      <c r="Z25" s="47">
        <f t="shared" si="8"/>
        <v>0</v>
      </c>
      <c r="AA25" s="47" t="s">
        <v>1365</v>
      </c>
      <c r="AB25" s="47">
        <f t="shared" si="4"/>
        <v>1200</v>
      </c>
      <c r="AC25" s="58">
        <f t="shared" si="5"/>
        <v>1200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0</v>
      </c>
      <c r="F26" s="44">
        <f>+'1'!G26+'2'!G26+'3'!G26+'4'!F26+'5'!F26+'6'!F26+'7'!F26+'8'!F26+'9'!F26+'10'!F26+'11'!F26+'12'!F26+'13'!F26+'14'!F26+'15'!F26+'16'!F26+'17'!F26+'18'!F26+'19'!F26+'20'!F26+'21'!F26+'22'!F26+'23'!F26+'24'!F26+'25'!F26+'26'!F26+'27'!F26+'28'!F26+'29'!F26+'30'!F26+'31.'!F26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37">
        <v>32.97</v>
      </c>
      <c r="P26" s="79">
        <f t="shared" si="2"/>
        <v>0</v>
      </c>
      <c r="Q26" s="45">
        <v>22</v>
      </c>
      <c r="R26" s="46">
        <f>+'22'!N262</f>
        <v>5065</v>
      </c>
      <c r="S26" s="46">
        <f>+'22'!N267</f>
        <v>615</v>
      </c>
      <c r="T26" s="46">
        <f>+'22'!N265</f>
        <v>0</v>
      </c>
      <c r="U26" s="67">
        <f>+'22'!N263</f>
        <v>0</v>
      </c>
      <c r="V26" s="46">
        <f>+'22'!N266</f>
        <v>9</v>
      </c>
      <c r="W26" s="46">
        <f>+'22'!N264</f>
        <v>1910</v>
      </c>
      <c r="X26" s="46">
        <f>+'22'!N269</f>
        <v>2531</v>
      </c>
      <c r="Y26" s="46">
        <f>+'22'!N269</f>
        <v>2531</v>
      </c>
      <c r="Z26" s="47">
        <f t="shared" si="8"/>
        <v>0</v>
      </c>
      <c r="AA26" s="98" t="s">
        <v>1366</v>
      </c>
      <c r="AB26" s="47">
        <f t="shared" si="4"/>
        <v>4441</v>
      </c>
      <c r="AC26" s="58">
        <f t="shared" si="5"/>
        <v>4441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+'1'!G27+'2'!G27+'3'!G27+'4'!F27+'5'!F27+'6'!F27+'7'!F27+'8'!F27+'9'!F27+'10'!F27+'11'!F27+'12'!F27+'13'!F27+'14'!F27+'15'!F27+'16'!F27+'17'!F27+'18'!F27+'19'!F27+'20'!F27+'21'!F27+'22'!F27+'23'!F27+'24'!F27+'25'!F27+'26'!F27+'27'!F27+'28'!F27+'29'!F27+'30'!F27+'31.'!F27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7">
        <v>30.83</v>
      </c>
      <c r="P27" s="79">
        <f t="shared" si="2"/>
        <v>0</v>
      </c>
      <c r="Q27" s="45">
        <v>23</v>
      </c>
      <c r="R27" s="46">
        <f>+'23'!N262</f>
        <v>1980</v>
      </c>
      <c r="S27" s="46">
        <f>+'23'!N267</f>
        <v>220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600</v>
      </c>
      <c r="X27" s="46">
        <f>+'23'!N269</f>
        <v>1160</v>
      </c>
      <c r="Y27" s="46">
        <f>+'23'!N269</f>
        <v>1160</v>
      </c>
      <c r="Z27" s="47">
        <f>+Y27-X27</f>
        <v>0</v>
      </c>
      <c r="AA27" s="98" t="s">
        <v>1367</v>
      </c>
      <c r="AB27" s="47">
        <f t="shared" si="4"/>
        <v>1760</v>
      </c>
      <c r="AC27" s="58">
        <f t="shared" si="5"/>
        <v>1760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4</v>
      </c>
      <c r="F28" s="44">
        <f>+'1'!G28+'2'!G28+'3'!G28+'4'!F28+'5'!F28+'6'!F28+'7'!F28+'8'!F28+'9'!F28+'10'!F28+'11'!F28+'12'!F28+'13'!F28+'14'!F28+'15'!F28+'16'!F28+'17'!F28+'18'!F28+'19'!F28+'20'!F28+'21'!F28+'22'!F28+'23'!F28+'24'!F28+'25'!F28+'26'!F28+'27'!F28+'28'!F28+'29'!F28+'30'!F28+'31.'!F28</f>
        <v>17</v>
      </c>
      <c r="G28" s="43">
        <f t="shared" si="0"/>
        <v>21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900</v>
      </c>
      <c r="N28" s="19"/>
      <c r="O28" s="137">
        <v>30.86</v>
      </c>
      <c r="P28" s="79">
        <f t="shared" si="2"/>
        <v>277.74</v>
      </c>
      <c r="Q28" s="45">
        <v>24</v>
      </c>
      <c r="R28" s="46">
        <f>+'24'!N262</f>
        <v>2180</v>
      </c>
      <c r="S28" s="46">
        <f>+'24'!N267</f>
        <v>425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850</v>
      </c>
      <c r="X28" s="46">
        <f>+'24'!N269</f>
        <v>905</v>
      </c>
      <c r="Y28" s="46">
        <f>+'24'!N269</f>
        <v>905</v>
      </c>
      <c r="Z28" s="47">
        <f t="shared" si="8"/>
        <v>0</v>
      </c>
      <c r="AA28" s="47" t="s">
        <v>1368</v>
      </c>
      <c r="AB28" s="47">
        <f t="shared" si="4"/>
        <v>1755</v>
      </c>
      <c r="AC28" s="58">
        <f t="shared" si="5"/>
        <v>1755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+'1'!G29+'2'!G29+'3'!G29+'4'!F29+'5'!F29+'6'!F29+'7'!F29+'8'!F29+'9'!F29+'10'!F29+'11'!F29+'12'!F29+'13'!F29+'14'!F29+'15'!F29+'16'!F29+'17'!F29+'18'!F29+'19'!F29+'20'!F29+'21'!F29+'22'!F29+'23'!F29+'24'!F29+'25'!F29+'26'!F29+'27'!F29+'28'!F29+'29'!F29+'30'!F29+'31.'!F29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7">
        <v>27.24</v>
      </c>
      <c r="P29" s="79">
        <f t="shared" si="2"/>
        <v>0</v>
      </c>
      <c r="Q29" s="45">
        <v>25</v>
      </c>
      <c r="R29" s="46">
        <f>+'25'!N262</f>
        <v>3495</v>
      </c>
      <c r="S29" s="46">
        <f>+'25'!N267</f>
        <v>440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2860</v>
      </c>
      <c r="X29" s="46">
        <f>+'25'!N269</f>
        <v>195</v>
      </c>
      <c r="Y29" s="46">
        <f>+'25'!N269</f>
        <v>195</v>
      </c>
      <c r="Z29" s="47">
        <f t="shared" si="8"/>
        <v>0</v>
      </c>
      <c r="AA29" s="47" t="s">
        <v>1362</v>
      </c>
      <c r="AB29" s="47">
        <f t="shared" si="4"/>
        <v>3055</v>
      </c>
      <c r="AC29" s="58">
        <f t="shared" si="5"/>
        <v>3055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+'1'!G30+'2'!G30+'3'!G30+'4'!F30+'5'!F30+'6'!F30+'7'!F30+'8'!F30+'9'!F30+'10'!F30+'11'!F30+'12'!F30+'13'!F30+'14'!F30+'15'!F30+'16'!F30+'17'!F30+'18'!F30+'19'!F30+'20'!F30+'21'!F30+'22'!F30+'23'!F30+'24'!F30+'25'!F30+'26'!F30+'27'!F30+'28'!F30+'29'!F30+'30'!F30+'31.'!F30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7">
        <v>32.47</v>
      </c>
      <c r="P30" s="79">
        <f t="shared" si="2"/>
        <v>0</v>
      </c>
      <c r="Q30" s="45">
        <v>26</v>
      </c>
      <c r="R30" s="46">
        <f>+'26'!N262</f>
        <v>4040</v>
      </c>
      <c r="S30" s="46">
        <f>+'26'!N267</f>
        <v>1455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755</v>
      </c>
      <c r="X30" s="46">
        <f>+'26'!N269</f>
        <v>1830</v>
      </c>
      <c r="Y30" s="46">
        <f>+'26'!N269</f>
        <v>1830</v>
      </c>
      <c r="Z30" s="47">
        <f t="shared" si="8"/>
        <v>0</v>
      </c>
      <c r="AA30" s="47" t="s">
        <v>1363</v>
      </c>
      <c r="AB30" s="47">
        <f t="shared" si="4"/>
        <v>2585</v>
      </c>
      <c r="AC30" s="58">
        <f t="shared" si="5"/>
        <v>2585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30</v>
      </c>
      <c r="F31" s="44">
        <f>+'1'!G31+'2'!G31+'3'!G31+'4'!F31+'5'!F31+'6'!F31+'7'!F31+'8'!F31+'9'!F31+'10'!F31+'11'!F31+'12'!F31+'13'!F31+'14'!F31+'15'!F31+'16'!F31+'17'!F31+'18'!F31+'19'!F31+'20'!F31+'21'!F31+'22'!F31+'23'!F31+'24'!F31+'25'!F31+'26'!F31+'27'!F31+'28'!F31+'29'!F31+'30'!F31+'31.'!F31</f>
        <v>149</v>
      </c>
      <c r="G31" s="43">
        <f t="shared" si="0"/>
        <v>179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125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5400</v>
      </c>
      <c r="N31" s="19"/>
      <c r="O31" s="137">
        <v>34.64</v>
      </c>
      <c r="P31" s="79">
        <f t="shared" si="2"/>
        <v>1870.56</v>
      </c>
      <c r="Q31" s="45">
        <v>27</v>
      </c>
      <c r="R31" s="46">
        <f>+'27'!N262</f>
        <v>4195</v>
      </c>
      <c r="S31" s="46">
        <f>+'27'!N267</f>
        <v>905</v>
      </c>
      <c r="T31" s="46">
        <f>+'27'!N265</f>
        <v>0</v>
      </c>
      <c r="U31" s="67">
        <f>+'27'!N263</f>
        <v>0</v>
      </c>
      <c r="V31" s="46">
        <f>+'27'!N266</f>
        <v>99</v>
      </c>
      <c r="W31" s="46">
        <f>+'27'!N264</f>
        <v>715</v>
      </c>
      <c r="X31" s="46">
        <f t="shared" si="7"/>
        <v>2476</v>
      </c>
      <c r="Y31" s="46">
        <f>+'27'!N269</f>
        <v>2476</v>
      </c>
      <c r="Z31" s="47">
        <f t="shared" si="8"/>
        <v>0</v>
      </c>
      <c r="AA31" s="47" t="s">
        <v>1364</v>
      </c>
      <c r="AB31" s="47">
        <f t="shared" si="4"/>
        <v>3191</v>
      </c>
      <c r="AC31" s="58">
        <f t="shared" si="5"/>
        <v>3191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7</v>
      </c>
      <c r="F32" s="44">
        <f>+'1'!G32+'2'!G32+'3'!G32+'4'!F32+'5'!F32+'6'!F32+'7'!F32+'8'!F32+'9'!F32+'10'!F32+'11'!F32+'12'!F32+'13'!F32+'14'!F32+'15'!F32+'16'!F32+'17'!F32+'18'!F32+'19'!F32+'20'!F32+'21'!F32+'22'!F32+'23'!F32+'24'!F32+'25'!F32+'26'!F32+'27'!F32+'28'!F32+'29'!F32+'30'!F32+'31.'!F32</f>
        <v>53</v>
      </c>
      <c r="G32" s="43">
        <f t="shared" si="0"/>
        <v>60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27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90">
        <v>46.37</v>
      </c>
      <c r="P32" s="79">
        <f t="shared" si="2"/>
        <v>1483.84</v>
      </c>
      <c r="Q32" s="45">
        <v>28</v>
      </c>
      <c r="R32" s="46">
        <f>+'28'!N262</f>
        <v>4965</v>
      </c>
      <c r="S32" s="46">
        <f>+'28'!N267</f>
        <v>753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4002</v>
      </c>
      <c r="X32" s="46">
        <f t="shared" si="7"/>
        <v>210</v>
      </c>
      <c r="Y32" s="46">
        <f>+'28'!N269</f>
        <v>210</v>
      </c>
      <c r="Z32" s="47">
        <f t="shared" si="8"/>
        <v>0</v>
      </c>
      <c r="AA32" s="47" t="s">
        <v>1365</v>
      </c>
      <c r="AB32" s="47">
        <f t="shared" si="4"/>
        <v>4212</v>
      </c>
      <c r="AC32" s="58">
        <f t="shared" ref="AC32:AC35" si="9">+W32+Y32+Z32</f>
        <v>4212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5</v>
      </c>
      <c r="F33" s="44">
        <f>+'1'!G33+'2'!G33+'3'!G33+'4'!F33+'5'!F33+'6'!F33+'7'!F33+'8'!F33+'9'!F33+'10'!F33+'11'!F33+'12'!F33+'13'!F33+'14'!F33+'15'!F33+'16'!F33+'17'!F33+'18'!F33+'19'!F33+'20'!F33+'21'!F33+'22'!F33+'23'!F33+'24'!F33+'25'!F33+'26'!F33+'27'!F33+'28'!F33+'29'!F33+'30'!F33+'31.'!F33</f>
        <v>18</v>
      </c>
      <c r="G33" s="43">
        <f t="shared" si="0"/>
        <v>23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1</v>
      </c>
      <c r="J33" s="43">
        <f t="shared" si="1"/>
        <v>19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</v>
      </c>
      <c r="N33" s="19"/>
      <c r="O33" s="90">
        <v>38.9</v>
      </c>
      <c r="P33" s="79">
        <f t="shared" si="2"/>
        <v>116.69999999999999</v>
      </c>
      <c r="Q33" s="45">
        <v>29</v>
      </c>
      <c r="R33" s="46">
        <f>+'29'!N262</f>
        <v>2870</v>
      </c>
      <c r="S33" s="46">
        <f>+'29'!N267</f>
        <v>265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1415</v>
      </c>
      <c r="X33" s="46">
        <f t="shared" ref="X33" si="10">+R33-S33-T33-U33-V33-W33</f>
        <v>1190</v>
      </c>
      <c r="Y33" s="46">
        <f>+'29'!N269</f>
        <v>1190</v>
      </c>
      <c r="Z33" s="47">
        <f t="shared" ref="Z33" si="11">+Y33-X33</f>
        <v>0</v>
      </c>
      <c r="AA33" s="135" t="s">
        <v>1366</v>
      </c>
      <c r="AB33" s="47">
        <f t="shared" si="4"/>
        <v>2605</v>
      </c>
      <c r="AC33" s="58">
        <f t="shared" si="9"/>
        <v>2605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+'1'!G34+'2'!G34+'3'!G34+'4'!F34+'5'!F34+'6'!F34+'7'!F34+'8'!F34+'9'!F34+'10'!F34+'11'!F34+'12'!F34+'13'!F34+'14'!F34+'15'!F34+'16'!F34+'17'!F34+'18'!F34+'19'!F34+'20'!F34+'21'!F34+'22'!F34+'23'!F34+'24'!F34+'25'!F34+'26'!F34+'27'!F34+'28'!F34+'29'!F34+'30'!F34+'31.'!F34</f>
        <v>10</v>
      </c>
      <c r="G34" s="43">
        <f t="shared" si="0"/>
        <v>10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2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4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90">
        <v>38.07</v>
      </c>
      <c r="P34" s="79">
        <f t="shared" si="2"/>
        <v>152.28</v>
      </c>
      <c r="Q34" s="45">
        <v>30</v>
      </c>
      <c r="R34" s="46">
        <f>+'30'!N262</f>
        <v>5975</v>
      </c>
      <c r="S34" s="46">
        <f>+'30'!N267</f>
        <v>620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1145</v>
      </c>
      <c r="X34" s="46">
        <f t="shared" si="7"/>
        <v>4210</v>
      </c>
      <c r="Y34" s="46">
        <f>+'30'!N269</f>
        <v>4210</v>
      </c>
      <c r="Z34" s="47">
        <f t="shared" si="8"/>
        <v>0</v>
      </c>
      <c r="AA34" s="135" t="s">
        <v>1367</v>
      </c>
      <c r="AB34" s="47">
        <f t="shared" si="4"/>
        <v>5355</v>
      </c>
      <c r="AC34" s="58">
        <f t="shared" si="9"/>
        <v>5355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3</v>
      </c>
      <c r="F35" s="44">
        <f>+'1'!G35+'2'!G35+'3'!G35+'4'!F35+'5'!F35+'6'!F35+'7'!F35+'8'!F35+'9'!F35+'10'!F35+'11'!F35+'12'!F35+'13'!F35+'14'!F35+'15'!F35+'16'!F35+'17'!F35+'18'!F35+'19'!F35+'20'!F35+'21'!F35+'22'!F35+'23'!F35+'24'!F35+'25'!F35+'26'!F35+'27'!F35+'28'!F35+'29'!F35+'30'!F35+'31.'!F35</f>
        <v>29</v>
      </c>
      <c r="G35" s="43">
        <f t="shared" si="0"/>
        <v>32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1</v>
      </c>
      <c r="J35" s="43">
        <f t="shared" si="1"/>
        <v>14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17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2210</v>
      </c>
      <c r="N35" s="19"/>
      <c r="O35" s="90">
        <v>40.799999999999997</v>
      </c>
      <c r="P35" s="79">
        <f t="shared" si="2"/>
        <v>693.59999999999991</v>
      </c>
      <c r="Q35" s="45">
        <v>31</v>
      </c>
      <c r="R35" s="46">
        <f>+'31.'!N262</f>
        <v>1745</v>
      </c>
      <c r="S35" s="46">
        <f>+'31.'!N267</f>
        <v>455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480</v>
      </c>
      <c r="X35" s="46">
        <f>+R35-S35-T35-U35-V35-W35</f>
        <v>810</v>
      </c>
      <c r="Y35" s="46">
        <f>+'31.'!N269</f>
        <v>810</v>
      </c>
      <c r="Z35" s="47">
        <f t="shared" si="8"/>
        <v>0</v>
      </c>
      <c r="AA35" s="47" t="s">
        <v>1368</v>
      </c>
      <c r="AB35" s="47">
        <f t="shared" si="4"/>
        <v>1290</v>
      </c>
      <c r="AC35" s="58">
        <f t="shared" si="9"/>
        <v>1290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+'1'!G36+'2'!G36+'3'!G36+'4'!F36+'5'!F36+'6'!F36+'7'!F36+'8'!F36+'9'!F36+'10'!F36+'11'!F36+'12'!F36+'13'!F36+'14'!F36+'15'!F36+'16'!F36+'17'!F36+'18'!F36+'19'!F36+'20'!F36+'21'!F36+'22'!F36+'23'!F36+'24'!F36+'25'!F36+'26'!F36+'27'!F36+'28'!F36+'29'!F36+'30'!F36+'31.'!F36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2">SUM(R5:R35)</f>
        <v>100135</v>
      </c>
      <c r="S36" s="48">
        <f t="shared" si="12"/>
        <v>16250</v>
      </c>
      <c r="T36" s="48">
        <f t="shared" si="12"/>
        <v>0</v>
      </c>
      <c r="U36" s="48">
        <f t="shared" si="12"/>
        <v>0</v>
      </c>
      <c r="V36" s="48">
        <f t="shared" si="12"/>
        <v>463</v>
      </c>
      <c r="W36" s="48">
        <f t="shared" si="12"/>
        <v>45357</v>
      </c>
      <c r="X36" s="48">
        <f t="shared" si="12"/>
        <v>38065</v>
      </c>
      <c r="Y36" s="48">
        <f t="shared" si="12"/>
        <v>38065</v>
      </c>
      <c r="Z36" s="48">
        <f t="shared" si="12"/>
        <v>0</v>
      </c>
      <c r="AA36" s="48">
        <f t="shared" si="12"/>
        <v>0</v>
      </c>
      <c r="AB36" s="48">
        <f>SUM(AB5:AB35)</f>
        <v>83422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+'1'!G37+'2'!G37+'3'!G37+'4'!F37+'5'!F37+'6'!F37+'7'!F37+'8'!F37+'9'!F37+'10'!F37+'11'!F37+'12'!F37+'13'!F37+'14'!F37+'15'!F37+'16'!F37+'17'!F37+'18'!F37+'19'!F37+'20'!F37+'21'!F37+'22'!F37+'23'!F37+'24'!F37+'25'!F37+'26'!F37+'27'!F37+'28'!F37+'29'!F37+'30'!F37+'31.'!F37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+'1'!G38+'2'!G38+'3'!G38+'4'!F38+'5'!F38+'6'!F38+'7'!F38+'8'!F38+'9'!F38+'10'!F38+'11'!F38+'12'!F38+'13'!F38+'14'!F38+'15'!F38+'16'!F38+'17'!F38+'18'!F38+'19'!F38+'20'!F38+'21'!F38+'22'!F38+'23'!F38+'24'!F38+'25'!F38+'26'!F38+'27'!F38+'28'!F38+'29'!F38+'30'!F38+'31.'!F38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0</v>
      </c>
      <c r="F39" s="44">
        <f>+'1'!G39+'2'!G39+'3'!G39+'4'!F39+'5'!F39+'6'!F39+'7'!F39+'8'!F39+'9'!F39+'10'!F39+'11'!F39+'12'!F39+'13'!F39+'14'!F39+'15'!F39+'16'!F39+'17'!F39+'18'!F39+'19'!F39+'20'!F39+'21'!F39+'22'!F39+'23'!F39+'24'!F39+'25'!F39+'26'!F39+'27'!F39+'28'!F39+'29'!F39+'30'!F39+'31.'!F39</f>
        <v>19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2</v>
      </c>
      <c r="J39" s="43">
        <f t="shared" si="1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500</v>
      </c>
      <c r="N39" s="19"/>
      <c r="O39" s="90">
        <v>27.84</v>
      </c>
      <c r="P39" s="79">
        <f t="shared" si="2"/>
        <v>278.39999999999998</v>
      </c>
      <c r="Q39" s="5"/>
      <c r="R39" s="142" t="s">
        <v>1424</v>
      </c>
      <c r="S39" s="5" t="s">
        <v>1357</v>
      </c>
      <c r="T39" s="96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0</v>
      </c>
      <c r="F40" s="44">
        <f>+'1'!G40+'2'!G40+'3'!G40+'4'!F40+'5'!F40+'6'!F40+'7'!F40+'8'!F40+'9'!F40+'10'!F40+'11'!F40+'12'!F40+'13'!F40+'14'!F40+'15'!F40+'16'!F40+'17'!F40+'18'!F40+'19'!F40+'20'!F40+'21'!F40+'22'!F40+'23'!F40+'24'!F40+'25'!F40+'26'!F40+'27'!F40+'28'!F40+'29'!F40+'30'!F40+'31.'!F40</f>
        <v>16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2</v>
      </c>
      <c r="J40" s="43">
        <f t="shared" si="1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400</v>
      </c>
      <c r="N40" s="19"/>
      <c r="O40" s="90">
        <v>27.12</v>
      </c>
      <c r="P40" s="79">
        <f t="shared" si="2"/>
        <v>216.96</v>
      </c>
      <c r="Q40" s="5"/>
      <c r="R40" s="142"/>
      <c r="S40" s="5"/>
      <c r="T40" s="96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1</v>
      </c>
      <c r="F41" s="44">
        <f>+'1'!G41+'2'!G41+'3'!G41+'4'!F41+'5'!F41+'6'!F41+'7'!F41+'8'!F41+'9'!F41+'10'!F41+'11'!F41+'12'!F41+'13'!F41+'14'!F41+'15'!F41+'16'!F41+'17'!F41+'18'!F41+'19'!F41+'20'!F41+'21'!F41+'22'!F41+'23'!F41+'24'!F41+'25'!F41+'26'!F41+'27'!F41+'28'!F41+'29'!F41+'30'!F41+'31.'!F41</f>
        <v>18</v>
      </c>
      <c r="G41" s="43">
        <f t="shared" si="0"/>
        <v>19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90">
        <v>15.42</v>
      </c>
      <c r="P41" s="79">
        <f t="shared" si="2"/>
        <v>123.36</v>
      </c>
      <c r="Q41" s="5"/>
      <c r="R41" s="5"/>
      <c r="S41" s="5"/>
      <c r="T41" s="96" t="s">
        <v>1359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+'1'!G42+'2'!G42+'3'!G42+'4'!F42+'5'!F42+'6'!F42+'7'!F42+'8'!F42+'9'!F42+'10'!F42+'11'!F42+'12'!F42+'13'!F42+'14'!F42+'15'!F42+'16'!F42+'17'!F42+'18'!F42+'19'!F42+'20'!F42+'21'!F42+'22'!F42+'23'!F42+'24'!F42+'25'!F42+'26'!F42+'27'!F42+'28'!F42+'29'!F42+'30'!F42+'31.'!F42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+'1'!G43+'2'!G43+'3'!G43+'4'!F43+'5'!F43+'6'!F43+'7'!F43+'8'!F43+'9'!F43+'10'!F43+'11'!F43+'12'!F43+'13'!F43+'14'!F43+'15'!F43+'16'!F43+'17'!F43+'18'!F43+'19'!F43+'20'!F43+'21'!F43+'22'!F43+'23'!F43+'24'!F43+'25'!F43+'26'!F43+'27'!F43+'28'!F43+'29'!F43+'30'!F43+'31.'!F43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 t="s">
        <v>1425</v>
      </c>
      <c r="S43" s="130">
        <f>+Y36</f>
        <v>38065</v>
      </c>
      <c r="T43" s="131" t="s">
        <v>1426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+'1'!G44+'2'!G44+'3'!G44+'4'!F44+'5'!F44+'6'!F44+'7'!F44+'8'!F44+'9'!F44+'10'!F44+'11'!F44+'12'!F44+'13'!F44+'14'!F44+'15'!F44+'16'!F44+'17'!F44+'18'!F44+'19'!F44+'20'!F44+'21'!F44+'22'!F44+'23'!F44+'24'!F44+'25'!F44+'26'!F44+'27'!F44+'28'!F44+'29'!F44+'30'!F44+'31.'!F44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96" t="s">
        <v>1427</v>
      </c>
      <c r="S44" s="130"/>
      <c r="T44" s="131" t="s">
        <v>1426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+'1'!G45+'2'!G45+'3'!G45+'4'!F45+'5'!F45+'6'!F45+'7'!F45+'8'!F45+'9'!F45+'10'!F45+'11'!F45+'12'!F45+'13'!F45+'14'!F45+'15'!F45+'16'!F45+'17'!F45+'18'!F45+'19'!F45+'20'!F45+'21'!F45+'22'!F45+'23'!F45+'24'!F45+'25'!F45+'26'!F45+'27'!F45+'28'!F45+'29'!F45+'30'!F45+'31.'!F45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0</v>
      </c>
      <c r="F46" s="44">
        <f>+'1'!G46+'2'!G46+'3'!G46+'4'!F46+'5'!F46+'6'!F46+'7'!F46+'8'!F46+'9'!F46+'10'!F46+'11'!F46+'12'!F46+'13'!F46+'14'!F46+'15'!F46+'16'!F46+'17'!F46+'18'!F46+'19'!F46+'20'!F46+'21'!F46+'22'!F46+'23'!F46+'24'!F46+'25'!F46+'26'!F46+'27'!F46+'28'!F46+'29'!F46+'30'!F46+'31.'!F46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37">
        <v>17.78</v>
      </c>
      <c r="P46" s="79">
        <f t="shared" si="2"/>
        <v>71.12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5</v>
      </c>
      <c r="F47" s="44">
        <f>+'1'!G47+'2'!G47+'3'!G47+'4'!F47+'5'!F47+'6'!F47+'7'!F47+'8'!F47+'9'!F47+'10'!F47+'11'!F47+'12'!F47+'13'!F47+'14'!F47+'15'!F47+'16'!F47+'17'!F47+'18'!F47+'19'!F47+'20'!F47+'21'!F47+'22'!F47+'23'!F47+'24'!F47+'25'!F47+'26'!F47+'27'!F47+'28'!F47+'29'!F47+'30'!F47+'31.'!F47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 t="shared" si="0"/>
        <v>25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</v>
      </c>
      <c r="J47" s="43">
        <f t="shared" si="1"/>
        <v>17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37">
        <v>17.989999999999998</v>
      </c>
      <c r="P47" s="79">
        <f t="shared" si="2"/>
        <v>125.92999999999999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10</v>
      </c>
      <c r="F48" s="44">
        <f>+'1'!G48+'2'!G48+'3'!G48+'4'!F48+'5'!F48+'6'!F48+'7'!F48+'8'!F48+'9'!F48+'10'!F48+'11'!F48+'12'!F48+'13'!F48+'14'!F48+'15'!F48+'16'!F48+'17'!F48+'18'!F48+'19'!F48+'20'!F48+'21'!F48+'22'!F48+'23'!F48+'24'!F48+'25'!F48+'26'!F48+'27'!F48+'28'!F48+'29'!F48+'30'!F48+'31.'!F48</f>
        <v>39</v>
      </c>
      <c r="G48" s="43">
        <f t="shared" si="0"/>
        <v>49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</v>
      </c>
      <c r="J48" s="43">
        <f t="shared" si="1"/>
        <v>41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350</v>
      </c>
      <c r="N48" s="19"/>
      <c r="O48" s="137">
        <v>18.32</v>
      </c>
      <c r="P48" s="79">
        <f t="shared" si="2"/>
        <v>128.24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4</v>
      </c>
      <c r="F49" s="44">
        <f>+'1'!G49+'2'!G49+'3'!G49+'4'!F49+'5'!F49+'6'!F49+'7'!F49+'8'!F49+'9'!F49+'10'!F49+'11'!F49+'12'!F49+'13'!F49+'14'!F49+'15'!F49+'16'!F49+'17'!F49+'18'!F49+'19'!F49+'20'!F49+'21'!F49+'22'!F49+'23'!F49+'24'!F49+'25'!F49+'26'!F49+'27'!F49+'28'!F49+'29'!F49+'30'!F49+'31.'!F49</f>
        <v>22</v>
      </c>
      <c r="G49" s="43">
        <f t="shared" si="0"/>
        <v>26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100</v>
      </c>
      <c r="N49" s="19"/>
      <c r="O49" s="137">
        <v>20.059999999999999</v>
      </c>
      <c r="P49" s="79">
        <f t="shared" si="2"/>
        <v>40.119999999999997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8</v>
      </c>
      <c r="F50" s="44">
        <f>+'1'!G50+'2'!G50+'3'!G50+'4'!F50+'5'!F50+'6'!F50+'7'!F50+'8'!F50+'9'!F50+'10'!F50+'11'!F50+'12'!F50+'13'!F50+'14'!F50+'15'!F50+'16'!F50+'17'!F50+'18'!F50+'19'!F50+'20'!F50+'21'!F50+'22'!F50+'23'!F50+'24'!F50+'25'!F50+'26'!F50+'27'!F50+'28'!F50+'29'!F50+'30'!F50+'31.'!F50</f>
        <v>32</v>
      </c>
      <c r="G50" s="43">
        <f t="shared" si="0"/>
        <v>40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</v>
      </c>
      <c r="J50" s="43">
        <f t="shared" si="1"/>
        <v>26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137">
        <v>20.32</v>
      </c>
      <c r="P50" s="79">
        <f t="shared" si="2"/>
        <v>264.16000000000003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>
        <f>+'1'!G51+'2'!G51+'3'!G51+'4'!F51+'5'!F51+'6'!F51+'7'!F51+'8'!F51+'9'!F51+'10'!F51+'11'!F51+'12'!F51+'13'!F51+'14'!F51+'15'!F51+'16'!F51+'17'!F51+'18'!F51+'19'!F51+'20'!F51+'21'!F51+'22'!F51+'23'!F51+'24'!F51+'25'!F51+'26'!F51+'27'!F51+'28'!F51+'29'!F51+'30'!F51+'31.'!F51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7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+'1'!G52+'2'!G52+'3'!G52+'4'!F52+'5'!F52+'6'!F52+'7'!F52+'8'!F52+'9'!F52+'10'!F52+'11'!F52+'12'!F52+'13'!F52+'14'!F52+'15'!F52+'16'!F52+'17'!F52+'18'!F52+'19'!F52+'20'!F52+'21'!F52+'22'!F52+'23'!F52+'24'!F52+'25'!F52+'26'!F52+'27'!F52+'28'!F52+'29'!F52+'30'!F52+'31.'!F52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7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4</v>
      </c>
      <c r="F53" s="44">
        <f>+'1'!G53+'2'!G53+'3'!G53+'4'!F53+'5'!F53+'6'!F53+'7'!F53+'8'!F53+'9'!F53+'10'!F53+'11'!F53+'12'!F53+'13'!F53+'14'!F53+'15'!F53+'16'!F53+'17'!F53+'18'!F53+'19'!F53+'20'!F53+'21'!F53+'22'!F53+'23'!F53+'24'!F53+'25'!F53+'26'!F53+'27'!F53+'28'!F53+'29'!F53+'30'!F53+'31.'!F53</f>
        <v>27</v>
      </c>
      <c r="G53" s="43">
        <f t="shared" si="0"/>
        <v>31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400</v>
      </c>
      <c r="N53" s="19"/>
      <c r="O53" s="137">
        <v>16.37</v>
      </c>
      <c r="P53" s="79">
        <f t="shared" si="2"/>
        <v>130.96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+'1'!G54+'2'!G54+'3'!G54+'4'!F54+'5'!F54+'6'!F54+'7'!F54+'8'!F54+'9'!F54+'10'!F54+'11'!F54+'12'!F54+'13'!F54+'14'!F54+'15'!F54+'16'!F54+'17'!F54+'18'!F54+'19'!F54+'20'!F54+'21'!F54+'22'!F54+'23'!F54+'24'!F54+'25'!F54+'26'!F54+'27'!F54+'28'!F54+'29'!F54+'30'!F54+'31.'!F54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7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0</v>
      </c>
      <c r="F55" s="44">
        <f>+'1'!G55+'2'!G55+'3'!G55+'4'!F55+'5'!F55+'6'!F55+'7'!F55+'8'!F55+'9'!F55+'10'!F55+'11'!F55+'12'!F55+'13'!F55+'14'!F55+'15'!F55+'16'!F55+'17'!F55+'18'!F55+'19'!F55+'20'!F55+'21'!F55+'22'!F55+'23'!F55+'24'!F55+'25'!F55+'26'!F55+'27'!F55+'28'!F55+'29'!F55+'30'!F55+'31.'!F55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137">
        <v>25.99</v>
      </c>
      <c r="P55" s="79">
        <f t="shared" si="2"/>
        <v>25.99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1</v>
      </c>
      <c r="F56" s="44">
        <f>+'1'!G56+'2'!G56+'3'!G56+'4'!F56+'5'!F56+'6'!F56+'7'!F56+'8'!F56+'9'!F56+'10'!F56+'11'!F56+'12'!F56+'13'!F56+'14'!F56+'15'!F56+'16'!F56+'17'!F56+'18'!F56+'19'!F56+'20'!F56+'21'!F56+'22'!F56+'23'!F56+'24'!F56+'25'!F56+'26'!F56+'27'!F56+'28'!F56+'29'!F56+'30'!F56+'31.'!F56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37">
        <v>28.31</v>
      </c>
      <c r="P56" s="79">
        <f t="shared" si="2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4</v>
      </c>
      <c r="F57" s="44">
        <f>+'1'!G57+'2'!G57+'3'!G57+'4'!F57+'5'!F57+'6'!F57+'7'!F57+'8'!F57+'9'!F57+'10'!F57+'11'!F57+'12'!F57+'13'!F57+'14'!F57+'15'!F57+'16'!F57+'17'!F57+'18'!F57+'19'!F57+'20'!F57+'21'!F57+'22'!F57+'23'!F57+'24'!F57+'25'!F57+'26'!F57+'27'!F57+'28'!F57+'29'!F57+'30'!F57+'31.'!F57</f>
        <v>15</v>
      </c>
      <c r="G57" s="43">
        <f t="shared" si="0"/>
        <v>19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</v>
      </c>
      <c r="J57" s="43">
        <f t="shared" si="1"/>
        <v>16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37">
        <v>31.29</v>
      </c>
      <c r="P57" s="79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2</v>
      </c>
      <c r="F58" s="44">
        <f>+'1'!G58+'2'!G58+'3'!G58+'4'!F58+'5'!F58+'6'!F58+'7'!F58+'8'!F58+'9'!F58+'10'!F58+'11'!F58+'12'!F58+'13'!F58+'14'!F58+'15'!F58+'16'!F58+'17'!F58+'18'!F58+'19'!F58+'20'!F58+'21'!F58+'22'!F58+'23'!F58+'24'!F58+'25'!F58+'26'!F58+'27'!F58+'28'!F58+'29'!F58+'30'!F58+'31.'!F58</f>
        <v>6</v>
      </c>
      <c r="G58" s="43">
        <f t="shared" si="0"/>
        <v>8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8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37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1</v>
      </c>
      <c r="F59" s="44">
        <f>+'1'!G59+'2'!G59+'3'!G59+'4'!F59+'5'!F59+'6'!F59+'7'!F59+'8'!F59+'9'!F59+'10'!F59+'11'!F59+'12'!F59+'13'!F59+'14'!F59+'15'!F59+'16'!F59+'17'!F59+'18'!F59+'19'!F59+'20'!F59+'21'!F59+'22'!F59+'23'!F59+'24'!F59+'25'!F59+'26'!F59+'27'!F59+'28'!F59+'29'!F59+'30'!F59+'31.'!F59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</v>
      </c>
      <c r="N59" s="19"/>
      <c r="O59" s="137">
        <v>29.83</v>
      </c>
      <c r="P59" s="79">
        <f t="shared" si="2"/>
        <v>29.83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+'1'!G60+'2'!G60+'3'!G60+'4'!F60+'5'!F60+'6'!F60+'7'!F60+'8'!F60+'9'!F60+'10'!F60+'11'!F60+'12'!F60+'13'!F60+'14'!F60+'15'!F60+'16'!F60+'17'!F60+'18'!F60+'19'!F60+'20'!F60+'21'!F60+'22'!F60+'23'!F60+'24'!F60+'25'!F60+'26'!F60+'27'!F60+'28'!F60+'29'!F60+'30'!F60+'31.'!F60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7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+'1'!G61+'2'!G61+'3'!G61+'4'!F61+'5'!F61+'6'!F61+'7'!F61+'8'!F61+'9'!F61+'10'!F61+'11'!F61+'12'!F61+'13'!F61+'14'!F61+'15'!F61+'16'!F61+'17'!F61+'18'!F61+'19'!F61+'20'!F61+'21'!F61+'22'!F61+'23'!F61+'24'!F61+'25'!F61+'26'!F61+'27'!F61+'28'!F61+'29'!F61+'30'!F61+'31.'!F61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7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0</v>
      </c>
      <c r="F62" s="44">
        <f>+'1'!G62+'2'!G62+'3'!G62+'4'!F62+'5'!F62+'6'!F62+'7'!F62+'8'!F62+'9'!F62+'10'!F62+'11'!F62+'12'!F62+'13'!F62+'14'!F62+'15'!F62+'16'!F62+'17'!F62+'18'!F62+'19'!F62+'20'!F62+'21'!F62+'22'!F62+'23'!F62+'24'!F62+'25'!F62+'26'!F62+'27'!F62+'28'!F62+'29'!F62+'30'!F62+'31.'!F62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5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1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360</v>
      </c>
      <c r="N62" s="19"/>
      <c r="O62" s="137">
        <v>26.69</v>
      </c>
      <c r="P62" s="79">
        <f t="shared" si="2"/>
        <v>80.070000000000007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+'1'!G63+'2'!G63+'3'!G63+'4'!F63+'5'!F63+'6'!F63+'7'!F63+'8'!F63+'9'!F63+'10'!F63+'11'!F63+'12'!F63+'13'!F63+'14'!F63+'15'!F63+'16'!F63+'17'!F63+'18'!F63+'19'!F63+'20'!F63+'21'!F63+'22'!F63+'23'!F63+'24'!F63+'25'!F63+'26'!F63+'27'!F63+'28'!F63+'29'!F63+'30'!F63+'31.'!F63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7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0</v>
      </c>
      <c r="F64" s="44">
        <f>+'1'!G64+'2'!G64+'3'!G64+'4'!F64+'5'!F64+'6'!F64+'7'!F64+'8'!F64+'9'!F64+'10'!F64+'11'!F64+'12'!F64+'13'!F64+'14'!F64+'15'!F64+'16'!F64+'17'!F64+'18'!F64+'19'!F64+'20'!F64+'21'!F64+'22'!F64+'23'!F64+'24'!F64+'25'!F64+'26'!F64+'27'!F64+'28'!F64+'29'!F64+'30'!F64+'31.'!F64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3">
        <f t="shared" si="0"/>
        <v>7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6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</v>
      </c>
      <c r="N64" s="19"/>
      <c r="O64" s="90">
        <v>23.69</v>
      </c>
      <c r="P64" s="79">
        <f t="shared" si="2"/>
        <v>23.69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0</v>
      </c>
      <c r="F65" s="44">
        <f>+'1'!G65+'2'!G65+'3'!G65+'4'!F65+'5'!F65+'6'!F65+'7'!F65+'8'!F65+'9'!F65+'10'!F65+'11'!F65+'12'!F65+'13'!F65+'14'!F65+'15'!F65+'16'!F65+'17'!F65+'18'!F65+'19'!F65+'20'!F65+'21'!F65+'22'!F65+'23'!F65+'24'!F65+'25'!F65+'26'!F65+'27'!F65+'28'!F65+'29'!F65+'30'!F65+'31.'!F65</f>
        <v>25</v>
      </c>
      <c r="G65" s="43">
        <f t="shared" si="0"/>
        <v>25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5" s="43">
        <f t="shared" si="1"/>
        <v>8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800</v>
      </c>
      <c r="N65" s="19"/>
      <c r="O65" s="90">
        <v>22.49</v>
      </c>
      <c r="P65" s="79">
        <f t="shared" si="2"/>
        <v>359.84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1</v>
      </c>
      <c r="F66" s="44">
        <f>+'1'!G66+'2'!G66+'3'!G66+'4'!F66+'5'!F66+'6'!F66+'7'!F66+'8'!F66+'9'!F66+'10'!F66+'11'!F66+'12'!F66+'13'!F66+'14'!F66+'15'!F66+'16'!F66+'17'!F66+'18'!F66+'19'!F66+'20'!F66+'21'!F66+'22'!F66+'23'!F66+'24'!F66+'25'!F66+'26'!F66+'27'!F66+'28'!F66+'29'!F66+'30'!F66+'31.'!F66</f>
        <v>21</v>
      </c>
      <c r="G66" s="43">
        <f t="shared" si="0"/>
        <v>22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8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1</v>
      </c>
      <c r="F67" s="44">
        <f>+'1'!G67+'2'!G67+'3'!G67+'4'!F67+'5'!F67+'6'!F67+'7'!F67+'8'!F67+'9'!F67+'10'!F67+'11'!F67+'12'!F67+'13'!F67+'14'!F67+'15'!F67+'16'!F67+'17'!F67+'18'!F67+'19'!F67+'20'!F67+'21'!F67+'22'!F67+'23'!F67+'24'!F67+'25'!F67+'26'!F67+'27'!F67+'28'!F67+'29'!F67+'30'!F67+'31.'!F67</f>
        <v>4</v>
      </c>
      <c r="G67" s="43">
        <f t="shared" si="0"/>
        <v>5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1</v>
      </c>
      <c r="F68" s="44">
        <f>+'1'!G68+'2'!G68+'3'!G68+'4'!F68+'5'!F68+'6'!F68+'7'!F68+'8'!F68+'9'!F68+'10'!F68+'11'!F68+'12'!F68+'13'!F68+'14'!F68+'15'!F68+'16'!F68+'17'!F68+'18'!F68+'19'!F68+'20'!F68+'21'!F68+'22'!F68+'23'!F68+'24'!F68+'25'!F68+'26'!F68+'27'!F68+'28'!F68+'29'!F68+'30'!F68+'31.'!F68</f>
        <v>3</v>
      </c>
      <c r="G68" s="43">
        <f t="shared" si="0"/>
        <v>4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+'1'!G69+'2'!G69+'3'!G69+'4'!F69+'5'!F69+'6'!F69+'7'!F69+'8'!F69+'9'!F69+'10'!F69+'11'!F69+'12'!F69+'13'!F69+'14'!F69+'15'!F69+'16'!F69+'17'!F69+'18'!F69+'19'!F69+'20'!F69+'21'!F69+'22'!F69+'23'!F69+'24'!F69+'25'!F69+'26'!F69+'27'!F69+'28'!F69+'29'!F69+'30'!F69+'31.'!F69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+'1'!G70+'2'!G70+'3'!G70+'4'!F70+'5'!F70+'6'!F70+'7'!F70+'8'!F70+'9'!F70+'10'!F70+'11'!F70+'12'!F70+'13'!F70+'14'!F70+'15'!F70+'16'!F70+'17'!F70+'18'!F70+'19'!F70+'20'!F70+'21'!F70+'22'!F70+'23'!F70+'24'!F70+'25'!F70+'26'!F70+'27'!F70+'28'!F70+'29'!F70+'30'!F70+'31.'!F70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+'1'!G71+'2'!G71+'3'!G71+'4'!F71+'5'!F71+'6'!F71+'7'!F71+'8'!F71+'9'!F71+'10'!F71+'11'!F71+'12'!F71+'13'!F71+'14'!F71+'15'!F71+'16'!F71+'17'!F71+'18'!F71+'19'!F71+'20'!F71+'21'!F71+'22'!F71+'23'!F71+'24'!F71+'25'!F71+'26'!F71+'27'!F71+'28'!F71+'29'!F71+'30'!F71+'31.'!F71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4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+'1'!G72+'2'!G72+'3'!G72+'4'!F72+'5'!F72+'6'!F72+'7'!F72+'8'!F72+'9'!F72+'10'!F72+'11'!F72+'12'!F72+'13'!F72+'14'!F72+'15'!F72+'16'!F72+'17'!F72+'18'!F72+'19'!F72+'20'!F72+'21'!F72+'22'!F72+'23'!F72+'24'!F72+'25'!F72+'26'!F72+'27'!F72+'28'!F72+'29'!F72+'30'!F72+'31.'!F72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+'1'!G73+'2'!G73+'3'!G73+'4'!F73+'5'!F73+'6'!F73+'7'!F73+'8'!F73+'9'!F73+'10'!F73+'11'!F73+'12'!F73+'13'!F73+'14'!F73+'15'!F73+'16'!F73+'17'!F73+'18'!F73+'19'!F73+'20'!F73+'21'!F73+'22'!F73+'23'!F73+'24'!F73+'25'!F73+'26'!F73+'27'!F73+'28'!F73+'29'!F73+'30'!F73+'31.'!F73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0</v>
      </c>
      <c r="F74" s="44">
        <f>+'1'!G74+'2'!G74+'3'!G74+'4'!F74+'5'!F74+'6'!F74+'7'!F74+'8'!F74+'9'!F74+'10'!F74+'11'!F74+'12'!F74+'13'!F74+'14'!F74+'15'!F74+'16'!F74+'17'!F74+'18'!F74+'19'!F74+'20'!F74+'21'!F74+'22'!F74+'23'!F74+'24'!F74+'25'!F74+'26'!F74+'27'!F74+'28'!F74+'29'!F74+'30'!F74+'31.'!F74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3</v>
      </c>
      <c r="J74" s="43">
        <f t="shared" si="13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400</v>
      </c>
      <c r="N74" s="19"/>
      <c r="O74" s="90">
        <v>17.09</v>
      </c>
      <c r="P74" s="79">
        <f t="shared" si="14"/>
        <v>136.72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+'1'!G75+'2'!G75+'3'!G75+'4'!F75+'5'!F75+'6'!F75+'7'!F75+'8'!F75+'9'!F75+'10'!F75+'11'!F75+'12'!F75+'13'!F75+'14'!F75+'15'!F75+'16'!F75+'17'!F75+'18'!F75+'19'!F75+'20'!F75+'21'!F75+'22'!F75+'23'!F75+'24'!F75+'25'!F75+'26'!F75+'27'!F75+'28'!F75+'29'!F75+'30'!F75+'31.'!F75</f>
        <v>1</v>
      </c>
      <c r="G75" s="43">
        <f t="shared" si="0"/>
        <v>1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1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120</v>
      </c>
      <c r="N75" s="19"/>
      <c r="O75" s="90">
        <v>22.51</v>
      </c>
      <c r="P75" s="79">
        <f t="shared" si="14"/>
        <v>22.51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+'1'!G76+'2'!G76+'3'!G76+'4'!F76+'5'!F76+'6'!F76+'7'!F76+'8'!F76+'9'!F76+'10'!F76+'11'!F76+'12'!F76+'13'!F76+'14'!F76+'15'!F76+'16'!F76+'17'!F76+'18'!F76+'19'!F76+'20'!F76+'21'!F76+'22'!F76+'23'!F76+'24'!F76+'25'!F76+'26'!F76+'27'!F76+'28'!F76+'29'!F76+'30'!F76+'31.'!F76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3</v>
      </c>
      <c r="F77" s="44">
        <f>+'1'!G77+'2'!G77+'3'!G77+'4'!F77+'5'!F77+'6'!F77+'7'!F77+'8'!F77+'9'!F77+'10'!F77+'11'!F77+'12'!F77+'13'!F77+'14'!F77+'15'!F77+'16'!F77+'17'!F77+'18'!F77+'19'!F77+'20'!F77+'21'!F77+'22'!F77+'23'!F77+'24'!F77+'25'!F77+'26'!F77+'27'!F77+'28'!F77+'29'!F77+'30'!F77+'31.'!F77</f>
        <v>28</v>
      </c>
      <c r="G77" s="43">
        <f t="shared" si="0"/>
        <v>31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3</v>
      </c>
      <c r="J77" s="43">
        <f t="shared" si="13"/>
        <v>14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90">
        <v>25.15</v>
      </c>
      <c r="P77" s="79">
        <f t="shared" si="14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+'1'!G78+'2'!G78+'3'!G78+'4'!F78+'5'!F78+'6'!F78+'7'!F78+'8'!F78+'9'!F78+'10'!F78+'11'!F78+'12'!F78+'13'!F78+'14'!F78+'15'!F78+'16'!F78+'17'!F78+'18'!F78+'19'!F78+'20'!F78+'21'!F78+'22'!F78+'23'!F78+'24'!F78+'25'!F78+'26'!F78+'27'!F78+'28'!F78+'29'!F78+'30'!F78+'31.'!F78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+'1'!G79+'2'!G79+'3'!G79+'4'!F79+'5'!F79+'6'!F79+'7'!F79+'8'!F79+'9'!F79+'10'!F79+'11'!F79+'12'!F79+'13'!F79+'14'!F79+'15'!F79+'16'!F79+'17'!F79+'18'!F79+'19'!F79+'20'!F79+'21'!F79+'22'!F79+'23'!F79+'24'!F79+'25'!F79+'26'!F79+'27'!F79+'28'!F79+'29'!F79+'30'!F79+'31.'!F79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6</v>
      </c>
      <c r="F80" s="44">
        <f>+'1'!G80+'2'!G80+'3'!G80+'4'!F80+'5'!F80+'6'!F80+'7'!F80+'8'!F80+'9'!F80+'10'!F80+'11'!F80+'12'!F80+'13'!F80+'14'!F80+'15'!F80+'16'!F80+'17'!F80+'18'!F80+'19'!F80+'20'!F80+'21'!F80+'22'!F80+'23'!F80+'24'!F80+'25'!F80+'26'!F80+'27'!F80+'28'!F80+'29'!F80+'30'!F80+'31.'!F80</f>
        <v>25</v>
      </c>
      <c r="G80" s="43">
        <f t="shared" si="0"/>
        <v>31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21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0">
        <v>14.35</v>
      </c>
      <c r="P80" s="79">
        <f t="shared" si="14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0</v>
      </c>
      <c r="F81" s="44">
        <f>+'1'!G81+'2'!G81+'3'!G81+'4'!F81+'5'!F81+'6'!F81+'7'!F81+'8'!F81+'9'!F81+'10'!F81+'11'!F81+'12'!F81+'13'!F81+'14'!F81+'15'!F81+'16'!F81+'17'!F81+'18'!F81+'19'!F81+'20'!F81+'21'!F81+'22'!F81+'23'!F81+'24'!F81+'25'!F81+'26'!F81+'27'!F81+'28'!F81+'29'!F81+'30'!F81+'31.'!F81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8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440</v>
      </c>
      <c r="N81" s="19"/>
      <c r="O81" s="90">
        <v>11.58</v>
      </c>
      <c r="P81" s="79">
        <f t="shared" si="14"/>
        <v>92.64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+'1'!G82+'2'!G82+'3'!G82+'4'!F82+'5'!F82+'6'!F82+'7'!F82+'8'!F82+'9'!F82+'10'!F82+'11'!F82+'12'!F82+'13'!F82+'14'!F82+'15'!F82+'16'!F82+'17'!F82+'18'!F82+'19'!F82+'20'!F82+'21'!F82+'22'!F82+'23'!F82+'24'!F82+'25'!F82+'26'!F82+'27'!F82+'28'!F82+'29'!F82+'30'!F82+'31.'!F82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+'1'!G83+'2'!G83+'3'!G83+'4'!F83+'5'!F83+'6'!F83+'7'!F83+'8'!F83+'9'!F83+'10'!F83+'11'!F83+'12'!F83+'13'!F83+'14'!F83+'15'!F83+'16'!F83+'17'!F83+'18'!F83+'19'!F83+'20'!F83+'21'!F83+'22'!F83+'23'!F83+'24'!F83+'25'!F83+'26'!F83+'27'!F83+'28'!F83+'29'!F83+'30'!F83+'31.'!F83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+'1'!G84+'2'!G84+'3'!G84+'4'!F84+'5'!F84+'6'!F84+'7'!F84+'8'!F84+'9'!F84+'10'!F84+'11'!F84+'12'!F84+'13'!F84+'14'!F84+'15'!F84+'16'!F84+'17'!F84+'18'!F84+'19'!F84+'20'!F84+'21'!F84+'22'!F84+'23'!F84+'24'!F84+'25'!F84+'26'!F84+'27'!F84+'28'!F84+'29'!F84+'30'!F84+'31.'!F84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+'1'!G85+'2'!G85+'3'!G85+'4'!F85+'5'!F85+'6'!F85+'7'!F85+'8'!F85+'9'!F85+'10'!F85+'11'!F85+'12'!F85+'13'!F85+'14'!F85+'15'!F85+'16'!F85+'17'!F85+'18'!F85+'19'!F85+'20'!F85+'21'!F85+'22'!F85+'23'!F85+'24'!F85+'25'!F85+'26'!F85+'27'!F85+'28'!F85+'29'!F85+'30'!F85+'31.'!F85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+'1'!G86+'2'!G86+'3'!G86+'4'!F86+'5'!F86+'6'!F86+'7'!F86+'8'!F86+'9'!F86+'10'!F86+'11'!F86+'12'!F86+'13'!F86+'14'!F86+'15'!F86+'16'!F86+'17'!F86+'18'!F86+'19'!F86+'20'!F86+'21'!F86+'22'!F86+'23'!F86+'24'!F86+'25'!F86+'26'!F86+'27'!F86+'28'!F86+'29'!F86+'30'!F86+'31.'!F86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5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+'1'!G87+'2'!G87+'3'!G87+'4'!F87+'5'!F87+'6'!F87+'7'!F87+'8'!F87+'9'!F87+'10'!F87+'11'!F87+'12'!F87+'13'!F87+'14'!F87+'15'!F87+'16'!F87+'17'!F87+'18'!F87+'19'!F87+'20'!F87+'21'!F87+'22'!F87+'23'!F87+'24'!F87+'25'!F87+'26'!F87+'27'!F87+'28'!F87+'29'!F87+'30'!F87+'31.'!F87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5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6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+'1'!G88+'2'!G88+'3'!G88+'4'!F88+'5'!F88+'6'!F88+'7'!F88+'8'!F88+'9'!F88+'10'!F88+'11'!F88+'12'!F88+'13'!F88+'14'!F88+'15'!F88+'16'!F88+'17'!F88+'18'!F88+'19'!F88+'20'!F88+'21'!F88+'22'!F88+'23'!F88+'24'!F88+'25'!F88+'26'!F88+'27'!F88+'28'!F88+'29'!F88+'30'!F88+'31.'!F88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7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+'1'!G89+'2'!G89+'3'!G89+'4'!F89+'5'!F89+'6'!F89+'7'!F89+'8'!F89+'9'!F89+'10'!F89+'11'!F89+'12'!F89+'13'!F89+'14'!F89+'15'!F89+'16'!F89+'17'!F89+'18'!F89+'19'!F89+'20'!F89+'21'!F89+'22'!F89+'23'!F89+'24'!F89+'25'!F89+'26'!F89+'27'!F89+'28'!F89+'29'!F89+'30'!F89+'31.'!F89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+'1'!G90+'2'!G90+'3'!G90+'4'!F90+'5'!F90+'6'!F90+'7'!F90+'8'!F90+'9'!F90+'10'!F90+'11'!F90+'12'!F90+'13'!F90+'14'!F90+'15'!F90+'16'!F90+'17'!F90+'18'!F90+'19'!F90+'20'!F90+'21'!F90+'22'!F90+'23'!F90+'24'!F90+'25'!F90+'26'!F90+'27'!F90+'28'!F90+'29'!F90+'30'!F90+'31.'!F90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+'1'!G91+'2'!G91+'3'!G91+'4'!F91+'5'!F91+'6'!F91+'7'!F91+'8'!F91+'9'!F91+'10'!F91+'11'!F91+'12'!F91+'13'!F91+'14'!F91+'15'!F91+'16'!F91+'17'!F91+'18'!F91+'19'!F91+'20'!F91+'21'!F91+'22'!F91+'23'!F91+'24'!F91+'25'!F91+'26'!F91+'27'!F91+'28'!F91+'29'!F91+'30'!F91+'31.'!F91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+'1'!G92+'2'!G92+'3'!G92+'4'!F92+'5'!F92+'6'!F92+'7'!F92+'8'!F92+'9'!F92+'10'!F92+'11'!F92+'12'!F92+'13'!F92+'14'!F92+'15'!F92+'16'!F92+'17'!F92+'18'!F92+'19'!F92+'20'!F92+'21'!F92+'22'!F92+'23'!F92+'24'!F92+'25'!F92+'26'!F92+'27'!F92+'28'!F92+'29'!F92+'30'!F92+'31.'!F92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0</v>
      </c>
      <c r="F93" s="44">
        <f>+'1'!G93+'2'!G93+'3'!G93+'4'!F93+'5'!F93+'6'!F93+'7'!F93+'8'!F93+'9'!F93+'10'!F93+'11'!F93+'12'!F93+'13'!F93+'14'!F93+'15'!F93+'16'!F93+'17'!F93+'18'!F93+'19'!F93+'20'!F93+'21'!F93+'22'!F93+'23'!F93+'24'!F93+'25'!F93+'26'!F93+'27'!F93+'28'!F93+'29'!F93+'30'!F93+'31.'!F93</f>
        <v>10</v>
      </c>
      <c r="G93" s="43">
        <f t="shared" si="15"/>
        <v>10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10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-3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135</v>
      </c>
      <c r="N93" s="19"/>
      <c r="O93" s="90">
        <v>18.63</v>
      </c>
      <c r="P93" s="79">
        <f t="shared" si="14"/>
        <v>55.89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+'1'!G94+'2'!G94+'3'!G94+'4'!F94+'5'!F94+'6'!F94+'7'!F94+'8'!F94+'9'!F94+'10'!F94+'11'!F94+'12'!F94+'13'!F94+'14'!F94+'15'!F94+'16'!F94+'17'!F94+'18'!F94+'19'!F94+'20'!F94+'21'!F94+'22'!F94+'23'!F94+'24'!F94+'25'!F94+'26'!F94+'27'!F94+'28'!F94+'29'!F94+'30'!F94+'31.'!F94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+'1'!G95+'2'!G95+'3'!G95+'4'!F95+'5'!F95+'6'!F95+'7'!F95+'8'!F95+'9'!F95+'10'!F95+'11'!F95+'12'!F95+'13'!F95+'14'!F95+'15'!F95+'16'!F95+'17'!F95+'18'!F95+'19'!F95+'20'!F95+'21'!F95+'22'!F95+'23'!F95+'24'!F95+'25'!F95+'26'!F95+'27'!F95+'28'!F95+'29'!F95+'30'!F95+'31.'!F95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+'1'!G96+'2'!G96+'3'!G96+'4'!F96+'5'!F96+'6'!F96+'7'!F96+'8'!F96+'9'!F96+'10'!F96+'11'!F96+'12'!F96+'13'!F96+'14'!F96+'15'!F96+'16'!F96+'17'!F96+'18'!F96+'19'!F96+'20'!F96+'21'!F96+'22'!F96+'23'!F96+'24'!F96+'25'!F96+'26'!F96+'27'!F96+'28'!F96+'29'!F96+'30'!F96+'31.'!F96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+'1'!G97+'2'!G97+'3'!G97+'4'!F97+'5'!F97+'6'!F97+'7'!F97+'8'!F97+'9'!F97+'10'!F97+'11'!F97+'12'!F97+'13'!F97+'14'!F97+'15'!F97+'16'!F97+'17'!F97+'18'!F97+'19'!F97+'20'!F97+'21'!F97+'22'!F97+'23'!F97+'24'!F97+'25'!F97+'26'!F97+'27'!F97+'28'!F97+'29'!F97+'30'!F97+'31.'!F97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+'1'!G98+'2'!G98+'3'!G98+'4'!F98+'5'!F98+'6'!F98+'7'!F98+'8'!F98+'9'!F98+'10'!F98+'11'!F98+'12'!F98+'13'!F98+'14'!F98+'15'!F98+'16'!F98+'17'!F98+'18'!F98+'19'!F98+'20'!F98+'21'!F98+'22'!F98+'23'!F98+'24'!F98+'25'!F98+'26'!F98+'27'!F98+'28'!F98+'29'!F98+'30'!F98+'31.'!F98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+'1'!G99+'2'!G99+'3'!G99+'4'!F99+'5'!F99+'6'!F99+'7'!F99+'8'!F99+'9'!F99+'10'!F99+'11'!F99+'12'!F99+'13'!F99+'14'!F99+'15'!F99+'16'!F99+'17'!F99+'18'!F99+'19'!F99+'20'!F99+'21'!F99+'22'!F99+'23'!F99+'24'!F99+'25'!F99+'26'!F99+'27'!F99+'28'!F99+'29'!F99+'30'!F99+'31.'!F99</f>
        <v>15</v>
      </c>
      <c r="G99" s="43">
        <f t="shared" si="15"/>
        <v>15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3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12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540</v>
      </c>
      <c r="N99" s="19"/>
      <c r="O99" s="118">
        <v>20.350000000000001</v>
      </c>
      <c r="P99" s="79">
        <f t="shared" ref="P99:P105" si="18">+K99*O99</f>
        <v>244.20000000000002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G100+'2'!G100+'3'!G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G101+'2'!G101+'3'!G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G102+'2'!G102+'3'!G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5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G103+'2'!G103+'3'!G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G104+'2'!G104+'3'!G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G105+'2'!G105+'3'!G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'1'!G106+'2'!G106+'3'!G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'1'!G107+'2'!G107+'3'!G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'1'!G108+'2'!G108+'3'!G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'1'!G109+'2'!G109+'3'!G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9</v>
      </c>
      <c r="F110" s="44">
        <f>+'1'!G110+'2'!G110+'3'!G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52</v>
      </c>
      <c r="G110" s="43">
        <f t="shared" si="15"/>
        <v>61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2</v>
      </c>
      <c r="J110" s="43">
        <f t="shared" si="13"/>
        <v>28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31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3720</v>
      </c>
      <c r="N110" s="19"/>
      <c r="O110" s="90"/>
      <c r="P110" s="79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5</v>
      </c>
      <c r="F111" s="44">
        <f>+'1'!G111+'2'!G111+'3'!G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31</v>
      </c>
      <c r="G111" s="43">
        <f t="shared" si="15"/>
        <v>36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1</v>
      </c>
      <c r="J111" s="43">
        <f t="shared" si="13"/>
        <v>21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14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3550</v>
      </c>
      <c r="N111" s="19"/>
      <c r="O111" s="90"/>
      <c r="P111" s="79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8</v>
      </c>
      <c r="F112" s="44">
        <f>+'1'!G112+'2'!G112+'3'!G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35</v>
      </c>
      <c r="G112" s="43">
        <f t="shared" si="15"/>
        <v>43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32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1100</v>
      </c>
      <c r="N112" s="19"/>
      <c r="O112" s="137">
        <v>34.25</v>
      </c>
      <c r="P112" s="79">
        <f t="shared" si="14"/>
        <v>376.75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9</v>
      </c>
      <c r="F113" s="44">
        <f>+'1'!G113+'2'!G113+'3'!G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34</v>
      </c>
      <c r="G113" s="43">
        <f t="shared" si="15"/>
        <v>43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27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880</v>
      </c>
      <c r="N113" s="19"/>
      <c r="O113" s="137">
        <v>22.55</v>
      </c>
      <c r="P113" s="79">
        <f t="shared" si="14"/>
        <v>360.8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'1'!G114+'2'!G114+'3'!G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7">
        <v>96.46</v>
      </c>
      <c r="P114" s="79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8</v>
      </c>
      <c r="F115" s="44">
        <f>+'1'!G115+'2'!G115+'3'!G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47</v>
      </c>
      <c r="G115" s="43">
        <f t="shared" si="15"/>
        <v>55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3</v>
      </c>
      <c r="J115" s="43">
        <f t="shared" si="13"/>
        <v>44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480</v>
      </c>
      <c r="N115" s="19"/>
      <c r="O115" s="90">
        <v>23.61</v>
      </c>
      <c r="P115" s="79">
        <f t="shared" si="14"/>
        <v>188.88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5</v>
      </c>
      <c r="F116" s="44">
        <f>+'1'!G116+'2'!G116+'3'!G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15"/>
        <v>30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22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800</v>
      </c>
      <c r="N116" s="19"/>
      <c r="O116" s="90">
        <v>13.03</v>
      </c>
      <c r="P116" s="79">
        <f t="shared" si="14"/>
        <v>104.24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11</v>
      </c>
      <c r="F117" s="44">
        <f>+'1'!G117+'2'!G117+'3'!G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31</v>
      </c>
      <c r="G117" s="43">
        <f t="shared" si="15"/>
        <v>42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32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550</v>
      </c>
      <c r="N117" s="19"/>
      <c r="O117" s="90">
        <v>11.91</v>
      </c>
      <c r="P117" s="79">
        <f t="shared" si="14"/>
        <v>119.1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'1'!G118+'2'!G118+'3'!G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1</v>
      </c>
      <c r="G118" s="43">
        <f t="shared" si="15"/>
        <v>1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1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40</v>
      </c>
      <c r="N118" s="19"/>
      <c r="O118" s="90">
        <v>30</v>
      </c>
      <c r="P118" s="79">
        <f t="shared" si="14"/>
        <v>30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'1'!G119+'2'!G119+'3'!G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7</v>
      </c>
      <c r="F120" s="44">
        <f>+'1'!G120+'2'!G120+'3'!G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36</v>
      </c>
      <c r="G120" s="43">
        <f t="shared" si="15"/>
        <v>43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12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23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8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285</v>
      </c>
      <c r="N120" s="19"/>
      <c r="O120" s="90">
        <v>30</v>
      </c>
      <c r="P120" s="79">
        <f t="shared" si="14"/>
        <v>240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'1'!G121+'2'!G121+'3'!G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1</v>
      </c>
      <c r="G121" s="43">
        <f t="shared" si="15"/>
        <v>1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1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40</v>
      </c>
      <c r="N121" s="19"/>
      <c r="O121" s="90">
        <v>30</v>
      </c>
      <c r="P121" s="79">
        <f t="shared" si="14"/>
        <v>30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G122+'2'!G122+'3'!G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'1'!G123+'2'!G123+'3'!G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G124+'2'!G124+'3'!G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4</v>
      </c>
      <c r="F125" s="44">
        <f>+'1'!G125+'2'!G125+'3'!G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17</v>
      </c>
      <c r="G125" s="43">
        <f t="shared" si="15"/>
        <v>21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9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600</v>
      </c>
      <c r="N125" s="19"/>
      <c r="O125" s="90">
        <v>33</v>
      </c>
      <c r="P125" s="79">
        <f t="shared" si="14"/>
        <v>396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'1'!G126+'2'!G126+'3'!G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'1'!G127+'2'!G127+'3'!G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'1'!G128+'2'!G128+'3'!G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5</v>
      </c>
      <c r="F129" s="44">
        <f>+'1'!G129+'2'!G129+'3'!G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10</v>
      </c>
      <c r="G129" s="43">
        <f t="shared" si="15"/>
        <v>15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10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5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125</v>
      </c>
      <c r="N129" s="19"/>
      <c r="O129" s="90">
        <v>5.86</v>
      </c>
      <c r="P129" s="79">
        <f t="shared" si="14"/>
        <v>29.3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'1'!G130+'2'!G130+'3'!G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5</v>
      </c>
      <c r="F131" s="44">
        <f>+'1'!G131+'2'!G131+'3'!G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37</v>
      </c>
      <c r="G131" s="43">
        <f t="shared" si="15"/>
        <v>42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1</v>
      </c>
      <c r="J131" s="43">
        <f t="shared" si="13"/>
        <v>18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1150</v>
      </c>
      <c r="N131" s="19"/>
      <c r="O131" s="90">
        <v>9.91</v>
      </c>
      <c r="P131" s="79">
        <f t="shared" si="14"/>
        <v>227.93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10</v>
      </c>
      <c r="F132" s="44">
        <f>+'1'!G132+'2'!G132+'3'!G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46</v>
      </c>
      <c r="G132" s="43">
        <f t="shared" si="15"/>
        <v>56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7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30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1140</v>
      </c>
      <c r="N132" s="19"/>
      <c r="O132" s="90">
        <v>16.690000000000001</v>
      </c>
      <c r="P132" s="79">
        <f t="shared" si="14"/>
        <v>317.11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8</v>
      </c>
      <c r="F133" s="44">
        <f>+'1'!G133+'2'!G133+'3'!G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44</v>
      </c>
      <c r="G133" s="43">
        <f t="shared" si="15"/>
        <v>52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6</v>
      </c>
      <c r="J133" s="43">
        <f t="shared" si="13"/>
        <v>25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1000</v>
      </c>
      <c r="N133" s="19"/>
      <c r="O133" s="90">
        <v>24.21</v>
      </c>
      <c r="P133" s="79">
        <f t="shared" si="14"/>
        <v>484.20000000000005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G134+'2'!G134+'3'!G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9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G135+'2'!G135+'3'!G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9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G136+'2'!G136+'3'!G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9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G137+'2'!G137+'3'!G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9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'1'!G138+'2'!G138+'3'!G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9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G139+'2'!G139+'3'!G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9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'1'!G140+'2'!G140+'3'!G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9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'1'!G141+'2'!G141+'3'!G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9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'1'!G142+'2'!G142+'3'!G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30</v>
      </c>
      <c r="G142" s="43">
        <f t="shared" si="15"/>
        <v>30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30</v>
      </c>
      <c r="J142" s="43">
        <f t="shared" si="19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'1'!G143+'2'!G143+'3'!G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40</v>
      </c>
      <c r="G143" s="43">
        <f t="shared" si="15"/>
        <v>40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1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20</v>
      </c>
      <c r="J143" s="43">
        <f t="shared" si="19"/>
        <v>10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9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90</v>
      </c>
      <c r="N143" s="19"/>
      <c r="O143" s="90">
        <v>2.35</v>
      </c>
      <c r="P143" s="79">
        <f t="shared" si="14"/>
        <v>21.150000000000002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'1'!G144+'2'!G144+'3'!G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30</v>
      </c>
      <c r="G144" s="43">
        <f t="shared" si="15"/>
        <v>30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30</v>
      </c>
      <c r="J144" s="43">
        <f t="shared" si="19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'1'!G145+'2'!G145+'3'!G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35</v>
      </c>
      <c r="G145" s="43">
        <f t="shared" si="15"/>
        <v>35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25</v>
      </c>
      <c r="J145" s="43">
        <f t="shared" si="19"/>
        <v>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5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50</v>
      </c>
      <c r="N145" s="19"/>
      <c r="O145" s="90">
        <v>2.17</v>
      </c>
      <c r="P145" s="79">
        <f t="shared" si="14"/>
        <v>10.85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'1'!G146+'2'!G146+'3'!G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35</v>
      </c>
      <c r="G146" s="43">
        <f t="shared" si="15"/>
        <v>35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25</v>
      </c>
      <c r="J146" s="43">
        <f t="shared" si="19"/>
        <v>5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5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50</v>
      </c>
      <c r="N146" s="19"/>
      <c r="O146" s="90">
        <v>2.17</v>
      </c>
      <c r="P146" s="79">
        <f t="shared" si="14"/>
        <v>10.85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G147+'2'!G147+'3'!G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G148+'2'!G148+'3'!G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G149+'2'!G149+'3'!G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4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G150+'2'!G150+'3'!G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20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4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G151+'2'!G151+'3'!G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0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4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G152+'2'!G152+'3'!G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0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4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'1'!G153+'2'!G153+'3'!G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0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1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1</v>
      </c>
      <c r="F154" s="44">
        <f>+'1'!G154+'2'!G154+'3'!G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27</v>
      </c>
      <c r="G154" s="43">
        <f t="shared" si="20"/>
        <v>28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1</v>
      </c>
      <c r="J154" s="43">
        <f t="shared" si="19"/>
        <v>9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18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450</v>
      </c>
      <c r="N154" s="19"/>
      <c r="O154" s="90">
        <v>16.16</v>
      </c>
      <c r="P154" s="79">
        <f t="shared" si="21"/>
        <v>290.88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'1'!G155+'2'!G155+'3'!G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0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'1'!G156+'2'!G156+'3'!G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0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'1'!G157+'2'!G157+'3'!G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0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'1'!G158+'2'!G158+'3'!G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0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'1'!G159+'2'!G159+'3'!G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0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'1'!G160+'2'!G160+'3'!G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0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'1'!G161+'2'!G161+'3'!G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0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'1'!G162+'2'!G162+'3'!G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0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'1'!G163+'2'!G163+'3'!G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0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7">
        <v>12.14</v>
      </c>
      <c r="P163" s="79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'1'!G164+'2'!G164+'3'!G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0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'1'!G165+'2'!G165+'3'!G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0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G166+'2'!G166+'3'!G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0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G167+'2'!G167+'3'!G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0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G168+'2'!G168+'3'!G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0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G169+'2'!G169+'3'!G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0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'1'!G170+'2'!G170+'3'!G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0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'1'!G171+'2'!G171+'3'!G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3</v>
      </c>
      <c r="F172" s="44">
        <f>+'1'!G172+'2'!G172+'3'!G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8</v>
      </c>
      <c r="G172" s="43">
        <f t="shared" si="20"/>
        <v>11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9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2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200</v>
      </c>
      <c r="N172" s="19"/>
      <c r="O172" s="90"/>
      <c r="P172" s="79">
        <f t="shared" si="2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G173+'2'!G173+'3'!G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 t="shared" si="20"/>
        <v>10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1</v>
      </c>
      <c r="J173" s="43">
        <f t="shared" si="19"/>
        <v>4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5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175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G174+'2'!G174+'3'!G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0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2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20</v>
      </c>
      <c r="F175" s="44">
        <f>+'1'!G175+'2'!G175+'3'!G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75</v>
      </c>
      <c r="G175" s="43">
        <f t="shared" si="20"/>
        <v>95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63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1600</v>
      </c>
      <c r="N175" s="19"/>
      <c r="O175" s="137">
        <v>23.02</v>
      </c>
      <c r="P175" s="79">
        <f t="shared" si="21"/>
        <v>736.64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G176+'2'!G176+'3'!G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0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'1'!G177+'2'!G177+'3'!G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9</v>
      </c>
      <c r="F178" s="44">
        <f>+'1'!G178+'2'!G178+'3'!G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26</v>
      </c>
      <c r="G178" s="43">
        <f t="shared" si="20"/>
        <v>35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1</v>
      </c>
      <c r="J178" s="43">
        <f t="shared" si="19"/>
        <v>29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90">
        <v>38</v>
      </c>
      <c r="P178" s="79">
        <f t="shared" si="21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G179+'2'!G179+'3'!G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4</v>
      </c>
      <c r="F180" s="44">
        <f>+'1'!G180+'2'!G180+'3'!G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19</v>
      </c>
      <c r="G180" s="43">
        <f t="shared" si="20"/>
        <v>23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455</v>
      </c>
      <c r="N180" s="19"/>
      <c r="O180" s="90"/>
      <c r="P180" s="79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G181+'2'!G181+'3'!G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G182+'2'!G182+'3'!G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'1'!G183+'2'!G183+'3'!G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1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'1'!G184+'2'!G184+'3'!G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1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0</v>
      </c>
      <c r="F185" s="44">
        <f>+'1'!G185+'2'!G185+'3'!G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1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G186+'2'!G186+'3'!G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0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3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G187+'2'!G187+'3'!G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0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'1'!G188+'2'!G188+'3'!G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0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G189+'2'!G189+'3'!G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0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1</v>
      </c>
      <c r="F190" s="44">
        <f>+'1'!G190+'2'!G190+'3'!G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3</v>
      </c>
      <c r="G190" s="43">
        <f t="shared" si="20"/>
        <v>4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3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55</v>
      </c>
      <c r="N190" s="19"/>
      <c r="O190" s="90"/>
      <c r="P190" s="79">
        <f t="shared" ref="P190" si="2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'1'!G191+'2'!G191+'3'!G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1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'1'!G192+'2'!G192+'3'!G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4</v>
      </c>
      <c r="F193" s="44">
        <f>+'1'!G193+'2'!G193+'3'!G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20"/>
        <v>44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1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3</v>
      </c>
      <c r="J193" s="43">
        <f t="shared" si="19"/>
        <v>21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1140</v>
      </c>
      <c r="N193" s="19"/>
      <c r="O193" s="90">
        <v>38</v>
      </c>
      <c r="P193" s="79">
        <f t="shared" si="21"/>
        <v>722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6</v>
      </c>
      <c r="F194" s="44">
        <f>+'1'!G194+'2'!G194+'3'!G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54</v>
      </c>
      <c r="G194" s="43">
        <f t="shared" si="20"/>
        <v>60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4</v>
      </c>
      <c r="J194" s="43">
        <f t="shared" si="19"/>
        <v>36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2400</v>
      </c>
      <c r="N194" s="19"/>
      <c r="O194" s="90">
        <v>73</v>
      </c>
      <c r="P194" s="79">
        <f t="shared" si="21"/>
        <v>1460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5</v>
      </c>
      <c r="F195" s="44">
        <f>+'1'!G195+'2'!G195+'3'!G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33</v>
      </c>
      <c r="G195" s="43">
        <f t="shared" si="20"/>
        <v>38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29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540</v>
      </c>
      <c r="N195" s="19"/>
      <c r="O195" s="90">
        <v>38</v>
      </c>
      <c r="P195" s="79">
        <f t="shared" si="21"/>
        <v>342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3</v>
      </c>
      <c r="F196" s="44">
        <f>+'1'!G196+'2'!G196+'3'!G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27</v>
      </c>
      <c r="G196" s="43">
        <f t="shared" si="20"/>
        <v>30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22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960</v>
      </c>
      <c r="N196" s="19"/>
      <c r="O196" s="90">
        <v>73</v>
      </c>
      <c r="P196" s="79">
        <f t="shared" si="21"/>
        <v>584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8</v>
      </c>
      <c r="F197" s="44">
        <f>+'1'!G197+'2'!G197+'3'!G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40</v>
      </c>
      <c r="G197" s="43">
        <f t="shared" si="20"/>
        <v>48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36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12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600</v>
      </c>
      <c r="N197" s="19"/>
      <c r="O197" s="90">
        <v>23.74</v>
      </c>
      <c r="P197" s="79">
        <f t="shared" si="21"/>
        <v>284.88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20</v>
      </c>
      <c r="F198" s="44">
        <f>+'1'!G198+'2'!G198+'3'!G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82</v>
      </c>
      <c r="G198" s="43">
        <f t="shared" si="20"/>
        <v>102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1</v>
      </c>
      <c r="J198" s="43">
        <f t="shared" ref="J198:J259" si="25">E198+F198-H198-K198-I198</f>
        <v>85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16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2400</v>
      </c>
      <c r="N198" s="19"/>
      <c r="O198" s="90">
        <v>64.38</v>
      </c>
      <c r="P198" s="79">
        <f t="shared" si="21"/>
        <v>1030.08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G199+'2'!G199+'3'!G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G200+'2'!G200+'3'!G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5</v>
      </c>
      <c r="F201" s="44">
        <f>+'1'!G201+'2'!G201+'3'!G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15</v>
      </c>
      <c r="G201" s="43">
        <f t="shared" si="20"/>
        <v>20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5"/>
        <v>20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3</v>
      </c>
      <c r="F202" s="44">
        <f>+'1'!G202+'2'!G202+'3'!G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9</v>
      </c>
      <c r="G202" s="43">
        <f t="shared" si="20"/>
        <v>12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5"/>
        <v>10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2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180</v>
      </c>
      <c r="N202" s="19"/>
      <c r="O202" s="90">
        <v>60</v>
      </c>
      <c r="P202" s="79">
        <f t="shared" si="21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4</v>
      </c>
      <c r="F203" s="44">
        <f>+'1'!G203+'2'!G203+'3'!G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12</v>
      </c>
      <c r="G203" s="43">
        <f t="shared" si="20"/>
        <v>16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5"/>
        <v>13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3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270</v>
      </c>
      <c r="N203" s="19"/>
      <c r="O203" s="90">
        <v>60</v>
      </c>
      <c r="P203" s="79">
        <f t="shared" si="21"/>
        <v>180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10</v>
      </c>
      <c r="F204" s="44">
        <f>+'1'!G204+'2'!G204+'3'!G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30</v>
      </c>
      <c r="G204" s="43">
        <f t="shared" si="20"/>
        <v>40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5"/>
        <v>39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90</v>
      </c>
      <c r="N204" s="19"/>
      <c r="O204" s="90">
        <v>60</v>
      </c>
      <c r="P204" s="79">
        <f t="shared" si="21"/>
        <v>60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10</v>
      </c>
      <c r="F205" s="44">
        <f>+'1'!G205+'2'!G205+'3'!G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20"/>
        <v>40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5"/>
        <v>38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</v>
      </c>
      <c r="N205" s="19"/>
      <c r="O205" s="90">
        <v>40</v>
      </c>
      <c r="P205" s="79">
        <f t="shared" si="21"/>
        <v>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G206+'2'!G206+'3'!G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G207+'2'!G207+'3'!G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0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3</v>
      </c>
      <c r="F208" s="44">
        <f>+'1'!G208+'2'!G208+'3'!G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9</v>
      </c>
      <c r="G208" s="43">
        <f t="shared" si="20"/>
        <v>12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5"/>
        <v>8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90">
        <v>33</v>
      </c>
      <c r="P208" s="79">
        <f t="shared" si="21"/>
        <v>132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1</v>
      </c>
      <c r="F209" s="44">
        <f>+'1'!G209+'2'!G209+'3'!G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8</v>
      </c>
      <c r="G209" s="43">
        <f t="shared" si="20"/>
        <v>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5"/>
        <v>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480</v>
      </c>
      <c r="N209" s="19"/>
      <c r="O209" s="90">
        <v>83</v>
      </c>
      <c r="P209" s="79">
        <f t="shared" si="21"/>
        <v>332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'1'!G210+'2'!G210+'3'!G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3</v>
      </c>
      <c r="G210" s="43">
        <f t="shared" si="20"/>
        <v>3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5"/>
        <v>-1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4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160</v>
      </c>
      <c r="N210" s="19"/>
      <c r="O210" s="90">
        <v>15</v>
      </c>
      <c r="P210" s="79">
        <f t="shared" si="21"/>
        <v>60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G211+'2'!G211+'3'!G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15</v>
      </c>
      <c r="G211" s="43">
        <f t="shared" si="20"/>
        <v>15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15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600</v>
      </c>
      <c r="N211" s="19"/>
      <c r="O211" s="90">
        <v>15</v>
      </c>
      <c r="P211" s="79">
        <f t="shared" si="21"/>
        <v>225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G212+'2'!G212+'3'!G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</v>
      </c>
      <c r="G212" s="43">
        <f t="shared" si="20"/>
        <v>1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90">
        <v>15</v>
      </c>
      <c r="P212" s="79">
        <f t="shared" si="21"/>
        <v>15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G213+'2'!G213+'3'!G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1</v>
      </c>
      <c r="G213" s="43">
        <f t="shared" si="20"/>
        <v>1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1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40</v>
      </c>
      <c r="N213" s="19"/>
      <c r="O213" s="90">
        <v>15</v>
      </c>
      <c r="P213" s="79">
        <f t="shared" si="21"/>
        <v>15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G214+'2'!G214+'3'!G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12</v>
      </c>
      <c r="G214" s="43">
        <f t="shared" ref="G214:G259" si="27">+E214+F214</f>
        <v>12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12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480</v>
      </c>
      <c r="N214" s="19"/>
      <c r="O214" s="90">
        <v>15</v>
      </c>
      <c r="P214" s="79">
        <f t="shared" si="21"/>
        <v>180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G215+'2'!G215+'3'!G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7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1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286</v>
      </c>
      <c r="F216" s="44">
        <f>+'1'!G216+'2'!G216+'3'!G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858</v>
      </c>
      <c r="G216" s="43">
        <f t="shared" si="27"/>
        <v>1144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5"/>
        <v>1144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1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44</v>
      </c>
      <c r="F217" s="44">
        <f>+'1'!G217+'2'!G217+'3'!G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128</v>
      </c>
      <c r="G217" s="43">
        <f t="shared" si="27"/>
        <v>172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5"/>
        <v>150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22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220</v>
      </c>
      <c r="N217" s="19"/>
      <c r="O217" s="90"/>
      <c r="P217" s="79">
        <f t="shared" si="21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9</v>
      </c>
      <c r="F218" s="44">
        <f>+'1'!G218+'2'!G218+'3'!G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37</v>
      </c>
      <c r="G218" s="43">
        <f t="shared" si="27"/>
        <v>46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5"/>
        <v>35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11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220</v>
      </c>
      <c r="N218" s="19"/>
      <c r="O218" s="90">
        <v>16.670000000000002</v>
      </c>
      <c r="P218" s="79">
        <f t="shared" si="21"/>
        <v>183.37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'1'!G219+'2'!G219+'3'!G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7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1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'1'!G220+'2'!G220+'3'!G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7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1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G221+'2'!G221+'3'!G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7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5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1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'1'!G222+'2'!G222+'3'!G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7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5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1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G223+'2'!G223+'3'!G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7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5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1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G224+'2'!G224+'3'!G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376</v>
      </c>
      <c r="G224" s="43">
        <f t="shared" si="27"/>
        <v>376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5"/>
        <v>374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2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1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496</v>
      </c>
      <c r="F225" s="44">
        <f>+'1'!G225+'2'!G225+'3'!G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1488</v>
      </c>
      <c r="G225" s="43">
        <f t="shared" si="27"/>
        <v>1984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5"/>
        <v>1984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0" si="2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'1'!G226+'2'!G226+'3'!G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120</v>
      </c>
      <c r="G226" s="43">
        <f t="shared" si="27"/>
        <v>120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120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4200</v>
      </c>
      <c r="N226" s="19"/>
      <c r="O226" s="90">
        <v>23.7</v>
      </c>
      <c r="P226" s="79">
        <f t="shared" si="28"/>
        <v>2844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100</v>
      </c>
      <c r="F227" s="44">
        <f>+'1'!G227+'2'!G227+'3'!G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7"/>
        <v>100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5"/>
        <v>100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8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'1'!G228+'2'!G228+'3'!G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7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'1'!G229+'2'!G229+'3'!G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7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5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'1'!G230+'2'!G230+'3'!G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7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5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'1'!G231+'2'!G231+'3'!G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7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5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'1'!G232+'2'!G232+'3'!G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7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'1'!G233+'2'!G233+'3'!G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7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'1'!G234+'2'!G234+'3'!G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7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+ยกมา!J235</f>
        <v>0</v>
      </c>
      <c r="F235" s="44">
        <f>+'1'!G235+'2'!G235+'3'!G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7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5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9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+ยกมา!J236</f>
        <v>0</v>
      </c>
      <c r="F236" s="44">
        <f>+'1'!G236+'2'!G236+'3'!G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7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5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+ยกมา!J237</f>
        <v>0</v>
      </c>
      <c r="F237" s="44">
        <f>+'1'!G237+'2'!G237+'3'!G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7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5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9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+ยกมา!J238</f>
        <v>0</v>
      </c>
      <c r="F238" s="44">
        <f>+'1'!G238+'2'!G238+'3'!G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7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9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+ยกมา!J239</f>
        <v>0</v>
      </c>
      <c r="F239" s="44">
        <f>+'1'!G239+'2'!G239+'3'!G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7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5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+ยกมา!J240</f>
        <v>0</v>
      </c>
      <c r="F240" s="44">
        <f>+'1'!G240+'2'!G240+'3'!G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7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5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9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G241+'2'!G241+'3'!G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200</v>
      </c>
      <c r="G241" s="43">
        <f t="shared" si="27"/>
        <v>200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5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200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2050</v>
      </c>
      <c r="N241" s="19"/>
      <c r="O241" s="90"/>
      <c r="P241" s="79">
        <f t="shared" si="29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+ยกมา!J242</f>
        <v>0</v>
      </c>
      <c r="F242" s="44">
        <f>+'1'!G242+'2'!G242+'3'!G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7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5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9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791</v>
      </c>
      <c r="E243" s="46">
        <f>+ยกมา!J243</f>
        <v>0</v>
      </c>
      <c r="F243" s="44">
        <f>+'1'!G243+'2'!G243+'3'!G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5</v>
      </c>
      <c r="G243" s="43">
        <f t="shared" si="27"/>
        <v>5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5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5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175</v>
      </c>
      <c r="N243" s="19"/>
      <c r="O243" s="90"/>
      <c r="P243" s="79">
        <f t="shared" ref="P243:P246" si="30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+ยกมา!J244</f>
        <v>0</v>
      </c>
      <c r="F244" s="44">
        <f>+'1'!G244+'2'!G244+'3'!G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7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5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30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1429</v>
      </c>
      <c r="D245" s="10" t="s">
        <v>433</v>
      </c>
      <c r="E245" s="46">
        <f>+ยกมา!J245</f>
        <v>0</v>
      </c>
      <c r="F245" s="44">
        <f>+'1'!G245+'2'!G245+'3'!G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7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5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30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1430</v>
      </c>
      <c r="D246" s="10" t="s">
        <v>433</v>
      </c>
      <c r="E246" s="46">
        <f>+ยกมา!J246</f>
        <v>0</v>
      </c>
      <c r="F246" s="44">
        <f>+'1'!G246+'2'!G246+'3'!G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7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5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55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30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46">
        <f>+ยกมา!J247</f>
        <v>0</v>
      </c>
      <c r="F247" s="44">
        <f>+'1'!G247+'2'!G247+'3'!G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7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5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1432</v>
      </c>
      <c r="D248" s="10" t="s">
        <v>433</v>
      </c>
      <c r="E248" s="46">
        <f>+ยกมา!J248</f>
        <v>0</v>
      </c>
      <c r="F248" s="44">
        <f>+'1'!G248+'2'!G248+'3'!G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10</v>
      </c>
      <c r="G248" s="43">
        <f t="shared" si="27"/>
        <v>10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5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10</v>
      </c>
      <c r="L248" s="20">
        <v>49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490</v>
      </c>
      <c r="N248" s="19"/>
      <c r="O248" s="90"/>
      <c r="P248" s="79">
        <f t="shared" si="2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46">
        <f>+ยกมา!J249</f>
        <v>0</v>
      </c>
      <c r="F249" s="44">
        <f>+'1'!G249+'2'!G249+'3'!G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7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5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46">
        <f>+ยกมา!J250</f>
        <v>2</v>
      </c>
      <c r="F250" s="44">
        <f>+'1'!G250+'2'!G250+'3'!G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8</v>
      </c>
      <c r="G250" s="43">
        <f t="shared" si="27"/>
        <v>10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2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5"/>
        <v>5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150</v>
      </c>
      <c r="N250" s="19"/>
      <c r="O250" s="90"/>
      <c r="P250" s="79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46">
        <f>+ยกมา!J251</f>
        <v>0</v>
      </c>
      <c r="F251" s="44">
        <f>+'1'!G251+'2'!G251+'3'!G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</v>
      </c>
      <c r="G251" s="43">
        <f t="shared" si="27"/>
        <v>2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5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2</v>
      </c>
      <c r="L251" s="20">
        <v>50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100</v>
      </c>
      <c r="N251" s="19"/>
      <c r="O251" s="90"/>
      <c r="P251" s="79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46">
        <f>+ยกมา!J252</f>
        <v>9</v>
      </c>
      <c r="F252" s="44">
        <f>+'1'!G252+'2'!G252+'3'!G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19</v>
      </c>
      <c r="G252" s="43">
        <f t="shared" si="27"/>
        <v>28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2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5"/>
        <v>19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7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140</v>
      </c>
      <c r="N252" s="19"/>
      <c r="O252" s="90"/>
      <c r="P252" s="79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46">
        <f>+ยกมา!J253</f>
        <v>0</v>
      </c>
      <c r="F253" s="44">
        <f>+'1'!G253+'2'!G253+'3'!G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7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5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28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46">
        <f>+ยกมา!J254</f>
        <v>0</v>
      </c>
      <c r="F254" s="44">
        <f>+'1'!G254+'2'!G254+'3'!G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7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5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23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46">
        <f>+ยกมา!J255</f>
        <v>0</v>
      </c>
      <c r="F255" s="44">
        <f>+'1'!G255+'2'!G255+'3'!G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7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5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26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G256+'2'!G256+'3'!G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7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5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G257+'2'!G257+'3'!G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7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5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G258+'2'!G258+'3'!G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7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5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G259+'2'!G259+'3'!G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7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5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ht="24" customHeight="1" x14ac:dyDescent="0.55000000000000004">
      <c r="A260" s="10">
        <v>255</v>
      </c>
      <c r="B260" s="10"/>
      <c r="C260" s="19"/>
      <c r="D260" s="10"/>
      <c r="E260" s="46">
        <f>+ยกมา!J246</f>
        <v>0</v>
      </c>
      <c r="F260" s="44"/>
      <c r="G260" s="43">
        <f t="shared" ref="G260" si="33">+E260+F260</f>
        <v>0</v>
      </c>
      <c r="H260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0" s="76"/>
      <c r="J260" s="43"/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8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s="49" customFormat="1" ht="25.5" customHeight="1" x14ac:dyDescent="0.55000000000000004">
      <c r="A261" s="149" t="s">
        <v>223</v>
      </c>
      <c r="B261" s="150"/>
      <c r="C261" s="150"/>
      <c r="D261" s="151"/>
      <c r="E261" s="158" t="s">
        <v>239</v>
      </c>
      <c r="F261" s="159"/>
      <c r="G261" s="152" t="s">
        <v>224</v>
      </c>
      <c r="H261" s="153"/>
      <c r="I261" s="154"/>
      <c r="J261" s="160" t="s">
        <v>225</v>
      </c>
      <c r="K261" s="160"/>
      <c r="L261" s="160"/>
      <c r="M261" s="51">
        <f>SUM(M5:M260)</f>
        <v>100135</v>
      </c>
      <c r="N261" s="52" t="s">
        <v>219</v>
      </c>
      <c r="O261" s="2"/>
      <c r="P261" s="2"/>
      <c r="Q261" s="50"/>
      <c r="R261" s="58"/>
      <c r="S261" s="5"/>
      <c r="T261" s="5"/>
      <c r="U261" s="5"/>
      <c r="V261" s="5"/>
      <c r="W261" s="5"/>
      <c r="X261" s="5"/>
      <c r="Y261" s="5"/>
      <c r="Z261" s="2"/>
      <c r="AA261" s="2"/>
      <c r="AB261" s="2"/>
      <c r="AC261" s="50"/>
    </row>
    <row r="262" spans="1:29" s="50" customFormat="1" ht="24.75" customHeight="1" x14ac:dyDescent="0.55000000000000004">
      <c r="A262" s="161" t="s">
        <v>226</v>
      </c>
      <c r="B262" s="162"/>
      <c r="C262" s="167">
        <f>+M264</f>
        <v>100135</v>
      </c>
      <c r="D262" s="168"/>
      <c r="E262" s="53" t="s">
        <v>227</v>
      </c>
      <c r="F262" s="54">
        <f>+M261</f>
        <v>100135</v>
      </c>
      <c r="G262" s="55" t="s">
        <v>217</v>
      </c>
      <c r="H262" s="176">
        <f>SUM(U36)</f>
        <v>0</v>
      </c>
      <c r="I262" s="177"/>
      <c r="J262" s="172"/>
      <c r="K262" s="172"/>
      <c r="L262" s="172"/>
      <c r="M262" s="57"/>
      <c r="N262" s="57">
        <f>+W36</f>
        <v>45357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1"/>
      <c r="B263" s="162"/>
      <c r="C263" s="167"/>
      <c r="D263" s="168"/>
      <c r="E263" s="53" t="s">
        <v>228</v>
      </c>
      <c r="F263" s="54">
        <f>N264</f>
        <v>16250</v>
      </c>
      <c r="G263" s="55"/>
      <c r="H263" s="176">
        <v>0</v>
      </c>
      <c r="I263" s="177"/>
      <c r="J263" s="172" t="s">
        <v>229</v>
      </c>
      <c r="K263" s="172"/>
      <c r="L263" s="172"/>
      <c r="M263" s="57">
        <f>-T36</f>
        <v>0</v>
      </c>
      <c r="N263" s="57" t="s">
        <v>228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3" t="s">
        <v>10</v>
      </c>
      <c r="B264" s="164"/>
      <c r="C264" s="167">
        <f>+F263</f>
        <v>16250</v>
      </c>
      <c r="D264" s="168"/>
      <c r="E264" s="53"/>
      <c r="F264" s="54"/>
      <c r="G264" s="55" t="s">
        <v>230</v>
      </c>
      <c r="H264" s="176">
        <f>+V36</f>
        <v>463</v>
      </c>
      <c r="I264" s="177"/>
      <c r="J264" s="173" t="s">
        <v>231</v>
      </c>
      <c r="K264" s="174"/>
      <c r="L264" s="175"/>
      <c r="M264" s="57">
        <f>+M261-M262</f>
        <v>100135</v>
      </c>
      <c r="N264" s="59">
        <f>+S36</f>
        <v>16250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65" t="s">
        <v>232</v>
      </c>
      <c r="B265" s="166"/>
      <c r="C265" s="167">
        <f>+C262-C264</f>
        <v>83885</v>
      </c>
      <c r="D265" s="168"/>
      <c r="E265" s="53" t="s">
        <v>232</v>
      </c>
      <c r="F265" s="54">
        <f>+F262-F263</f>
        <v>83885</v>
      </c>
      <c r="G265" s="55" t="s">
        <v>233</v>
      </c>
      <c r="H265" s="176">
        <f>SUM(H262:H264)</f>
        <v>463</v>
      </c>
      <c r="I265" s="177"/>
      <c r="J265" s="172" t="s">
        <v>206</v>
      </c>
      <c r="K265" s="172"/>
      <c r="L265" s="172"/>
      <c r="M265" s="57">
        <f>H265</f>
        <v>463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234</v>
      </c>
      <c r="F266" s="54">
        <v>100000</v>
      </c>
      <c r="J266" s="155" t="s">
        <v>208</v>
      </c>
      <c r="K266" s="156"/>
      <c r="L266" s="157"/>
      <c r="M266" s="57">
        <f>M264-M265-N262-N264</f>
        <v>38065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235</v>
      </c>
      <c r="F267" s="54">
        <f>F265-F266</f>
        <v>-16115</v>
      </c>
      <c r="J267" s="155" t="s">
        <v>209</v>
      </c>
      <c r="K267" s="156"/>
      <c r="L267" s="157"/>
      <c r="M267" s="57">
        <f>+Y36</f>
        <v>38065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236</v>
      </c>
      <c r="F268" s="54">
        <v>0</v>
      </c>
      <c r="J268" s="155" t="s">
        <v>210</v>
      </c>
      <c r="K268" s="156"/>
      <c r="L268" s="157"/>
      <c r="M268" s="57">
        <v>0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  <c r="AC268" s="2"/>
    </row>
    <row r="269" spans="1:29" ht="24.75" customHeight="1" thickBot="1" x14ac:dyDescent="0.6">
      <c r="A269" s="60"/>
      <c r="B269" s="117"/>
      <c r="C269" s="60"/>
      <c r="D269" s="60"/>
      <c r="E269" s="100" t="s">
        <v>1369</v>
      </c>
      <c r="F269" s="101">
        <v>0</v>
      </c>
      <c r="J269" s="178" t="s">
        <v>211</v>
      </c>
      <c r="K269" s="178"/>
      <c r="L269" s="178"/>
      <c r="M269" s="61">
        <f>+M267-M266</f>
        <v>0</v>
      </c>
      <c r="N269" s="66"/>
    </row>
    <row r="270" spans="1:29" ht="24.75" customHeight="1" thickBot="1" x14ac:dyDescent="0.6">
      <c r="H270" s="169" t="s">
        <v>237</v>
      </c>
      <c r="I270" s="170"/>
      <c r="J270" s="170"/>
      <c r="K270" s="170"/>
      <c r="L270" s="170"/>
      <c r="M270" s="170"/>
      <c r="N270" s="171"/>
    </row>
    <row r="271" spans="1:29" x14ac:dyDescent="0.55000000000000004">
      <c r="F271" s="23"/>
    </row>
  </sheetData>
  <autoFilter ref="A4:AC270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0:N270"/>
    <mergeCell ref="J262:L262"/>
    <mergeCell ref="J263:L263"/>
    <mergeCell ref="J264:L264"/>
    <mergeCell ref="J265:L265"/>
    <mergeCell ref="J266:L266"/>
    <mergeCell ref="J267:L267"/>
    <mergeCell ref="H265:I265"/>
    <mergeCell ref="H262:I262"/>
    <mergeCell ref="H263:I263"/>
    <mergeCell ref="H264:I264"/>
    <mergeCell ref="J269:L269"/>
    <mergeCell ref="A261:D261"/>
    <mergeCell ref="G261:I261"/>
    <mergeCell ref="J268:L268"/>
    <mergeCell ref="E261:F261"/>
    <mergeCell ref="J261:L261"/>
    <mergeCell ref="A262:B262"/>
    <mergeCell ref="A264:B264"/>
    <mergeCell ref="A265:B265"/>
    <mergeCell ref="C262:D262"/>
    <mergeCell ref="C263:D263"/>
    <mergeCell ref="C264:D264"/>
    <mergeCell ref="C265:D265"/>
    <mergeCell ref="A263:B263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29</v>
      </c>
      <c r="F5" s="71"/>
      <c r="G5" s="46">
        <f t="shared" ref="G5" si="0">E5+F5</f>
        <v>29</v>
      </c>
      <c r="H5" s="78">
        <v>0</v>
      </c>
      <c r="I5" s="76">
        <v>0</v>
      </c>
      <c r="J5" s="46">
        <f t="shared" ref="J5" si="1">+G5-H5-K5-I5</f>
        <v>29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133</v>
      </c>
      <c r="F6" s="71"/>
      <c r="G6" s="46">
        <f t="shared" ref="G6:G26" si="3">E6+F6</f>
        <v>133</v>
      </c>
      <c r="H6" s="78">
        <v>0</v>
      </c>
      <c r="I6" s="76">
        <v>0</v>
      </c>
      <c r="J6" s="46">
        <f t="shared" ref="J6:J26" si="4">+G6-H6-K6-I6</f>
        <v>133</v>
      </c>
      <c r="K6" s="72"/>
      <c r="L6" s="20">
        <v>100</v>
      </c>
      <c r="M6" s="65">
        <f t="shared" ref="M6:M80" si="5">+L6*K6</f>
        <v>0</v>
      </c>
      <c r="N6" s="17" t="s">
        <v>16</v>
      </c>
      <c r="O6" s="18"/>
      <c r="P6" s="23">
        <f t="shared" si="2"/>
        <v>0</v>
      </c>
      <c r="Q6" s="13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3"/>
        <v>0</v>
      </c>
      <c r="H7" s="78">
        <v>0</v>
      </c>
      <c r="I7" s="76">
        <v>0</v>
      </c>
      <c r="J7" s="46">
        <f t="shared" si="4"/>
        <v>0</v>
      </c>
      <c r="K7" s="72"/>
      <c r="L7" s="20">
        <v>50</v>
      </c>
      <c r="M7" s="65">
        <f t="shared" si="5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3"/>
        <v>0</v>
      </c>
      <c r="H8" s="78">
        <v>0</v>
      </c>
      <c r="I8" s="76">
        <v>0</v>
      </c>
      <c r="J8" s="46">
        <f t="shared" si="4"/>
        <v>0</v>
      </c>
      <c r="K8" s="72"/>
      <c r="L8" s="20">
        <v>100</v>
      </c>
      <c r="M8" s="65">
        <f t="shared" si="5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3"/>
        <v>0</v>
      </c>
      <c r="H9" s="78">
        <v>0</v>
      </c>
      <c r="I9" s="76">
        <v>0</v>
      </c>
      <c r="J9" s="46">
        <f t="shared" si="4"/>
        <v>0</v>
      </c>
      <c r="K9" s="72"/>
      <c r="L9" s="20">
        <v>10</v>
      </c>
      <c r="M9" s="65">
        <f t="shared" si="5"/>
        <v>0</v>
      </c>
      <c r="N9" s="17" t="s">
        <v>16</v>
      </c>
      <c r="O9" s="18"/>
      <c r="P9" s="23">
        <f t="shared" si="2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3"/>
        <v>0</v>
      </c>
      <c r="H10" s="78">
        <v>0</v>
      </c>
      <c r="I10" s="76">
        <v>0</v>
      </c>
      <c r="J10" s="46">
        <f t="shared" si="4"/>
        <v>0</v>
      </c>
      <c r="K10" s="72"/>
      <c r="L10" s="20">
        <v>15</v>
      </c>
      <c r="M10" s="65">
        <f t="shared" si="5"/>
        <v>0</v>
      </c>
      <c r="N10" s="17" t="s">
        <v>16</v>
      </c>
      <c r="O10" s="18"/>
      <c r="P10" s="23">
        <f t="shared" si="2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2</v>
      </c>
      <c r="F11" s="71"/>
      <c r="G11" s="46">
        <f t="shared" si="3"/>
        <v>2</v>
      </c>
      <c r="H11" s="78">
        <v>0</v>
      </c>
      <c r="I11" s="76">
        <v>0</v>
      </c>
      <c r="J11" s="46">
        <f t="shared" si="4"/>
        <v>2</v>
      </c>
      <c r="K11" s="72"/>
      <c r="L11" s="20">
        <v>50</v>
      </c>
      <c r="M11" s="65">
        <f t="shared" si="5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3"/>
        <v>0</v>
      </c>
      <c r="H12" s="78">
        <v>0</v>
      </c>
      <c r="I12" s="76">
        <v>0</v>
      </c>
      <c r="J12" s="46">
        <f t="shared" si="4"/>
        <v>0</v>
      </c>
      <c r="K12" s="72"/>
      <c r="L12" s="20">
        <v>50</v>
      </c>
      <c r="M12" s="65">
        <f t="shared" si="5"/>
        <v>0</v>
      </c>
      <c r="N12" s="17" t="s">
        <v>16</v>
      </c>
      <c r="O12" s="18"/>
      <c r="P12" s="23">
        <f t="shared" si="2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3"/>
        <v>0</v>
      </c>
      <c r="H13" s="78">
        <v>0</v>
      </c>
      <c r="I13" s="76">
        <v>0</v>
      </c>
      <c r="J13" s="46">
        <f t="shared" si="4"/>
        <v>0</v>
      </c>
      <c r="K13" s="72"/>
      <c r="L13" s="20">
        <v>50</v>
      </c>
      <c r="M13" s="65">
        <f t="shared" si="5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3"/>
        <v>0</v>
      </c>
      <c r="H14" s="78">
        <v>0</v>
      </c>
      <c r="I14" s="76">
        <v>0</v>
      </c>
      <c r="J14" s="46">
        <f t="shared" si="4"/>
        <v>0</v>
      </c>
      <c r="K14" s="72"/>
      <c r="L14" s="20">
        <v>50</v>
      </c>
      <c r="M14" s="65">
        <f t="shared" si="5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3"/>
        <v>0</v>
      </c>
      <c r="H15" s="78">
        <v>0</v>
      </c>
      <c r="I15" s="76">
        <v>0</v>
      </c>
      <c r="J15" s="46">
        <f t="shared" si="4"/>
        <v>0</v>
      </c>
      <c r="K15" s="72"/>
      <c r="L15" s="20">
        <v>50</v>
      </c>
      <c r="M15" s="65">
        <f t="shared" si="5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3"/>
        <v>0</v>
      </c>
      <c r="H16" s="78">
        <v>0</v>
      </c>
      <c r="I16" s="76">
        <v>0</v>
      </c>
      <c r="J16" s="46">
        <f t="shared" si="4"/>
        <v>0</v>
      </c>
      <c r="K16" s="72"/>
      <c r="L16" s="20">
        <v>50</v>
      </c>
      <c r="M16" s="65">
        <f t="shared" si="5"/>
        <v>0</v>
      </c>
      <c r="N16" s="17" t="s">
        <v>16</v>
      </c>
      <c r="O16" s="18"/>
      <c r="P16" s="23">
        <f t="shared" si="2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3"/>
        <v>0</v>
      </c>
      <c r="H17" s="78">
        <v>0</v>
      </c>
      <c r="I17" s="76">
        <v>0</v>
      </c>
      <c r="J17" s="46">
        <f t="shared" si="4"/>
        <v>0</v>
      </c>
      <c r="K17" s="72"/>
      <c r="L17" s="20">
        <v>50</v>
      </c>
      <c r="M17" s="65">
        <f t="shared" si="5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v>2</v>
      </c>
      <c r="F18" s="71"/>
      <c r="G18" s="46">
        <f t="shared" si="3"/>
        <v>2</v>
      </c>
      <c r="H18" s="78">
        <v>0</v>
      </c>
      <c r="I18" s="76">
        <v>0</v>
      </c>
      <c r="J18" s="46">
        <f t="shared" si="4"/>
        <v>2</v>
      </c>
      <c r="K18" s="72"/>
      <c r="L18" s="20">
        <v>50</v>
      </c>
      <c r="M18" s="65">
        <f t="shared" si="5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3"/>
        <v>0</v>
      </c>
      <c r="H19" s="78">
        <v>0</v>
      </c>
      <c r="I19" s="76">
        <v>0</v>
      </c>
      <c r="J19" s="46">
        <f t="shared" si="4"/>
        <v>0</v>
      </c>
      <c r="K19" s="72"/>
      <c r="L19" s="20">
        <v>50</v>
      </c>
      <c r="M19" s="65">
        <f t="shared" si="5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2</v>
      </c>
      <c r="F20" s="71"/>
      <c r="G20" s="46">
        <f t="shared" si="3"/>
        <v>2</v>
      </c>
      <c r="H20" s="78">
        <v>0</v>
      </c>
      <c r="I20" s="76">
        <v>0</v>
      </c>
      <c r="J20" s="46">
        <f t="shared" si="4"/>
        <v>2</v>
      </c>
      <c r="K20" s="72"/>
      <c r="L20" s="20">
        <v>65</v>
      </c>
      <c r="M20" s="65">
        <f t="shared" si="5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v>2</v>
      </c>
      <c r="F21" s="71"/>
      <c r="G21" s="46">
        <f t="shared" si="3"/>
        <v>2</v>
      </c>
      <c r="H21" s="78">
        <v>0</v>
      </c>
      <c r="I21" s="76">
        <v>0</v>
      </c>
      <c r="J21" s="46">
        <f t="shared" si="4"/>
        <v>2</v>
      </c>
      <c r="K21" s="72"/>
      <c r="L21" s="20">
        <v>85</v>
      </c>
      <c r="M21" s="65">
        <f t="shared" si="5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21</v>
      </c>
      <c r="F22" s="71"/>
      <c r="G22" s="46">
        <f t="shared" si="3"/>
        <v>21</v>
      </c>
      <c r="H22" s="78">
        <v>0</v>
      </c>
      <c r="I22" s="76">
        <v>0</v>
      </c>
      <c r="J22" s="46">
        <f t="shared" si="4"/>
        <v>21</v>
      </c>
      <c r="K22" s="72"/>
      <c r="L22" s="20">
        <v>100</v>
      </c>
      <c r="M22" s="65">
        <f t="shared" si="5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3"/>
        <v>0</v>
      </c>
      <c r="H23" s="78">
        <v>0</v>
      </c>
      <c r="I23" s="76">
        <v>0</v>
      </c>
      <c r="J23" s="46">
        <f t="shared" si="4"/>
        <v>0</v>
      </c>
      <c r="K23" s="72"/>
      <c r="L23" s="20">
        <v>100</v>
      </c>
      <c r="M23" s="65">
        <f t="shared" si="5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1</v>
      </c>
      <c r="F24" s="71"/>
      <c r="G24" s="46">
        <f t="shared" si="3"/>
        <v>1</v>
      </c>
      <c r="H24" s="78">
        <v>0</v>
      </c>
      <c r="I24" s="76">
        <v>0</v>
      </c>
      <c r="J24" s="46">
        <f t="shared" si="4"/>
        <v>1</v>
      </c>
      <c r="K24" s="72"/>
      <c r="L24" s="20">
        <v>100</v>
      </c>
      <c r="M24" s="65">
        <f t="shared" si="5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3"/>
        <v>0</v>
      </c>
      <c r="H25" s="78">
        <v>0</v>
      </c>
      <c r="I25" s="76">
        <v>0</v>
      </c>
      <c r="J25" s="46">
        <f t="shared" si="4"/>
        <v>0</v>
      </c>
      <c r="K25" s="72"/>
      <c r="L25" s="20">
        <v>100</v>
      </c>
      <c r="M25" s="65">
        <f t="shared" si="5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3"/>
        <v>0</v>
      </c>
      <c r="H26" s="78">
        <v>0</v>
      </c>
      <c r="I26" s="76">
        <v>0</v>
      </c>
      <c r="J26" s="46">
        <f t="shared" si="4"/>
        <v>0</v>
      </c>
      <c r="K26" s="72"/>
      <c r="L26" s="20">
        <v>100</v>
      </c>
      <c r="M26" s="65">
        <f t="shared" si="5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5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v>4</v>
      </c>
      <c r="F28" s="71"/>
      <c r="G28" s="46">
        <f t="shared" si="7"/>
        <v>4</v>
      </c>
      <c r="H28" s="78">
        <v>0</v>
      </c>
      <c r="I28" s="76">
        <v>0</v>
      </c>
      <c r="J28" s="46">
        <f t="shared" si="8"/>
        <v>4</v>
      </c>
      <c r="K28" s="72"/>
      <c r="L28" s="20">
        <v>100</v>
      </c>
      <c r="M28" s="65">
        <f t="shared" si="5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5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5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30</v>
      </c>
      <c r="F31" s="71"/>
      <c r="G31" s="46">
        <f t="shared" si="7"/>
        <v>30</v>
      </c>
      <c r="H31" s="78">
        <v>0</v>
      </c>
      <c r="I31" s="76">
        <v>0</v>
      </c>
      <c r="J31" s="46">
        <f t="shared" si="8"/>
        <v>30</v>
      </c>
      <c r="K31" s="72"/>
      <c r="L31" s="20">
        <v>100</v>
      </c>
      <c r="M31" s="65">
        <f t="shared" si="5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7</v>
      </c>
      <c r="F32" s="71"/>
      <c r="G32" s="46">
        <f t="shared" si="7"/>
        <v>7</v>
      </c>
      <c r="H32" s="78">
        <v>0</v>
      </c>
      <c r="I32" s="76">
        <v>0</v>
      </c>
      <c r="J32" s="46">
        <f t="shared" si="8"/>
        <v>7</v>
      </c>
      <c r="K32" s="72"/>
      <c r="L32" s="20">
        <v>130</v>
      </c>
      <c r="M32" s="65">
        <f t="shared" si="5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v>5</v>
      </c>
      <c r="F33" s="71"/>
      <c r="G33" s="46">
        <f t="shared" si="7"/>
        <v>5</v>
      </c>
      <c r="H33" s="78">
        <v>0</v>
      </c>
      <c r="I33" s="76">
        <v>0</v>
      </c>
      <c r="J33" s="46">
        <f t="shared" si="8"/>
        <v>5</v>
      </c>
      <c r="K33" s="72"/>
      <c r="L33" s="20">
        <v>130</v>
      </c>
      <c r="M33" s="65">
        <f t="shared" si="5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5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v>3</v>
      </c>
      <c r="F35" s="71"/>
      <c r="G35" s="46">
        <f t="shared" si="7"/>
        <v>3</v>
      </c>
      <c r="H35" s="78">
        <v>0</v>
      </c>
      <c r="I35" s="76">
        <v>0</v>
      </c>
      <c r="J35" s="46">
        <f t="shared" si="8"/>
        <v>3</v>
      </c>
      <c r="K35" s="72"/>
      <c r="L35" s="20">
        <v>130</v>
      </c>
      <c r="M35" s="65">
        <f t="shared" si="5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5"/>
        <v>0</v>
      </c>
      <c r="N36" s="17" t="s">
        <v>16</v>
      </c>
      <c r="O36" s="18"/>
      <c r="P36" s="23">
        <f t="shared" si="2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5"/>
        <v>0</v>
      </c>
      <c r="N37" s="17" t="s">
        <v>16</v>
      </c>
      <c r="O37" s="18"/>
      <c r="P37" s="23">
        <f t="shared" si="2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5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5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1</v>
      </c>
      <c r="F41" s="71"/>
      <c r="G41" s="46">
        <f t="shared" si="7"/>
        <v>1</v>
      </c>
      <c r="H41" s="78">
        <v>0</v>
      </c>
      <c r="I41" s="76">
        <v>0</v>
      </c>
      <c r="J41" s="46">
        <f t="shared" si="8"/>
        <v>1</v>
      </c>
      <c r="K41" s="72"/>
      <c r="L41" s="20">
        <v>50</v>
      </c>
      <c r="M41" s="65">
        <f t="shared" si="5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5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5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5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5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5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10</v>
      </c>
      <c r="F48" s="71"/>
      <c r="G48" s="46">
        <f t="shared" si="7"/>
        <v>10</v>
      </c>
      <c r="H48" s="78">
        <v>0</v>
      </c>
      <c r="I48" s="76"/>
      <c r="J48" s="46">
        <f t="shared" si="8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4</v>
      </c>
      <c r="F49" s="71"/>
      <c r="G49" s="46">
        <f t="shared" si="7"/>
        <v>4</v>
      </c>
      <c r="H49" s="78">
        <v>0</v>
      </c>
      <c r="I49" s="76"/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8</v>
      </c>
      <c r="F50" s="71"/>
      <c r="G50" s="46">
        <f t="shared" si="7"/>
        <v>8</v>
      </c>
      <c r="H50" s="78">
        <v>0</v>
      </c>
      <c r="I50" s="76"/>
      <c r="J50" s="46">
        <f t="shared" si="8"/>
        <v>8</v>
      </c>
      <c r="K50" s="72"/>
      <c r="L50" s="20">
        <v>50</v>
      </c>
      <c r="M50" s="65">
        <f t="shared" si="5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4</v>
      </c>
      <c r="F53" s="71"/>
      <c r="G53" s="46">
        <f t="shared" si="7"/>
        <v>4</v>
      </c>
      <c r="H53" s="78">
        <v>0</v>
      </c>
      <c r="I53" s="76">
        <v>0</v>
      </c>
      <c r="J53" s="46">
        <f t="shared" si="8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5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v>1</v>
      </c>
      <c r="F56" s="71"/>
      <c r="G56" s="46">
        <f t="shared" si="7"/>
        <v>1</v>
      </c>
      <c r="H56" s="78">
        <v>0</v>
      </c>
      <c r="I56" s="76">
        <v>0</v>
      </c>
      <c r="J56" s="46">
        <f t="shared" si="8"/>
        <v>1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4</v>
      </c>
      <c r="F57" s="71"/>
      <c r="G57" s="46">
        <f t="shared" si="7"/>
        <v>4</v>
      </c>
      <c r="H57" s="78">
        <v>0</v>
      </c>
      <c r="I57" s="76">
        <v>0</v>
      </c>
      <c r="J57" s="46">
        <f t="shared" si="8"/>
        <v>4</v>
      </c>
      <c r="K57" s="72"/>
      <c r="L57" s="20">
        <v>120</v>
      </c>
      <c r="M57" s="65">
        <f t="shared" si="5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5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1</v>
      </c>
      <c r="F59" s="71"/>
      <c r="G59" s="46">
        <f t="shared" si="7"/>
        <v>1</v>
      </c>
      <c r="H59" s="78">
        <v>0</v>
      </c>
      <c r="I59" s="76">
        <v>0</v>
      </c>
      <c r="J59" s="46">
        <f t="shared" si="8"/>
        <v>1</v>
      </c>
      <c r="K59" s="72"/>
      <c r="L59" s="20">
        <v>120</v>
      </c>
      <c r="M59" s="65">
        <f t="shared" si="5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5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5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5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5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5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5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5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v>1</v>
      </c>
      <c r="F67" s="71"/>
      <c r="G67" s="46">
        <f t="shared" si="7"/>
        <v>1</v>
      </c>
      <c r="H67" s="78">
        <v>0</v>
      </c>
      <c r="I67" s="76">
        <v>0</v>
      </c>
      <c r="J67" s="46">
        <f t="shared" si="8"/>
        <v>1</v>
      </c>
      <c r="K67" s="72"/>
      <c r="L67" s="20">
        <v>70</v>
      </c>
      <c r="M67" s="65">
        <f t="shared" si="5"/>
        <v>0</v>
      </c>
      <c r="N67" s="17" t="s">
        <v>16</v>
      </c>
      <c r="O67" s="18"/>
      <c r="P67" s="23">
        <f t="shared" si="2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v>1</v>
      </c>
      <c r="F68" s="71"/>
      <c r="G68" s="46">
        <f t="shared" si="7"/>
        <v>1</v>
      </c>
      <c r="H68" s="78">
        <v>0</v>
      </c>
      <c r="I68" s="76">
        <v>0</v>
      </c>
      <c r="J68" s="46">
        <f t="shared" si="8"/>
        <v>1</v>
      </c>
      <c r="K68" s="72"/>
      <c r="L68" s="20">
        <v>80</v>
      </c>
      <c r="M68" s="65">
        <f t="shared" si="5"/>
        <v>0</v>
      </c>
      <c r="N68" s="17" t="s">
        <v>16</v>
      </c>
      <c r="O68" s="18"/>
      <c r="P68" s="23">
        <f t="shared" si="2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5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5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5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5"/>
        <v>0</v>
      </c>
      <c r="N72" s="17" t="s">
        <v>16</v>
      </c>
      <c r="O72" s="18"/>
      <c r="P72" s="23">
        <f t="shared" si="2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5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5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5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5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5"/>
        <v>0</v>
      </c>
      <c r="N78" s="17" t="s">
        <v>16</v>
      </c>
      <c r="O78" s="18"/>
      <c r="P78" s="23">
        <f t="shared" si="2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5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6</v>
      </c>
      <c r="F80" s="71"/>
      <c r="G80" s="46">
        <f t="shared" si="7"/>
        <v>6</v>
      </c>
      <c r="H80" s="78">
        <v>0</v>
      </c>
      <c r="I80" s="76">
        <v>0</v>
      </c>
      <c r="J80" s="46">
        <f t="shared" si="8"/>
        <v>6</v>
      </c>
      <c r="K80" s="72"/>
      <c r="L80" s="20">
        <v>55</v>
      </c>
      <c r="M80" s="65">
        <f t="shared" si="5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45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v>9</v>
      </c>
      <c r="F110" s="71"/>
      <c r="G110" s="46">
        <f t="shared" si="25"/>
        <v>9</v>
      </c>
      <c r="H110" s="78">
        <v>0</v>
      </c>
      <c r="I110" s="76">
        <v>0</v>
      </c>
      <c r="J110" s="46">
        <f t="shared" si="26"/>
        <v>9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v>5</v>
      </c>
      <c r="F111" s="71"/>
      <c r="G111" s="46">
        <f t="shared" si="25"/>
        <v>5</v>
      </c>
      <c r="H111" s="78">
        <v>0</v>
      </c>
      <c r="I111" s="76">
        <v>0</v>
      </c>
      <c r="J111" s="46">
        <f t="shared" si="26"/>
        <v>5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8</v>
      </c>
      <c r="F112" s="71"/>
      <c r="G112" s="46">
        <f t="shared" si="25"/>
        <v>8</v>
      </c>
      <c r="H112" s="78">
        <v>0</v>
      </c>
      <c r="I112" s="76">
        <v>0</v>
      </c>
      <c r="J112" s="46">
        <f t="shared" si="26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37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11</v>
      </c>
      <c r="F117" s="71"/>
      <c r="G117" s="46">
        <f t="shared" si="25"/>
        <v>11</v>
      </c>
      <c r="H117" s="78">
        <v>0</v>
      </c>
      <c r="I117" s="76">
        <v>0</v>
      </c>
      <c r="J117" s="46">
        <f t="shared" si="26"/>
        <v>11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v>7</v>
      </c>
      <c r="F120" s="71"/>
      <c r="G120" s="46">
        <f t="shared" si="25"/>
        <v>7</v>
      </c>
      <c r="H120" s="78">
        <v>0</v>
      </c>
      <c r="I120" s="76">
        <v>0</v>
      </c>
      <c r="J120" s="46">
        <f t="shared" si="26"/>
        <v>7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4</v>
      </c>
      <c r="F125" s="71"/>
      <c r="G125" s="46">
        <f t="shared" si="25"/>
        <v>4</v>
      </c>
      <c r="H125" s="78">
        <v>0</v>
      </c>
      <c r="I125" s="76">
        <v>0</v>
      </c>
      <c r="J125" s="46">
        <f t="shared" si="26"/>
        <v>4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v>5</v>
      </c>
      <c r="F129" s="71"/>
      <c r="G129" s="46">
        <f t="shared" si="25"/>
        <v>5</v>
      </c>
      <c r="H129" s="78">
        <v>0</v>
      </c>
      <c r="I129" s="76">
        <v>0</v>
      </c>
      <c r="J129" s="46">
        <f t="shared" si="26"/>
        <v>5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v>10</v>
      </c>
      <c r="F132" s="71"/>
      <c r="G132" s="46">
        <f t="shared" si="25"/>
        <v>10</v>
      </c>
      <c r="H132" s="78">
        <v>0</v>
      </c>
      <c r="I132" s="76">
        <v>0</v>
      </c>
      <c r="J132" s="46">
        <f t="shared" si="26"/>
        <v>10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8</v>
      </c>
      <c r="F133" s="71"/>
      <c r="G133" s="46">
        <f t="shared" si="25"/>
        <v>8</v>
      </c>
      <c r="H133" s="78">
        <v>0</v>
      </c>
      <c r="I133" s="76">
        <v>0</v>
      </c>
      <c r="J133" s="46">
        <f t="shared" si="26"/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v>1</v>
      </c>
      <c r="F154" s="71"/>
      <c r="G154" s="46">
        <f t="shared" si="25"/>
        <v>1</v>
      </c>
      <c r="H154" s="78">
        <v>0</v>
      </c>
      <c r="I154" s="76">
        <v>0</v>
      </c>
      <c r="J154" s="46">
        <f t="shared" si="26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37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v>3</v>
      </c>
      <c r="F172" s="71"/>
      <c r="G172" s="46">
        <f t="shared" si="32"/>
        <v>3</v>
      </c>
      <c r="H172" s="78">
        <v>0</v>
      </c>
      <c r="I172" s="76">
        <v>0</v>
      </c>
      <c r="J172" s="46">
        <f t="shared" si="33"/>
        <v>3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20</v>
      </c>
      <c r="F175" s="71"/>
      <c r="G175" s="46">
        <f t="shared" si="32"/>
        <v>20</v>
      </c>
      <c r="H175" s="78">
        <v>0</v>
      </c>
      <c r="I175" s="76">
        <v>0</v>
      </c>
      <c r="J175" s="46">
        <f t="shared" si="33"/>
        <v>20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v>9</v>
      </c>
      <c r="F178" s="71"/>
      <c r="G178" s="46">
        <f t="shared" si="32"/>
        <v>9</v>
      </c>
      <c r="H178" s="78">
        <v>0</v>
      </c>
      <c r="I178" s="76">
        <v>0</v>
      </c>
      <c r="J178" s="46">
        <f t="shared" si="33"/>
        <v>9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4</v>
      </c>
      <c r="F180" s="71"/>
      <c r="G180" s="46">
        <f t="shared" si="32"/>
        <v>4</v>
      </c>
      <c r="H180" s="78">
        <v>0</v>
      </c>
      <c r="I180" s="76">
        <v>0</v>
      </c>
      <c r="J180" s="46">
        <f t="shared" si="33"/>
        <v>4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v>1</v>
      </c>
      <c r="F190" s="71"/>
      <c r="G190" s="46">
        <f t="shared" si="32"/>
        <v>1</v>
      </c>
      <c r="H190" s="78">
        <v>0</v>
      </c>
      <c r="I190" s="76">
        <v>0</v>
      </c>
      <c r="J190" s="46">
        <f t="shared" si="33"/>
        <v>1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v>4</v>
      </c>
      <c r="F193" s="71"/>
      <c r="G193" s="46">
        <f t="shared" si="32"/>
        <v>4</v>
      </c>
      <c r="H193" s="78">
        <v>0</v>
      </c>
      <c r="I193" s="76">
        <v>0</v>
      </c>
      <c r="J193" s="46">
        <f t="shared" si="33"/>
        <v>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6</v>
      </c>
      <c r="F194" s="71"/>
      <c r="G194" s="46">
        <f t="shared" si="32"/>
        <v>6</v>
      </c>
      <c r="H194" s="78">
        <v>0</v>
      </c>
      <c r="I194" s="76">
        <v>0</v>
      </c>
      <c r="J194" s="46">
        <f t="shared" si="33"/>
        <v>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v>5</v>
      </c>
      <c r="F195" s="71"/>
      <c r="G195" s="46">
        <f t="shared" si="32"/>
        <v>5</v>
      </c>
      <c r="H195" s="78">
        <v>0</v>
      </c>
      <c r="I195" s="76">
        <v>0</v>
      </c>
      <c r="J195" s="46">
        <f t="shared" si="33"/>
        <v>5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v>3</v>
      </c>
      <c r="F196" s="71"/>
      <c r="G196" s="46">
        <f t="shared" si="32"/>
        <v>3</v>
      </c>
      <c r="H196" s="78">
        <v>0</v>
      </c>
      <c r="I196" s="76">
        <v>0</v>
      </c>
      <c r="J196" s="46">
        <f t="shared" si="33"/>
        <v>3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v>8</v>
      </c>
      <c r="F197" s="71"/>
      <c r="G197" s="46">
        <f t="shared" si="32"/>
        <v>8</v>
      </c>
      <c r="H197" s="78">
        <v>0</v>
      </c>
      <c r="I197" s="76">
        <v>0</v>
      </c>
      <c r="J197" s="46">
        <f t="shared" si="33"/>
        <v>8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v>20</v>
      </c>
      <c r="F198" s="71"/>
      <c r="G198" s="46">
        <f t="shared" si="32"/>
        <v>20</v>
      </c>
      <c r="H198" s="78">
        <v>0</v>
      </c>
      <c r="I198" s="76">
        <v>0</v>
      </c>
      <c r="J198" s="46">
        <f t="shared" si="33"/>
        <v>20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v>5</v>
      </c>
      <c r="F201" s="71"/>
      <c r="G201" s="46">
        <f t="shared" si="32"/>
        <v>5</v>
      </c>
      <c r="H201" s="78">
        <v>0</v>
      </c>
      <c r="I201" s="76">
        <v>0</v>
      </c>
      <c r="J201" s="46">
        <f t="shared" si="33"/>
        <v>5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v>3</v>
      </c>
      <c r="F202" s="71"/>
      <c r="G202" s="46">
        <f t="shared" si="32"/>
        <v>3</v>
      </c>
      <c r="H202" s="78">
        <v>0</v>
      </c>
      <c r="I202" s="76">
        <v>0</v>
      </c>
      <c r="J202" s="46">
        <f t="shared" si="33"/>
        <v>3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v>4</v>
      </c>
      <c r="F203" s="71"/>
      <c r="G203" s="46">
        <f t="shared" si="32"/>
        <v>4</v>
      </c>
      <c r="H203" s="78">
        <v>0</v>
      </c>
      <c r="I203" s="76">
        <v>0</v>
      </c>
      <c r="J203" s="46">
        <f t="shared" si="33"/>
        <v>4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v>10</v>
      </c>
      <c r="F204" s="71"/>
      <c r="G204" s="46">
        <f t="shared" si="32"/>
        <v>10</v>
      </c>
      <c r="H204" s="78">
        <v>0</v>
      </c>
      <c r="I204" s="76">
        <v>0</v>
      </c>
      <c r="J204" s="46">
        <f t="shared" si="33"/>
        <v>10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10</v>
      </c>
      <c r="F205" s="71"/>
      <c r="G205" s="46">
        <f t="shared" si="32"/>
        <v>10</v>
      </c>
      <c r="H205" s="78">
        <v>0</v>
      </c>
      <c r="I205" s="76">
        <v>0</v>
      </c>
      <c r="J205" s="46">
        <f t="shared" si="33"/>
        <v>10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v>3</v>
      </c>
      <c r="F208" s="71"/>
      <c r="G208" s="46">
        <f t="shared" si="32"/>
        <v>3</v>
      </c>
      <c r="H208" s="78">
        <v>0</v>
      </c>
      <c r="I208" s="76">
        <v>0</v>
      </c>
      <c r="J208" s="46">
        <f t="shared" si="33"/>
        <v>3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v>1</v>
      </c>
      <c r="F209" s="71"/>
      <c r="G209" s="46">
        <f t="shared" si="32"/>
        <v>1</v>
      </c>
      <c r="H209" s="78">
        <v>0</v>
      </c>
      <c r="I209" s="76">
        <v>0</v>
      </c>
      <c r="J209" s="46">
        <f t="shared" si="33"/>
        <v>1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40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40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40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286</v>
      </c>
      <c r="F216" s="71"/>
      <c r="G216" s="46">
        <f t="shared" si="32"/>
        <v>286</v>
      </c>
      <c r="H216" s="78">
        <v>0</v>
      </c>
      <c r="I216" s="76">
        <v>0</v>
      </c>
      <c r="J216" s="46">
        <f t="shared" si="33"/>
        <v>286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44</v>
      </c>
      <c r="F217" s="71"/>
      <c r="G217" s="46">
        <f t="shared" si="32"/>
        <v>44</v>
      </c>
      <c r="H217" s="78">
        <v>0</v>
      </c>
      <c r="I217" s="76">
        <v>0</v>
      </c>
      <c r="J217" s="46">
        <f t="shared" si="33"/>
        <v>44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v>9</v>
      </c>
      <c r="F218" s="71"/>
      <c r="G218" s="46">
        <f t="shared" si="32"/>
        <v>9</v>
      </c>
      <c r="H218" s="78">
        <v>0</v>
      </c>
      <c r="I218" s="76">
        <v>0</v>
      </c>
      <c r="J218" s="46">
        <f t="shared" si="33"/>
        <v>9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v>496</v>
      </c>
      <c r="F225" s="71"/>
      <c r="G225" s="46">
        <f t="shared" si="32"/>
        <v>496</v>
      </c>
      <c r="H225" s="78">
        <v>0</v>
      </c>
      <c r="I225" s="76">
        <v>0</v>
      </c>
      <c r="J225" s="46">
        <f t="shared" si="33"/>
        <v>496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v>100</v>
      </c>
      <c r="F227" s="71"/>
      <c r="G227" s="46">
        <f t="shared" si="32"/>
        <v>100</v>
      </c>
      <c r="H227" s="78">
        <v>0</v>
      </c>
      <c r="I227" s="76">
        <v>0</v>
      </c>
      <c r="J227" s="46">
        <f t="shared" si="33"/>
        <v>100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4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55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40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49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39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v>2</v>
      </c>
      <c r="F250" s="71"/>
      <c r="G250" s="46">
        <f t="shared" si="50"/>
        <v>2</v>
      </c>
      <c r="H250" s="78">
        <v>0</v>
      </c>
      <c r="I250" s="76">
        <v>0</v>
      </c>
      <c r="J250" s="46">
        <f t="shared" si="51"/>
        <v>2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50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v>9</v>
      </c>
      <c r="F252" s="71"/>
      <c r="G252" s="46">
        <f t="shared" si="50"/>
        <v>9</v>
      </c>
      <c r="H252" s="78">
        <v>0</v>
      </c>
      <c r="I252" s="76">
        <v>0</v>
      </c>
      <c r="J252" s="46">
        <f t="shared" si="51"/>
        <v>9</v>
      </c>
      <c r="K252" s="72"/>
      <c r="L252" s="20">
        <v>35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28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23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26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4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4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36">
        <f t="shared" ref="P5:P68" si="2">SUM(M5-O5)</f>
        <v>150</v>
      </c>
      <c r="Q5" s="13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133</v>
      </c>
      <c r="F6" s="71"/>
      <c r="G6" s="46">
        <f t="shared" si="0"/>
        <v>133</v>
      </c>
      <c r="H6" s="78">
        <v>0</v>
      </c>
      <c r="I6" s="76">
        <v>0</v>
      </c>
      <c r="J6" s="46">
        <f t="shared" si="1"/>
        <v>126</v>
      </c>
      <c r="K6" s="72">
        <v>7</v>
      </c>
      <c r="L6" s="15">
        <v>100</v>
      </c>
      <c r="M6" s="65">
        <f t="shared" ref="M6:M69" si="3">+L6*K6</f>
        <v>700</v>
      </c>
      <c r="N6" s="17" t="s">
        <v>16</v>
      </c>
      <c r="O6" s="18"/>
      <c r="P6" s="136">
        <f t="shared" si="2"/>
        <v>700</v>
      </c>
      <c r="Q6" s="13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>
        <f>+ยกมา!K7</f>
        <v>0</v>
      </c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>
        <f>+ยกมา!K8</f>
        <v>0</v>
      </c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>
        <f>+ยกมา!K9</f>
        <v>0</v>
      </c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>
        <f>+ยกมา!K10</f>
        <v>0</v>
      </c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>
        <f>+ยกมา!K12</f>
        <v>0</v>
      </c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>
        <f>+ยกมา!K13</f>
        <v>0</v>
      </c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>
        <f>+ยกมา!K14</f>
        <v>0</v>
      </c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>
        <f>+ยกมา!K15</f>
        <v>0</v>
      </c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>
        <f>+ยกมา!K16</f>
        <v>0</v>
      </c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>
        <v>25</v>
      </c>
      <c r="P18" s="136">
        <f t="shared" si="2"/>
        <v>25</v>
      </c>
      <c r="Q18" s="13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>
        <f>+ยกมา!K19</f>
        <v>0</v>
      </c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2</v>
      </c>
      <c r="F20" s="71"/>
      <c r="G20" s="46">
        <f t="shared" si="0"/>
        <v>2</v>
      </c>
      <c r="H20" s="78"/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>
        <f>+ยกมา!K21</f>
        <v>0</v>
      </c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>
        <f>+ยกมา!K23</f>
        <v>0</v>
      </c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>
        <f>+ยกมา!K24</f>
        <v>0</v>
      </c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>
        <f>+ยกมา!K25</f>
        <v>0</v>
      </c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>
        <f>+ยกมา!K26</f>
        <v>0</v>
      </c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>
        <f>+ยกมา!K27</f>
        <v>0</v>
      </c>
      <c r="L27" s="15">
        <v>100</v>
      </c>
      <c r="M27" s="65">
        <f>+L27*K27</f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>
        <f>+ยกมา!K29</f>
        <v>0</v>
      </c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>
        <f>+ยกมา!K30</f>
        <v>0</v>
      </c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>
        <f>+ยกมา!K32</f>
        <v>0</v>
      </c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>
        <f>+ยกมา!K33</f>
        <v>0</v>
      </c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>
        <f>+ยกมา!K34</f>
        <v>0</v>
      </c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3</v>
      </c>
      <c r="F35" s="71"/>
      <c r="G35" s="46">
        <f t="shared" si="5"/>
        <v>3</v>
      </c>
      <c r="H35" s="78">
        <v>0</v>
      </c>
      <c r="I35" s="76">
        <v>1</v>
      </c>
      <c r="J35" s="46">
        <f t="shared" si="6"/>
        <v>1</v>
      </c>
      <c r="K35" s="72">
        <v>1</v>
      </c>
      <c r="L35" s="15">
        <v>130</v>
      </c>
      <c r="M35" s="65">
        <f t="shared" si="3"/>
        <v>130</v>
      </c>
      <c r="N35" s="17" t="s">
        <v>1440</v>
      </c>
      <c r="O35" s="18"/>
      <c r="P35" s="136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>
        <f>+ยกมา!K36</f>
        <v>0</v>
      </c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>
        <f>+ยกมา!K37</f>
        <v>0</v>
      </c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>
        <f>+ยกมา!K38</f>
        <v>0</v>
      </c>
      <c r="L38" s="20">
        <v>35</v>
      </c>
      <c r="M38" s="65">
        <f t="shared" si="3"/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1</v>
      </c>
      <c r="F41" s="71"/>
      <c r="G41" s="46">
        <f t="shared" si="5"/>
        <v>1</v>
      </c>
      <c r="H41" s="78">
        <v>1</v>
      </c>
      <c r="I41" s="76">
        <v>0</v>
      </c>
      <c r="J41" s="46">
        <f t="shared" si="6"/>
        <v>0</v>
      </c>
      <c r="K41" s="72">
        <f>+ยกมา!K41</f>
        <v>0</v>
      </c>
      <c r="L41" s="15">
        <v>50</v>
      </c>
      <c r="M41" s="65">
        <f t="shared" si="3"/>
        <v>0</v>
      </c>
      <c r="N41" s="17" t="s">
        <v>1441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>
        <f>+ยกมา!K42</f>
        <v>0</v>
      </c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>
        <f>+ยกมา!K43</f>
        <v>0</v>
      </c>
      <c r="L43" s="15">
        <v>25</v>
      </c>
      <c r="M43" s="65">
        <f t="shared" si="3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>
        <f>+ยกมา!K44</f>
        <v>0</v>
      </c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>
        <f>+ยกมา!K45</f>
        <v>0</v>
      </c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>
        <f>+ยกมา!K46</f>
        <v>0</v>
      </c>
      <c r="L46" s="15">
        <v>50</v>
      </c>
      <c r="M46" s="65">
        <f>+L46*K46</f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10</v>
      </c>
      <c r="F48" s="71"/>
      <c r="G48" s="46">
        <f t="shared" si="5"/>
        <v>10</v>
      </c>
      <c r="H48" s="78">
        <v>0</v>
      </c>
      <c r="I48" s="76"/>
      <c r="J48" s="46">
        <f t="shared" si="6"/>
        <v>10</v>
      </c>
      <c r="K48" s="72"/>
      <c r="L48" s="20">
        <v>50</v>
      </c>
      <c r="M48" s="65">
        <f t="shared" si="3"/>
        <v>0</v>
      </c>
      <c r="N48" s="17"/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4</v>
      </c>
      <c r="F49" s="71"/>
      <c r="G49" s="46">
        <f t="shared" si="5"/>
        <v>4</v>
      </c>
      <c r="H49" s="78">
        <v>0</v>
      </c>
      <c r="I49" s="76"/>
      <c r="J49" s="46">
        <f t="shared" si="6"/>
        <v>4</v>
      </c>
      <c r="K49" s="72"/>
      <c r="L49" s="20">
        <v>50</v>
      </c>
      <c r="M49" s="65">
        <f t="shared" si="3"/>
        <v>0</v>
      </c>
      <c r="N49" s="17"/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8</v>
      </c>
      <c r="F50" s="71"/>
      <c r="G50" s="46">
        <f t="shared" si="5"/>
        <v>8</v>
      </c>
      <c r="H50" s="78">
        <v>0</v>
      </c>
      <c r="I50" s="76"/>
      <c r="J50" s="46">
        <f t="shared" si="6"/>
        <v>8</v>
      </c>
      <c r="K50" s="72"/>
      <c r="L50" s="15">
        <v>50</v>
      </c>
      <c r="M50" s="65">
        <f t="shared" si="3"/>
        <v>0</v>
      </c>
      <c r="N50" s="17"/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 t="shared" si="3"/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>
        <f>+ยกมา!K52</f>
        <v>0</v>
      </c>
      <c r="L52" s="20">
        <v>50</v>
      </c>
      <c r="M52" s="65">
        <f t="shared" si="3"/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 t="shared" si="3"/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>
        <f>+ยกมา!K54</f>
        <v>0</v>
      </c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3"/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>
        <f>+ยกมา!K56</f>
        <v>0</v>
      </c>
      <c r="L56" s="15">
        <v>120</v>
      </c>
      <c r="M56" s="65">
        <f t="shared" si="3"/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>
        <f>+ยกมา!K57</f>
        <v>0</v>
      </c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>
        <f>+ยกมา!K58</f>
        <v>0</v>
      </c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>
        <f>+ยกมา!K60</f>
        <v>0</v>
      </c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>
        <f>+ยกมา!K61</f>
        <v>0</v>
      </c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>
        <f>+ยกมา!K62</f>
        <v>0</v>
      </c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>
        <f>+ยกมา!K63</f>
        <v>0</v>
      </c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>
        <f>+ยกมา!K64</f>
        <v>0</v>
      </c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1</v>
      </c>
      <c r="F66" s="71"/>
      <c r="G66" s="46">
        <f t="shared" si="5"/>
        <v>1</v>
      </c>
      <c r="H66" s="78">
        <v>1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1441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>
        <f>+ยกมา!K68</f>
        <v>0</v>
      </c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>
        <f>+ยกมา!K69</f>
        <v>0</v>
      </c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>
        <f>+ยกมา!K70</f>
        <v>0</v>
      </c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>
        <f>+ยกมา!K71</f>
        <v>0</v>
      </c>
      <c r="L71" s="15">
        <v>150</v>
      </c>
      <c r="M71" s="65">
        <f t="shared" si="8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>
        <f>+ยกมา!K72</f>
        <v>0</v>
      </c>
      <c r="L72" s="21">
        <v>50</v>
      </c>
      <c r="M72" s="65">
        <f t="shared" si="8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>
        <f>+ยกมา!K73</f>
        <v>0</v>
      </c>
      <c r="L73" s="21">
        <v>120</v>
      </c>
      <c r="M73" s="65">
        <f t="shared" si="8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>
        <f>+ยกมา!K75</f>
        <v>0</v>
      </c>
      <c r="L75" s="21">
        <v>120</v>
      </c>
      <c r="M75" s="65">
        <f t="shared" si="8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>
        <f>+ยกมา!K76</f>
        <v>0</v>
      </c>
      <c r="L76" s="20">
        <v>39</v>
      </c>
      <c r="M76" s="65">
        <f t="shared" si="8"/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8"/>
        <v>0</v>
      </c>
      <c r="N77" s="17" t="s">
        <v>1441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>
        <f>+ยกมา!K82</f>
        <v>0</v>
      </c>
      <c r="L82" s="20">
        <v>55</v>
      </c>
      <c r="M82" s="65">
        <f t="shared" si="8"/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>
        <f>+ยกมา!K83</f>
        <v>0</v>
      </c>
      <c r="L83" s="22">
        <v>50</v>
      </c>
      <c r="M83" s="65">
        <f t="shared" si="8"/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>
        <f>+ยกมา!K84</f>
        <v>0</v>
      </c>
      <c r="L84" s="22">
        <v>50</v>
      </c>
      <c r="M84" s="65">
        <f t="shared" si="8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>
        <f>+ยกมา!K85</f>
        <v>0</v>
      </c>
      <c r="L85" s="20">
        <v>35</v>
      </c>
      <c r="M85" s="65">
        <f t="shared" si="8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>
        <f>+ยกมา!K86</f>
        <v>0</v>
      </c>
      <c r="L86" s="20">
        <v>35</v>
      </c>
      <c r="M86" s="65">
        <f t="shared" si="8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ref="J87" si="12">+G87-H87-K87-I87</f>
        <v>0</v>
      </c>
      <c r="K87" s="72">
        <f>+ยกมา!K87</f>
        <v>0</v>
      </c>
      <c r="L87" s="20">
        <v>45</v>
      </c>
      <c r="M87" s="65">
        <f t="shared" si="8"/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4">E88+F88</f>
        <v>0</v>
      </c>
      <c r="H88" s="78">
        <v>0</v>
      </c>
      <c r="I88" s="76">
        <v>0</v>
      </c>
      <c r="J88" s="46">
        <f t="shared" ref="J88" si="15">+G88-H88-K88-I88</f>
        <v>0</v>
      </c>
      <c r="K88" s="72">
        <f>+ยกมา!K88</f>
        <v>0</v>
      </c>
      <c r="L88" s="20">
        <v>49</v>
      </c>
      <c r="M88" s="65">
        <f t="shared" si="8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6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>
        <f>+ยกมา!K89</f>
        <v>0</v>
      </c>
      <c r="L89" s="20">
        <v>35</v>
      </c>
      <c r="M89" s="65">
        <f t="shared" si="8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>
        <f>+ยกมา!K90</f>
        <v>0</v>
      </c>
      <c r="L90" s="20">
        <v>35</v>
      </c>
      <c r="M90" s="65">
        <f t="shared" si="8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>
        <f>+ยกมา!K91</f>
        <v>0</v>
      </c>
      <c r="L91" s="22">
        <v>45</v>
      </c>
      <c r="M91" s="65">
        <f t="shared" si="8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>
        <f>+ยกมา!K92</f>
        <v>0</v>
      </c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17">E94+F94</f>
        <v>0</v>
      </c>
      <c r="H94" s="78">
        <v>0</v>
      </c>
      <c r="I94" s="76">
        <v>0</v>
      </c>
      <c r="J94" s="46">
        <f t="shared" ref="J94:J161" si="18">+G94-H94-K94-I94</f>
        <v>0</v>
      </c>
      <c r="K94" s="72">
        <f>+ยกมา!K94</f>
        <v>0</v>
      </c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17"/>
        <v>0</v>
      </c>
      <c r="H95" s="78">
        <v>0</v>
      </c>
      <c r="I95" s="76">
        <v>0</v>
      </c>
      <c r="J95" s="46">
        <f t="shared" si="18"/>
        <v>0</v>
      </c>
      <c r="K95" s="72">
        <f>+ยกมา!K95</f>
        <v>0</v>
      </c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17"/>
        <v>0</v>
      </c>
      <c r="H96" s="78">
        <v>0</v>
      </c>
      <c r="I96" s="76">
        <v>0</v>
      </c>
      <c r="J96" s="46">
        <f t="shared" si="18"/>
        <v>0</v>
      </c>
      <c r="K96" s="72">
        <f>+ยกมา!K96</f>
        <v>0</v>
      </c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17"/>
        <v>0</v>
      </c>
      <c r="H97" s="78">
        <v>0</v>
      </c>
      <c r="I97" s="76">
        <v>0</v>
      </c>
      <c r="J97" s="46">
        <f t="shared" si="18"/>
        <v>0</v>
      </c>
      <c r="K97" s="72">
        <f>+ยกมา!K97</f>
        <v>0</v>
      </c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17"/>
        <v>0</v>
      </c>
      <c r="H98" s="78">
        <v>0</v>
      </c>
      <c r="I98" s="76">
        <v>0</v>
      </c>
      <c r="J98" s="46">
        <f t="shared" si="18"/>
        <v>0</v>
      </c>
      <c r="K98" s="72">
        <f>+ยกมา!K98</f>
        <v>0</v>
      </c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+ยกมา!J99</f>
        <v>0</v>
      </c>
      <c r="F99" s="71"/>
      <c r="G99" s="46">
        <f t="shared" si="17"/>
        <v>0</v>
      </c>
      <c r="H99" s="78">
        <v>0</v>
      </c>
      <c r="I99" s="76">
        <v>0</v>
      </c>
      <c r="J99" s="46">
        <f t="shared" si="18"/>
        <v>0</v>
      </c>
      <c r="K99" s="72"/>
      <c r="L99" s="20">
        <v>45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9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17"/>
        <v>0</v>
      </c>
      <c r="H100" s="78">
        <v>0</v>
      </c>
      <c r="I100" s="76">
        <v>0</v>
      </c>
      <c r="J100" s="46">
        <f t="shared" si="18"/>
        <v>0</v>
      </c>
      <c r="K100" s="72">
        <f>+ยกมา!K100</f>
        <v>0</v>
      </c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9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17"/>
        <v>0</v>
      </c>
      <c r="H101" s="78">
        <v>0</v>
      </c>
      <c r="I101" s="76">
        <v>0</v>
      </c>
      <c r="J101" s="46">
        <f t="shared" si="18"/>
        <v>0</v>
      </c>
      <c r="K101" s="72">
        <f>+ยกมา!K101</f>
        <v>0</v>
      </c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0">E102+F102</f>
        <v>0</v>
      </c>
      <c r="H102" s="78">
        <v>0</v>
      </c>
      <c r="I102" s="76">
        <v>0</v>
      </c>
      <c r="J102" s="46">
        <f t="shared" ref="J102" si="21">+G102-H102-K102-I102</f>
        <v>0</v>
      </c>
      <c r="K102" s="72">
        <f>+ยกมา!K102</f>
        <v>0</v>
      </c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9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>
        <f>+ยกมา!K103</f>
        <v>0</v>
      </c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9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>
        <f>+ยกมา!K104</f>
        <v>0</v>
      </c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9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>
        <f>+ยกมา!K105</f>
        <v>0</v>
      </c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17"/>
        <v>0</v>
      </c>
      <c r="H106" s="78">
        <v>0</v>
      </c>
      <c r="I106" s="76">
        <v>0</v>
      </c>
      <c r="J106" s="46">
        <f t="shared" si="18"/>
        <v>0</v>
      </c>
      <c r="K106" s="72">
        <f>+ยกมา!K106</f>
        <v>0</v>
      </c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17"/>
        <v>0</v>
      </c>
      <c r="H107" s="78">
        <v>0</v>
      </c>
      <c r="I107" s="76">
        <v>0</v>
      </c>
      <c r="J107" s="46">
        <f t="shared" si="18"/>
        <v>0</v>
      </c>
      <c r="K107" s="72">
        <f>+ยกมา!K107</f>
        <v>0</v>
      </c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17"/>
        <v>0</v>
      </c>
      <c r="H108" s="78">
        <v>0</v>
      </c>
      <c r="I108" s="76">
        <v>0</v>
      </c>
      <c r="J108" s="46">
        <f t="shared" si="18"/>
        <v>0</v>
      </c>
      <c r="K108" s="72">
        <f>+ยกมา!K108</f>
        <v>0</v>
      </c>
      <c r="L108" s="20">
        <v>100</v>
      </c>
      <c r="M108" s="65">
        <f t="shared" si="8"/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17"/>
        <v>0</v>
      </c>
      <c r="H109" s="78">
        <v>0</v>
      </c>
      <c r="I109" s="76">
        <v>0</v>
      </c>
      <c r="J109" s="46">
        <f t="shared" si="18"/>
        <v>0</v>
      </c>
      <c r="K109" s="72">
        <f>+ยกมา!K109</f>
        <v>0</v>
      </c>
      <c r="L109" s="20">
        <v>250</v>
      </c>
      <c r="M109" s="65">
        <f t="shared" si="8"/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9</v>
      </c>
      <c r="F110" s="71"/>
      <c r="G110" s="46">
        <f t="shared" si="17"/>
        <v>9</v>
      </c>
      <c r="H110" s="78">
        <v>0</v>
      </c>
      <c r="I110" s="76">
        <v>0</v>
      </c>
      <c r="J110" s="46">
        <f t="shared" si="18"/>
        <v>9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5</v>
      </c>
      <c r="F111" s="71"/>
      <c r="G111" s="46">
        <f t="shared" si="17"/>
        <v>5</v>
      </c>
      <c r="H111" s="78">
        <v>0</v>
      </c>
      <c r="I111" s="76">
        <v>0</v>
      </c>
      <c r="J111" s="46">
        <f t="shared" si="18"/>
        <v>5</v>
      </c>
      <c r="K111" s="72">
        <f>+ยกมา!K111</f>
        <v>0</v>
      </c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8</v>
      </c>
      <c r="F112" s="71"/>
      <c r="G112" s="46">
        <f t="shared" si="17"/>
        <v>8</v>
      </c>
      <c r="H112" s="78">
        <v>0</v>
      </c>
      <c r="I112" s="76">
        <v>0</v>
      </c>
      <c r="J112" s="46">
        <f t="shared" si="18"/>
        <v>8</v>
      </c>
      <c r="K112" s="72">
        <f>+ยกมา!K112</f>
        <v>0</v>
      </c>
      <c r="L112" s="20">
        <v>100</v>
      </c>
      <c r="M112" s="65">
        <f t="shared" si="8"/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9</v>
      </c>
      <c r="F113" s="71"/>
      <c r="G113" s="46">
        <f t="shared" si="17"/>
        <v>9</v>
      </c>
      <c r="H113" s="78">
        <v>0</v>
      </c>
      <c r="I113" s="76">
        <v>0</v>
      </c>
      <c r="J113" s="46">
        <f t="shared" si="18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17"/>
        <v>0</v>
      </c>
      <c r="H114" s="78">
        <v>0</v>
      </c>
      <c r="I114" s="76">
        <v>0</v>
      </c>
      <c r="J114" s="46">
        <f t="shared" si="18"/>
        <v>0</v>
      </c>
      <c r="K114" s="72">
        <f>+ยกมา!K114</f>
        <v>0</v>
      </c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8</v>
      </c>
      <c r="F115" s="71"/>
      <c r="G115" s="46">
        <f t="shared" si="17"/>
        <v>8</v>
      </c>
      <c r="H115" s="78">
        <v>0</v>
      </c>
      <c r="I115" s="76">
        <v>1</v>
      </c>
      <c r="J115" s="46">
        <f t="shared" si="18"/>
        <v>7</v>
      </c>
      <c r="K115" s="72"/>
      <c r="L115" s="22">
        <v>60</v>
      </c>
      <c r="M115" s="65">
        <f t="shared" si="8"/>
        <v>0</v>
      </c>
      <c r="N115" s="17" t="s">
        <v>1442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5</v>
      </c>
      <c r="F116" s="71"/>
      <c r="G116" s="46">
        <f t="shared" si="17"/>
        <v>5</v>
      </c>
      <c r="H116" s="78">
        <v>0</v>
      </c>
      <c r="I116" s="76">
        <v>0</v>
      </c>
      <c r="J116" s="46">
        <f t="shared" si="18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11</v>
      </c>
      <c r="F117" s="71"/>
      <c r="G117" s="46">
        <f t="shared" si="17"/>
        <v>11</v>
      </c>
      <c r="H117" s="78">
        <v>0</v>
      </c>
      <c r="I117" s="76">
        <v>0</v>
      </c>
      <c r="J117" s="46">
        <f t="shared" si="18"/>
        <v>11</v>
      </c>
      <c r="K117" s="72">
        <f>+ยกมา!K117</f>
        <v>0</v>
      </c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17"/>
        <v>0</v>
      </c>
      <c r="H118" s="78">
        <v>0</v>
      </c>
      <c r="I118" s="76">
        <v>0</v>
      </c>
      <c r="J118" s="46">
        <f t="shared" si="18"/>
        <v>0</v>
      </c>
      <c r="K118" s="72">
        <f>+ยกมา!K118</f>
        <v>0</v>
      </c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17"/>
        <v>0</v>
      </c>
      <c r="H119" s="78">
        <v>0</v>
      </c>
      <c r="I119" s="76">
        <v>0</v>
      </c>
      <c r="J119" s="46">
        <f t="shared" si="18"/>
        <v>0</v>
      </c>
      <c r="K119" s="72">
        <f>+ยกมา!K119</f>
        <v>0</v>
      </c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7</v>
      </c>
      <c r="F120" s="71"/>
      <c r="G120" s="46">
        <f t="shared" si="17"/>
        <v>7</v>
      </c>
      <c r="H120" s="78">
        <v>0</v>
      </c>
      <c r="I120" s="76">
        <v>0</v>
      </c>
      <c r="J120" s="46">
        <f t="shared" si="18"/>
        <v>7</v>
      </c>
      <c r="K120" s="72">
        <f>+ยกมา!K120</f>
        <v>0</v>
      </c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17"/>
        <v>0</v>
      </c>
      <c r="H121" s="78">
        <v>0</v>
      </c>
      <c r="I121" s="76">
        <v>0</v>
      </c>
      <c r="J121" s="46">
        <f t="shared" si="18"/>
        <v>0</v>
      </c>
      <c r="K121" s="72">
        <f>+ยกมา!K121</f>
        <v>0</v>
      </c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17"/>
        <v>0</v>
      </c>
      <c r="H122" s="78">
        <v>0</v>
      </c>
      <c r="I122" s="76">
        <v>0</v>
      </c>
      <c r="J122" s="46">
        <f t="shared" si="18"/>
        <v>0</v>
      </c>
      <c r="K122" s="72">
        <f>+ยกมา!K122</f>
        <v>0</v>
      </c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17"/>
        <v>0</v>
      </c>
      <c r="H123" s="78">
        <v>0</v>
      </c>
      <c r="I123" s="76">
        <v>0</v>
      </c>
      <c r="J123" s="46">
        <f t="shared" si="18"/>
        <v>0</v>
      </c>
      <c r="K123" s="72">
        <f>+ยกมา!K123</f>
        <v>0</v>
      </c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17"/>
        <v>0</v>
      </c>
      <c r="H124" s="78">
        <v>0</v>
      </c>
      <c r="I124" s="76">
        <v>0</v>
      </c>
      <c r="J124" s="46">
        <f t="shared" si="18"/>
        <v>0</v>
      </c>
      <c r="K124" s="72">
        <f>+ยกมา!K124</f>
        <v>0</v>
      </c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4</v>
      </c>
      <c r="F125" s="71"/>
      <c r="G125" s="46">
        <f t="shared" si="17"/>
        <v>4</v>
      </c>
      <c r="H125" s="78">
        <v>0</v>
      </c>
      <c r="I125" s="76">
        <v>0</v>
      </c>
      <c r="J125" s="46">
        <f t="shared" si="18"/>
        <v>4</v>
      </c>
      <c r="K125" s="72">
        <f>+ยกมา!K125</f>
        <v>0</v>
      </c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17"/>
        <v>0</v>
      </c>
      <c r="H126" s="78">
        <v>0</v>
      </c>
      <c r="I126" s="76">
        <v>0</v>
      </c>
      <c r="J126" s="46">
        <f t="shared" si="18"/>
        <v>0</v>
      </c>
      <c r="K126" s="72">
        <f>+ยกมา!K126</f>
        <v>0</v>
      </c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17"/>
        <v>0</v>
      </c>
      <c r="H127" s="78">
        <v>0</v>
      </c>
      <c r="I127" s="76">
        <v>0</v>
      </c>
      <c r="J127" s="46">
        <f t="shared" si="18"/>
        <v>0</v>
      </c>
      <c r="K127" s="72">
        <f>+ยกมา!K127</f>
        <v>0</v>
      </c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17"/>
        <v>0</v>
      </c>
      <c r="H128" s="78">
        <v>0</v>
      </c>
      <c r="I128" s="76">
        <v>0</v>
      </c>
      <c r="J128" s="46">
        <f t="shared" si="18"/>
        <v>0</v>
      </c>
      <c r="K128" s="72">
        <f>+ยกมา!K128</f>
        <v>0</v>
      </c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5</v>
      </c>
      <c r="F129" s="71"/>
      <c r="G129" s="46">
        <f t="shared" si="17"/>
        <v>5</v>
      </c>
      <c r="H129" s="78">
        <v>0</v>
      </c>
      <c r="I129" s="76">
        <v>0</v>
      </c>
      <c r="J129" s="46">
        <f t="shared" si="18"/>
        <v>5</v>
      </c>
      <c r="K129" s="72">
        <f>+ยกมา!K129</f>
        <v>0</v>
      </c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17"/>
        <v>0</v>
      </c>
      <c r="H130" s="78">
        <v>0</v>
      </c>
      <c r="I130" s="76">
        <v>0</v>
      </c>
      <c r="J130" s="46">
        <f t="shared" si="18"/>
        <v>0</v>
      </c>
      <c r="K130" s="72">
        <f>+ยกมา!K130</f>
        <v>0</v>
      </c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5</v>
      </c>
      <c r="F131" s="71"/>
      <c r="G131" s="46">
        <f t="shared" si="17"/>
        <v>5</v>
      </c>
      <c r="H131" s="78">
        <v>0</v>
      </c>
      <c r="I131" s="76">
        <v>1</v>
      </c>
      <c r="J131" s="46">
        <f t="shared" si="18"/>
        <v>4</v>
      </c>
      <c r="K131" s="72"/>
      <c r="L131" s="22">
        <v>50</v>
      </c>
      <c r="M131" s="65">
        <f t="shared" si="8"/>
        <v>0</v>
      </c>
      <c r="N131" s="17" t="s">
        <v>1440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10</v>
      </c>
      <c r="F132" s="71"/>
      <c r="G132" s="46">
        <f t="shared" si="17"/>
        <v>10</v>
      </c>
      <c r="H132" s="78">
        <v>0</v>
      </c>
      <c r="I132" s="76">
        <v>0</v>
      </c>
      <c r="J132" s="46">
        <f t="shared" si="18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8</v>
      </c>
      <c r="F133" s="71"/>
      <c r="G133" s="46">
        <f t="shared" si="17"/>
        <v>8</v>
      </c>
      <c r="H133" s="78">
        <v>0</v>
      </c>
      <c r="I133" s="76">
        <v>0</v>
      </c>
      <c r="J133" s="46">
        <f t="shared" si="18"/>
        <v>8</v>
      </c>
      <c r="K133" s="72">
        <f>+ยกมา!K133</f>
        <v>0</v>
      </c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2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17"/>
        <v>0</v>
      </c>
      <c r="H134" s="78">
        <v>0</v>
      </c>
      <c r="I134" s="76">
        <v>0</v>
      </c>
      <c r="J134" s="46">
        <f t="shared" si="18"/>
        <v>0</v>
      </c>
      <c r="K134" s="72">
        <f>+ยกมา!K134</f>
        <v>0</v>
      </c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17"/>
        <v>0</v>
      </c>
      <c r="H135" s="78">
        <v>0</v>
      </c>
      <c r="I135" s="76">
        <v>0</v>
      </c>
      <c r="J135" s="46">
        <f t="shared" si="18"/>
        <v>0</v>
      </c>
      <c r="K135" s="72">
        <f>+ยกมา!K135</f>
        <v>0</v>
      </c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17"/>
        <v>0</v>
      </c>
      <c r="H136" s="78">
        <v>0</v>
      </c>
      <c r="I136" s="76">
        <v>0</v>
      </c>
      <c r="J136" s="46">
        <f t="shared" si="18"/>
        <v>0</v>
      </c>
      <c r="K136" s="72">
        <f>+ยกมา!K136</f>
        <v>0</v>
      </c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17"/>
        <v>0</v>
      </c>
      <c r="H137" s="78">
        <v>0</v>
      </c>
      <c r="I137" s="76">
        <v>0</v>
      </c>
      <c r="J137" s="46">
        <f t="shared" si="18"/>
        <v>0</v>
      </c>
      <c r="K137" s="72">
        <f>+ยกมา!K137</f>
        <v>0</v>
      </c>
      <c r="L137" s="20">
        <v>35</v>
      </c>
      <c r="M137" s="65">
        <f t="shared" si="23"/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17"/>
        <v>0</v>
      </c>
      <c r="H138" s="78">
        <v>0</v>
      </c>
      <c r="I138" s="76">
        <v>0</v>
      </c>
      <c r="J138" s="46">
        <f t="shared" si="18"/>
        <v>0</v>
      </c>
      <c r="K138" s="72">
        <f>+ยกมา!K138</f>
        <v>0</v>
      </c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17"/>
        <v>0</v>
      </c>
      <c r="H139" s="78">
        <v>0</v>
      </c>
      <c r="I139" s="76">
        <v>0</v>
      </c>
      <c r="J139" s="46">
        <f t="shared" si="18"/>
        <v>0</v>
      </c>
      <c r="K139" s="72">
        <f>+ยกมา!K139</f>
        <v>0</v>
      </c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17"/>
        <v>0</v>
      </c>
      <c r="H140" s="78">
        <v>0</v>
      </c>
      <c r="I140" s="76">
        <v>0</v>
      </c>
      <c r="J140" s="46">
        <f t="shared" si="18"/>
        <v>0</v>
      </c>
      <c r="K140" s="72">
        <f>+ยกมา!K140</f>
        <v>0</v>
      </c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17"/>
        <v>0</v>
      </c>
      <c r="H141" s="78">
        <v>0</v>
      </c>
      <c r="I141" s="76">
        <v>0</v>
      </c>
      <c r="J141" s="46">
        <f t="shared" si="18"/>
        <v>0</v>
      </c>
      <c r="K141" s="72">
        <f>+ยกมา!K141</f>
        <v>0</v>
      </c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17"/>
        <v>0</v>
      </c>
      <c r="H142" s="78">
        <v>0</v>
      </c>
      <c r="I142" s="76">
        <v>0</v>
      </c>
      <c r="J142" s="46">
        <f t="shared" si="18"/>
        <v>0</v>
      </c>
      <c r="K142" s="72">
        <f>+ยกมา!K142</f>
        <v>0</v>
      </c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17"/>
        <v>0</v>
      </c>
      <c r="H143" s="78">
        <v>0</v>
      </c>
      <c r="I143" s="76">
        <v>0</v>
      </c>
      <c r="J143" s="46">
        <f t="shared" si="18"/>
        <v>0</v>
      </c>
      <c r="K143" s="72">
        <f>+ยกมา!K143</f>
        <v>0</v>
      </c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17"/>
        <v>0</v>
      </c>
      <c r="H144" s="78">
        <v>0</v>
      </c>
      <c r="I144" s="76">
        <v>0</v>
      </c>
      <c r="J144" s="46">
        <f t="shared" si="18"/>
        <v>0</v>
      </c>
      <c r="K144" s="72">
        <f>+ยกมา!K144</f>
        <v>0</v>
      </c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17"/>
        <v>0</v>
      </c>
      <c r="H145" s="78">
        <v>0</v>
      </c>
      <c r="I145" s="76">
        <v>0</v>
      </c>
      <c r="J145" s="46">
        <f t="shared" si="18"/>
        <v>0</v>
      </c>
      <c r="K145" s="72">
        <f>+ยกมา!K145</f>
        <v>0</v>
      </c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17"/>
        <v>0</v>
      </c>
      <c r="H146" s="78">
        <v>0</v>
      </c>
      <c r="I146" s="76">
        <v>0</v>
      </c>
      <c r="J146" s="46">
        <f t="shared" si="18"/>
        <v>0</v>
      </c>
      <c r="K146" s="72">
        <f>+ยกมา!K146</f>
        <v>0</v>
      </c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17"/>
        <v>0</v>
      </c>
      <c r="H147" s="78">
        <v>0</v>
      </c>
      <c r="I147" s="76">
        <v>0</v>
      </c>
      <c r="J147" s="46">
        <f t="shared" si="18"/>
        <v>0</v>
      </c>
      <c r="K147" s="72">
        <f>+ยกมา!K147</f>
        <v>0</v>
      </c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17"/>
        <v>0</v>
      </c>
      <c r="H148" s="78">
        <v>0</v>
      </c>
      <c r="I148" s="76">
        <v>0</v>
      </c>
      <c r="J148" s="46">
        <f t="shared" si="18"/>
        <v>0</v>
      </c>
      <c r="K148" s="72">
        <f>+ยกมา!K148</f>
        <v>0</v>
      </c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17"/>
        <v>0</v>
      </c>
      <c r="H149" s="78">
        <v>0</v>
      </c>
      <c r="I149" s="76">
        <v>0</v>
      </c>
      <c r="J149" s="46">
        <f t="shared" si="18"/>
        <v>0</v>
      </c>
      <c r="K149" s="72">
        <f>+ยกมา!K149</f>
        <v>0</v>
      </c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17"/>
        <v>0</v>
      </c>
      <c r="H150" s="78">
        <v>0</v>
      </c>
      <c r="I150" s="76">
        <v>0</v>
      </c>
      <c r="J150" s="46">
        <f t="shared" si="18"/>
        <v>0</v>
      </c>
      <c r="K150" s="72">
        <f>+ยกมา!K150</f>
        <v>0</v>
      </c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17"/>
        <v>0</v>
      </c>
      <c r="H151" s="78">
        <v>0</v>
      </c>
      <c r="I151" s="76">
        <v>0</v>
      </c>
      <c r="J151" s="46">
        <f t="shared" si="18"/>
        <v>0</v>
      </c>
      <c r="K151" s="72">
        <f>+ยกมา!K151</f>
        <v>0</v>
      </c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17"/>
        <v>0</v>
      </c>
      <c r="H152" s="78">
        <v>0</v>
      </c>
      <c r="I152" s="76">
        <v>0</v>
      </c>
      <c r="J152" s="46">
        <f t="shared" si="18"/>
        <v>0</v>
      </c>
      <c r="K152" s="72">
        <f>+ยกมา!K152</f>
        <v>0</v>
      </c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17"/>
        <v>0</v>
      </c>
      <c r="H153" s="78">
        <v>0</v>
      </c>
      <c r="I153" s="76">
        <v>0</v>
      </c>
      <c r="J153" s="46">
        <f t="shared" si="18"/>
        <v>0</v>
      </c>
      <c r="K153" s="72">
        <f>+ยกมา!K153</f>
        <v>0</v>
      </c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1</v>
      </c>
      <c r="F154" s="71"/>
      <c r="G154" s="46">
        <f t="shared" si="17"/>
        <v>1</v>
      </c>
      <c r="H154" s="78">
        <v>0</v>
      </c>
      <c r="I154" s="76">
        <v>0</v>
      </c>
      <c r="J154" s="46">
        <f t="shared" si="18"/>
        <v>1</v>
      </c>
      <c r="K154" s="72">
        <f>+ยกมา!K154</f>
        <v>0</v>
      </c>
      <c r="L154" s="20">
        <v>25</v>
      </c>
      <c r="M154" s="65">
        <f t="shared" si="23"/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17"/>
        <v>0</v>
      </c>
      <c r="H155" s="78">
        <v>0</v>
      </c>
      <c r="I155" s="76">
        <v>0</v>
      </c>
      <c r="J155" s="46">
        <f t="shared" si="18"/>
        <v>0</v>
      </c>
      <c r="K155" s="72">
        <f>+ยกมา!K155</f>
        <v>0</v>
      </c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17"/>
        <v>0</v>
      </c>
      <c r="H156" s="78">
        <v>0</v>
      </c>
      <c r="I156" s="76">
        <v>0</v>
      </c>
      <c r="J156" s="46">
        <f t="shared" si="18"/>
        <v>0</v>
      </c>
      <c r="K156" s="72">
        <f>+ยกมา!K156</f>
        <v>0</v>
      </c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17"/>
        <v>0</v>
      </c>
      <c r="H157" s="78">
        <v>0</v>
      </c>
      <c r="I157" s="76">
        <v>0</v>
      </c>
      <c r="J157" s="46">
        <f t="shared" si="18"/>
        <v>0</v>
      </c>
      <c r="K157" s="72">
        <f>+ยกมา!K157</f>
        <v>0</v>
      </c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17"/>
        <v>0</v>
      </c>
      <c r="H158" s="78">
        <v>0</v>
      </c>
      <c r="I158" s="76">
        <v>0</v>
      </c>
      <c r="J158" s="46">
        <f t="shared" si="18"/>
        <v>0</v>
      </c>
      <c r="K158" s="72">
        <f>+ยกมา!K158</f>
        <v>0</v>
      </c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17"/>
        <v>0</v>
      </c>
      <c r="H159" s="78">
        <v>0</v>
      </c>
      <c r="I159" s="76">
        <v>0</v>
      </c>
      <c r="J159" s="46">
        <f t="shared" si="18"/>
        <v>0</v>
      </c>
      <c r="K159" s="72">
        <f>+ยกมา!K159</f>
        <v>0</v>
      </c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17"/>
        <v>0</v>
      </c>
      <c r="H160" s="78">
        <v>0</v>
      </c>
      <c r="I160" s="76">
        <v>0</v>
      </c>
      <c r="J160" s="46">
        <f t="shared" si="18"/>
        <v>0</v>
      </c>
      <c r="K160" s="72">
        <f>+ยกมา!K160</f>
        <v>0</v>
      </c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17"/>
        <v>0</v>
      </c>
      <c r="H161" s="78">
        <v>0</v>
      </c>
      <c r="I161" s="76">
        <v>0</v>
      </c>
      <c r="J161" s="46">
        <f t="shared" si="18"/>
        <v>0</v>
      </c>
      <c r="K161" s="72">
        <f>+ยกมา!K161</f>
        <v>0</v>
      </c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ref="J162:J230" si="25">+G162-H162-K162-I162</f>
        <v>0</v>
      </c>
      <c r="K162" s="72">
        <f>+ยกมา!K162</f>
        <v>0</v>
      </c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5"/>
        <v>0</v>
      </c>
      <c r="K163" s="72">
        <f>+ยกมา!K163</f>
        <v>0</v>
      </c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22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5"/>
        <v>0</v>
      </c>
      <c r="K164" s="72">
        <f>+ยกมา!K164</f>
        <v>0</v>
      </c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5"/>
        <v>0</v>
      </c>
      <c r="K165" s="72">
        <f>+ยกมา!K165</f>
        <v>0</v>
      </c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5"/>
        <v>0</v>
      </c>
      <c r="K166" s="72">
        <f>+ยกมา!K166</f>
        <v>0</v>
      </c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5"/>
        <v>0</v>
      </c>
      <c r="K167" s="72">
        <f>+ยกมา!K167</f>
        <v>0</v>
      </c>
      <c r="L167" s="20">
        <v>45</v>
      </c>
      <c r="M167" s="65">
        <f t="shared" si="23"/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5"/>
        <v>0</v>
      </c>
      <c r="K168" s="72">
        <f>+ยกมา!K168</f>
        <v>0</v>
      </c>
      <c r="L168" s="20">
        <v>45</v>
      </c>
      <c r="M168" s="65">
        <f t="shared" si="23"/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5"/>
        <v>0</v>
      </c>
      <c r="K169" s="72">
        <f>+ยกมา!K169</f>
        <v>0</v>
      </c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5"/>
        <v>0</v>
      </c>
      <c r="K170" s="72">
        <f>+ยกมา!K170</f>
        <v>0</v>
      </c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5"/>
        <v>0</v>
      </c>
      <c r="K171" s="72">
        <f>+ยกมา!K171</f>
        <v>0</v>
      </c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3</v>
      </c>
      <c r="F172" s="71"/>
      <c r="G172" s="46">
        <f t="shared" si="24"/>
        <v>3</v>
      </c>
      <c r="H172" s="78">
        <v>0</v>
      </c>
      <c r="I172" s="76">
        <v>0</v>
      </c>
      <c r="J172" s="46">
        <f t="shared" si="25"/>
        <v>3</v>
      </c>
      <c r="K172" s="72">
        <f>+ยกมา!K172</f>
        <v>0</v>
      </c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5"/>
        <v>0</v>
      </c>
      <c r="K173" s="72">
        <f>+ยกมา!K173</f>
        <v>0</v>
      </c>
      <c r="L173" s="20">
        <v>35</v>
      </c>
      <c r="M173" s="65">
        <f t="shared" si="23"/>
        <v>0</v>
      </c>
      <c r="N173" s="17" t="s">
        <v>16</v>
      </c>
      <c r="O173" s="18"/>
      <c r="P173" s="23">
        <f t="shared" si="22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26">E174+F174</f>
        <v>0</v>
      </c>
      <c r="H174" s="78">
        <v>0</v>
      </c>
      <c r="I174" s="76">
        <v>0</v>
      </c>
      <c r="J174" s="46">
        <f t="shared" si="25"/>
        <v>0</v>
      </c>
      <c r="K174" s="72">
        <f>+ยกมา!K174</f>
        <v>0</v>
      </c>
      <c r="L174" s="15">
        <v>65</v>
      </c>
      <c r="M174" s="65">
        <f t="shared" si="23"/>
        <v>0</v>
      </c>
      <c r="N174" s="17" t="s">
        <v>16</v>
      </c>
      <c r="O174" s="18"/>
      <c r="P174" s="23">
        <f t="shared" si="2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20</v>
      </c>
      <c r="F175" s="71"/>
      <c r="G175" s="46">
        <f t="shared" si="24"/>
        <v>20</v>
      </c>
      <c r="H175" s="78">
        <v>0</v>
      </c>
      <c r="I175" s="76">
        <v>0</v>
      </c>
      <c r="J175" s="46">
        <f t="shared" si="25"/>
        <v>19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36">
        <f t="shared" si="22"/>
        <v>50</v>
      </c>
      <c r="Q175" s="137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5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 t="shared" si="2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5"/>
        <v>0</v>
      </c>
      <c r="K177" s="72">
        <f>+ยกมา!K177</f>
        <v>0</v>
      </c>
      <c r="L177" s="20">
        <v>55</v>
      </c>
      <c r="M177" s="65">
        <f t="shared" si="23"/>
        <v>0</v>
      </c>
      <c r="N177" s="17" t="s">
        <v>16</v>
      </c>
      <c r="O177" s="18"/>
      <c r="P177" s="23">
        <f t="shared" si="22"/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9</v>
      </c>
      <c r="F178" s="71"/>
      <c r="G178" s="46">
        <f t="shared" si="24"/>
        <v>9</v>
      </c>
      <c r="H178" s="78">
        <v>0</v>
      </c>
      <c r="I178" s="76">
        <v>0</v>
      </c>
      <c r="J178" s="46">
        <f t="shared" si="25"/>
        <v>9</v>
      </c>
      <c r="K178" s="72">
        <f>+ยกมา!K178</f>
        <v>0</v>
      </c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5"/>
        <v>0</v>
      </c>
      <c r="K179" s="72">
        <f>+ยกมา!K179</f>
        <v>0</v>
      </c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2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4</v>
      </c>
      <c r="F180" s="71"/>
      <c r="G180" s="46">
        <f t="shared" si="24"/>
        <v>4</v>
      </c>
      <c r="H180" s="78">
        <v>0</v>
      </c>
      <c r="I180" s="76">
        <v>0</v>
      </c>
      <c r="J180" s="46">
        <f t="shared" si="25"/>
        <v>4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2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5"/>
        <v>0</v>
      </c>
      <c r="K181" s="72">
        <f>+ยกมา!K181</f>
        <v>0</v>
      </c>
      <c r="L181" s="20">
        <v>50</v>
      </c>
      <c r="M181" s="65">
        <f t="shared" si="23"/>
        <v>0</v>
      </c>
      <c r="N181" s="17" t="s">
        <v>16</v>
      </c>
      <c r="O181" s="18"/>
      <c r="P181" s="23">
        <f t="shared" si="2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5"/>
        <v>0</v>
      </c>
      <c r="K182" s="72">
        <f>+ยกมา!K182</f>
        <v>0</v>
      </c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2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5"/>
        <v>0</v>
      </c>
      <c r="K183" s="72">
        <f>+ยกมา!K183</f>
        <v>0</v>
      </c>
      <c r="L183" s="20">
        <v>65</v>
      </c>
      <c r="M183" s="65">
        <f t="shared" si="23"/>
        <v>0</v>
      </c>
      <c r="N183" s="17" t="s">
        <v>16</v>
      </c>
      <c r="O183" s="18"/>
      <c r="P183" s="23">
        <f t="shared" si="2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5"/>
        <v>0</v>
      </c>
      <c r="K184" s="72">
        <f>+ยกมา!K184</f>
        <v>0</v>
      </c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2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5"/>
        <v>0</v>
      </c>
      <c r="K185" s="72">
        <f>+ยกมา!K185</f>
        <v>0</v>
      </c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2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5"/>
        <v>0</v>
      </c>
      <c r="K186" s="72">
        <f>+ยกมา!K186</f>
        <v>0</v>
      </c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2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>
        <f>+ยกมา!K187</f>
        <v>0</v>
      </c>
      <c r="L187" s="20">
        <v>10</v>
      </c>
      <c r="M187" s="65">
        <f t="shared" si="23"/>
        <v>0</v>
      </c>
      <c r="N187" s="17" t="s">
        <v>16</v>
      </c>
      <c r="O187" s="18"/>
      <c r="P187" s="23">
        <f t="shared" si="2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>
        <f>+ยกมา!K188</f>
        <v>0</v>
      </c>
      <c r="L188" s="20">
        <v>10</v>
      </c>
      <c r="M188" s="65">
        <f t="shared" si="23"/>
        <v>0</v>
      </c>
      <c r="N188" s="17" t="s">
        <v>16</v>
      </c>
      <c r="O188" s="18"/>
      <c r="P188" s="23">
        <f t="shared" si="2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>
        <f>+ยกมา!K189</f>
        <v>0</v>
      </c>
      <c r="L189" s="20">
        <v>10</v>
      </c>
      <c r="M189" s="65">
        <f t="shared" si="23"/>
        <v>0</v>
      </c>
      <c r="N189" s="17" t="s">
        <v>16</v>
      </c>
      <c r="O189" s="18"/>
      <c r="P189" s="23">
        <f t="shared" si="2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+ยกมา!J190</f>
        <v>1</v>
      </c>
      <c r="F190" s="71"/>
      <c r="G190" s="46">
        <f t="shared" si="24"/>
        <v>1</v>
      </c>
      <c r="H190" s="78">
        <v>0</v>
      </c>
      <c r="I190" s="76">
        <v>0</v>
      </c>
      <c r="J190" s="46">
        <f t="shared" si="25"/>
        <v>1</v>
      </c>
      <c r="K190" s="72">
        <f>+ยกมา!K190</f>
        <v>0</v>
      </c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2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5"/>
        <v>0</v>
      </c>
      <c r="K191" s="72">
        <f>+ยกมา!K191</f>
        <v>0</v>
      </c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2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5"/>
        <v>0</v>
      </c>
      <c r="K192" s="72">
        <f>+ยกมา!K192</f>
        <v>0</v>
      </c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2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4</v>
      </c>
      <c r="F193" s="71"/>
      <c r="G193" s="46">
        <f t="shared" si="24"/>
        <v>4</v>
      </c>
      <c r="H193" s="78">
        <v>0</v>
      </c>
      <c r="I193" s="76">
        <v>1</v>
      </c>
      <c r="J193" s="46">
        <f t="shared" si="25"/>
        <v>3</v>
      </c>
      <c r="K193" s="72">
        <f>+ยกมา!K193</f>
        <v>0</v>
      </c>
      <c r="L193" s="20">
        <v>60</v>
      </c>
      <c r="M193" s="65">
        <f t="shared" si="23"/>
        <v>0</v>
      </c>
      <c r="N193" s="17" t="s">
        <v>1442</v>
      </c>
      <c r="O193" s="18"/>
      <c r="P193" s="23">
        <f t="shared" si="22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6</v>
      </c>
      <c r="F194" s="71"/>
      <c r="G194" s="46">
        <f t="shared" si="24"/>
        <v>6</v>
      </c>
      <c r="H194" s="78">
        <v>0</v>
      </c>
      <c r="I194" s="76"/>
      <c r="J194" s="46">
        <f t="shared" si="25"/>
        <v>6</v>
      </c>
      <c r="K194" s="72">
        <f>+ยกมา!K194</f>
        <v>0</v>
      </c>
      <c r="L194" s="20">
        <v>120</v>
      </c>
      <c r="M194" s="65">
        <f t="shared" si="23"/>
        <v>0</v>
      </c>
      <c r="N194" s="17"/>
      <c r="O194" s="18"/>
      <c r="P194" s="23">
        <f t="shared" si="22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5</v>
      </c>
      <c r="F195" s="71"/>
      <c r="G195" s="46">
        <f t="shared" si="24"/>
        <v>5</v>
      </c>
      <c r="H195" s="78">
        <v>0</v>
      </c>
      <c r="I195" s="76">
        <v>0</v>
      </c>
      <c r="J195" s="46">
        <f t="shared" si="25"/>
        <v>5</v>
      </c>
      <c r="K195" s="72">
        <f>+ยกมา!K195</f>
        <v>0</v>
      </c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2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3</v>
      </c>
      <c r="F196" s="71"/>
      <c r="G196" s="46">
        <f t="shared" si="24"/>
        <v>3</v>
      </c>
      <c r="H196" s="78">
        <v>0</v>
      </c>
      <c r="I196" s="76">
        <v>0</v>
      </c>
      <c r="J196" s="46">
        <f t="shared" si="25"/>
        <v>3</v>
      </c>
      <c r="K196" s="72">
        <f>+ยกมา!K196</f>
        <v>0</v>
      </c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2"/>
        <v>0</v>
      </c>
      <c r="Q196" s="90">
        <v>73</v>
      </c>
      <c r="R196" s="43">
        <f t="shared" si="27"/>
        <v>0</v>
      </c>
    </row>
    <row r="197" spans="1:18" ht="25.5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8</v>
      </c>
      <c r="F197" s="71"/>
      <c r="G197" s="46">
        <f t="shared" si="24"/>
        <v>8</v>
      </c>
      <c r="H197" s="78">
        <v>0</v>
      </c>
      <c r="I197" s="76">
        <v>0</v>
      </c>
      <c r="J197" s="46">
        <f t="shared" si="25"/>
        <v>8</v>
      </c>
      <c r="K197" s="72">
        <f>+ยกมา!K197</f>
        <v>0</v>
      </c>
      <c r="L197" s="20">
        <v>50</v>
      </c>
      <c r="M197" s="65">
        <f t="shared" si="23"/>
        <v>0</v>
      </c>
      <c r="N197" s="17" t="s">
        <v>16</v>
      </c>
      <c r="O197" s="18"/>
      <c r="P197" s="23">
        <f t="shared" ref="P197:P205" si="30">SUM(M197-O197)</f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20</v>
      </c>
      <c r="F198" s="71"/>
      <c r="G198" s="46">
        <f t="shared" si="24"/>
        <v>20</v>
      </c>
      <c r="H198" s="78">
        <v>0</v>
      </c>
      <c r="I198" s="76">
        <v>1</v>
      </c>
      <c r="J198" s="46">
        <f t="shared" si="25"/>
        <v>17</v>
      </c>
      <c r="K198" s="72">
        <v>2</v>
      </c>
      <c r="L198" s="20">
        <v>150</v>
      </c>
      <c r="M198" s="65">
        <f t="shared" ref="M198:M214" si="31">+L198*K198</f>
        <v>300</v>
      </c>
      <c r="N198" s="17" t="s">
        <v>1440</v>
      </c>
      <c r="O198" s="18"/>
      <c r="P198" s="136">
        <f t="shared" si="30"/>
        <v>300</v>
      </c>
      <c r="Q198" s="90">
        <v>64.38</v>
      </c>
      <c r="R198" s="43">
        <f t="shared" si="27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25"/>
        <v>0</v>
      </c>
      <c r="K199" s="72">
        <f>+ยกมา!K199</f>
        <v>0</v>
      </c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25"/>
        <v>0</v>
      </c>
      <c r="K200" s="72">
        <f>+ยกมา!K200</f>
        <v>0</v>
      </c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5</v>
      </c>
      <c r="F201" s="71"/>
      <c r="G201" s="46">
        <f t="shared" si="24"/>
        <v>5</v>
      </c>
      <c r="H201" s="78">
        <v>0</v>
      </c>
      <c r="I201" s="76">
        <v>0</v>
      </c>
      <c r="J201" s="46">
        <f t="shared" si="25"/>
        <v>5</v>
      </c>
      <c r="K201" s="72">
        <f>+ยกมา!K201</f>
        <v>0</v>
      </c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3</v>
      </c>
      <c r="F202" s="71"/>
      <c r="G202" s="46">
        <f t="shared" si="24"/>
        <v>3</v>
      </c>
      <c r="H202" s="78">
        <v>0</v>
      </c>
      <c r="I202" s="76">
        <v>0</v>
      </c>
      <c r="J202" s="46">
        <f t="shared" si="25"/>
        <v>3</v>
      </c>
      <c r="K202" s="72">
        <f>+ยกมา!K202</f>
        <v>0</v>
      </c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4</v>
      </c>
      <c r="F203" s="71"/>
      <c r="G203" s="46">
        <f t="shared" si="24"/>
        <v>4</v>
      </c>
      <c r="H203" s="78">
        <v>0</v>
      </c>
      <c r="I203" s="76">
        <v>0</v>
      </c>
      <c r="J203" s="46">
        <f t="shared" si="25"/>
        <v>4</v>
      </c>
      <c r="K203" s="72">
        <f>+ยกมา!K203</f>
        <v>0</v>
      </c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10</v>
      </c>
      <c r="F204" s="71"/>
      <c r="G204" s="46">
        <f t="shared" si="24"/>
        <v>10</v>
      </c>
      <c r="H204" s="78">
        <v>0</v>
      </c>
      <c r="I204" s="76">
        <v>0</v>
      </c>
      <c r="J204" s="46">
        <f t="shared" si="25"/>
        <v>10</v>
      </c>
      <c r="K204" s="72">
        <f>+ยกมา!K204</f>
        <v>0</v>
      </c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10</v>
      </c>
      <c r="F205" s="71"/>
      <c r="G205" s="46">
        <f t="shared" si="24"/>
        <v>10</v>
      </c>
      <c r="H205" s="78">
        <v>0</v>
      </c>
      <c r="I205" s="76">
        <v>0</v>
      </c>
      <c r="J205" s="46">
        <f t="shared" si="25"/>
        <v>10</v>
      </c>
      <c r="K205" s="72">
        <f>+ยกมา!K205</f>
        <v>0</v>
      </c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0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25"/>
        <v>0</v>
      </c>
      <c r="K206" s="72">
        <f>+ยกมา!K206</f>
        <v>0</v>
      </c>
      <c r="L206" s="20">
        <v>85</v>
      </c>
      <c r="M206" s="65">
        <f t="shared" si="31"/>
        <v>0</v>
      </c>
      <c r="N206" s="17" t="s">
        <v>16</v>
      </c>
      <c r="O206" s="18"/>
      <c r="P206" s="23">
        <f t="shared" ref="P206:P248" si="32">SUM(M206-O206)</f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>
        <f>+ยกมา!K207</f>
        <v>0</v>
      </c>
      <c r="L207" s="20">
        <v>50</v>
      </c>
      <c r="M207" s="65">
        <f t="shared" si="31"/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3</v>
      </c>
      <c r="F208" s="71"/>
      <c r="G208" s="46">
        <f t="shared" si="24"/>
        <v>3</v>
      </c>
      <c r="H208" s="78">
        <v>0</v>
      </c>
      <c r="I208" s="76">
        <v>0</v>
      </c>
      <c r="J208" s="46">
        <f t="shared" si="25"/>
        <v>3</v>
      </c>
      <c r="K208" s="72">
        <f>+ยกมา!K208</f>
        <v>0</v>
      </c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1</v>
      </c>
      <c r="F209" s="71"/>
      <c r="G209" s="46">
        <f t="shared" si="24"/>
        <v>1</v>
      </c>
      <c r="H209" s="78">
        <v>0</v>
      </c>
      <c r="I209" s="76">
        <v>0</v>
      </c>
      <c r="J209" s="46">
        <f t="shared" si="25"/>
        <v>1</v>
      </c>
      <c r="K209" s="72">
        <f>+ยกมา!K209</f>
        <v>0</v>
      </c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25"/>
        <v>0</v>
      </c>
      <c r="K210" s="72">
        <f>+ยกมา!K210</f>
        <v>0</v>
      </c>
      <c r="L210" s="20">
        <v>40</v>
      </c>
      <c r="M210" s="65">
        <f t="shared" si="31"/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25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25"/>
        <v>0</v>
      </c>
      <c r="K212" s="72">
        <f>+ยกมา!K212</f>
        <v>0</v>
      </c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25"/>
        <v>0</v>
      </c>
      <c r="K213" s="72">
        <f>+ยกมา!K213</f>
        <v>0</v>
      </c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25"/>
        <v>0</v>
      </c>
      <c r="K214" s="72">
        <f>+ยกมา!K214</f>
        <v>0</v>
      </c>
      <c r="L214" s="20">
        <v>40</v>
      </c>
      <c r="M214" s="65">
        <f t="shared" si="31"/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25"/>
        <v>0</v>
      </c>
      <c r="K215" s="72">
        <f>+ยกมา!K215</f>
        <v>0</v>
      </c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286</v>
      </c>
      <c r="F216" s="71"/>
      <c r="G216" s="46">
        <f t="shared" si="24"/>
        <v>286</v>
      </c>
      <c r="H216" s="78">
        <v>0</v>
      </c>
      <c r="I216" s="76">
        <v>0</v>
      </c>
      <c r="J216" s="46">
        <f t="shared" si="25"/>
        <v>286</v>
      </c>
      <c r="K216" s="72">
        <f>+ยกมา!K216</f>
        <v>0</v>
      </c>
      <c r="L216" s="20">
        <v>10</v>
      </c>
      <c r="M216" s="65">
        <f t="shared" ref="M216:M258" si="34">+L216*K216</f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44</v>
      </c>
      <c r="F217" s="71"/>
      <c r="G217" s="46">
        <f t="shared" si="24"/>
        <v>44</v>
      </c>
      <c r="H217" s="78">
        <v>0</v>
      </c>
      <c r="I217" s="76">
        <v>0</v>
      </c>
      <c r="J217" s="46">
        <f t="shared" si="25"/>
        <v>43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36">
        <f t="shared" si="32"/>
        <v>10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9</v>
      </c>
      <c r="F218" s="71"/>
      <c r="G218" s="46">
        <f t="shared" si="24"/>
        <v>9</v>
      </c>
      <c r="H218" s="78">
        <v>0</v>
      </c>
      <c r="I218" s="76">
        <v>0</v>
      </c>
      <c r="J218" s="46">
        <f t="shared" si="25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25"/>
        <v>0</v>
      </c>
      <c r="K219" s="72">
        <f>+ยกมา!K219</f>
        <v>0</v>
      </c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25"/>
        <v>0</v>
      </c>
      <c r="K220" s="72">
        <f>+ยกมา!K220</f>
        <v>0</v>
      </c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25"/>
        <v>0</v>
      </c>
      <c r="K221" s="72">
        <f>+ยกมา!K221</f>
        <v>0</v>
      </c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25"/>
        <v>0</v>
      </c>
      <c r="K222" s="72">
        <f>+ยกมา!K222</f>
        <v>0</v>
      </c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25"/>
        <v>0</v>
      </c>
      <c r="K223" s="72">
        <f>+ยกมา!K223</f>
        <v>0</v>
      </c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25"/>
        <v>0</v>
      </c>
      <c r="K224" s="72">
        <f>+ยกมา!K224</f>
        <v>0</v>
      </c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496</v>
      </c>
      <c r="F225" s="71"/>
      <c r="G225" s="46">
        <f t="shared" si="24"/>
        <v>496</v>
      </c>
      <c r="H225" s="78">
        <v>0</v>
      </c>
      <c r="I225" s="76">
        <v>0</v>
      </c>
      <c r="J225" s="46">
        <f t="shared" si="25"/>
        <v>496</v>
      </c>
      <c r="K225" s="72">
        <f>+ยกมา!K225</f>
        <v>0</v>
      </c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4"/>
        <v>0</v>
      </c>
      <c r="H226" s="78">
        <v>0</v>
      </c>
      <c r="I226" s="76">
        <v>0</v>
      </c>
      <c r="J226" s="46">
        <f t="shared" si="25"/>
        <v>0</v>
      </c>
      <c r="K226" s="72">
        <f>+ยกมา!K226</f>
        <v>0</v>
      </c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4"/>
        <v>0</v>
      </c>
      <c r="H227" s="78">
        <v>0</v>
      </c>
      <c r="I227" s="76">
        <v>0</v>
      </c>
      <c r="J227" s="46">
        <f t="shared" si="25"/>
        <v>0</v>
      </c>
      <c r="K227" s="72">
        <f>+ยกมา!K227</f>
        <v>0</v>
      </c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25"/>
        <v>0</v>
      </c>
      <c r="K228" s="72">
        <f>+ยกมา!K228</f>
        <v>0</v>
      </c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25"/>
        <v>0</v>
      </c>
      <c r="K229" s="72">
        <f>+ยกมา!K229</f>
        <v>0</v>
      </c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25"/>
        <v>0</v>
      </c>
      <c r="K230" s="72">
        <f>+ยกมา!K230</f>
        <v>0</v>
      </c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58" si="35">E231+F231</f>
        <v>0</v>
      </c>
      <c r="H231" s="78">
        <v>0</v>
      </c>
      <c r="I231" s="76">
        <v>0</v>
      </c>
      <c r="J231" s="46">
        <f t="shared" ref="J231:J258" si="36">+G231-H231-K231-I231</f>
        <v>0</v>
      </c>
      <c r="K231" s="72">
        <f>+ยกมา!K231</f>
        <v>0</v>
      </c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6"/>
        <v>0</v>
      </c>
      <c r="K232" s="72">
        <f>+ยกมา!K232</f>
        <v>0</v>
      </c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6"/>
        <v>0</v>
      </c>
      <c r="K233" s="72">
        <f>+ยกมา!K233</f>
        <v>0</v>
      </c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35"/>
        <v>0</v>
      </c>
      <c r="H234" s="78">
        <v>0</v>
      </c>
      <c r="I234" s="76">
        <v>0</v>
      </c>
      <c r="J234" s="46">
        <f t="shared" si="36"/>
        <v>0</v>
      </c>
      <c r="K234" s="72">
        <f>+ยกมา!K234</f>
        <v>0</v>
      </c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ref="G235:G254" si="37">E235+F235</f>
        <v>0</v>
      </c>
      <c r="H235" s="78">
        <v>0</v>
      </c>
      <c r="I235" s="76">
        <v>0</v>
      </c>
      <c r="J235" s="46">
        <f t="shared" ref="J235:J255" si="38">+G235-H235-K235-I235</f>
        <v>0</v>
      </c>
      <c r="K235" s="72">
        <f>+ยกมา!K235</f>
        <v>0</v>
      </c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>
        <f>+ยกมา!K236</f>
        <v>0</v>
      </c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>
        <f>+ยกมา!K237</f>
        <v>0</v>
      </c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2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>
        <f>+ยกมา!K238</f>
        <v>0</v>
      </c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2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>
        <f>+ยกมา!K239</f>
        <v>0</v>
      </c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2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>
        <f>+ยกมา!K240</f>
        <v>0</v>
      </c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2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>
        <f>+ยกมา!K241</f>
        <v>0</v>
      </c>
      <c r="L241" s="20"/>
      <c r="M241" s="65">
        <f t="shared" si="39"/>
        <v>0</v>
      </c>
      <c r="N241" s="17" t="s">
        <v>16</v>
      </c>
      <c r="O241" s="18"/>
      <c r="P241" s="23">
        <f t="shared" si="32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>
        <f>+ยกมา!K242</f>
        <v>0</v>
      </c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2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+ยกมา!J243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>
        <f>+ยกมา!K243</f>
        <v>0</v>
      </c>
      <c r="L243" s="20">
        <v>35</v>
      </c>
      <c r="M243" s="65">
        <f t="shared" ref="M243:M246" si="41">+L243*K243</f>
        <v>0</v>
      </c>
      <c r="N243" s="17" t="s">
        <v>16</v>
      </c>
      <c r="O243" s="18"/>
      <c r="P243" s="23">
        <f t="shared" si="32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+ยกมา!J244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>
        <f>+ยกมา!K244</f>
        <v>0</v>
      </c>
      <c r="L244" s="20">
        <v>35</v>
      </c>
      <c r="M244" s="65">
        <f t="shared" si="41"/>
        <v>0</v>
      </c>
      <c r="N244" s="17" t="s">
        <v>16</v>
      </c>
      <c r="O244" s="18"/>
      <c r="P244" s="23">
        <f t="shared" si="32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>
        <f>+ยกมา!K245</f>
        <v>0</v>
      </c>
      <c r="L245" s="20">
        <v>39</v>
      </c>
      <c r="M245" s="65">
        <f t="shared" si="41"/>
        <v>0</v>
      </c>
      <c r="N245" s="17" t="s">
        <v>16</v>
      </c>
      <c r="O245" s="18"/>
      <c r="P245" s="23">
        <f t="shared" si="32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>
        <f>+ยกมา!K246</f>
        <v>0</v>
      </c>
      <c r="L246" s="20">
        <v>55</v>
      </c>
      <c r="M246" s="65">
        <f t="shared" si="41"/>
        <v>0</v>
      </c>
      <c r="N246" s="17" t="s">
        <v>16</v>
      </c>
      <c r="O246" s="18"/>
      <c r="P246" s="23">
        <f t="shared" si="32"/>
        <v>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>
        <f>+ยกมา!K247</f>
        <v>0</v>
      </c>
      <c r="L247" s="20">
        <v>40</v>
      </c>
      <c r="M247" s="65">
        <f t="shared" si="39"/>
        <v>0</v>
      </c>
      <c r="N247" s="17" t="s">
        <v>16</v>
      </c>
      <c r="O247" s="18"/>
      <c r="P247" s="23">
        <f t="shared" si="32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>
        <f>+ยกมา!K248</f>
        <v>0</v>
      </c>
      <c r="L248" s="20">
        <v>49</v>
      </c>
      <c r="M248" s="65">
        <f t="shared" si="34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>
        <f>+ยกมา!K249</f>
        <v>0</v>
      </c>
      <c r="L249" s="20">
        <v>39</v>
      </c>
      <c r="M249" s="65">
        <f t="shared" si="34"/>
        <v>0</v>
      </c>
      <c r="N249" s="17" t="s">
        <v>16</v>
      </c>
      <c r="O249" s="18"/>
      <c r="P249" s="23">
        <f t="shared" ref="P249:P258" si="43">SUM(M249-O249)</f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+ยกมา!J250</f>
        <v>2</v>
      </c>
      <c r="F250" s="71"/>
      <c r="G250" s="46">
        <f t="shared" si="37"/>
        <v>2</v>
      </c>
      <c r="H250" s="78">
        <v>0</v>
      </c>
      <c r="I250" s="76">
        <v>0</v>
      </c>
      <c r="J250" s="46">
        <f t="shared" si="38"/>
        <v>2</v>
      </c>
      <c r="K250" s="72">
        <f>+ยกมา!K250</f>
        <v>0</v>
      </c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43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+ยกมา!J251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>
        <f>+ยกมา!K251</f>
        <v>0</v>
      </c>
      <c r="L251" s="20">
        <v>50</v>
      </c>
      <c r="M251" s="65">
        <f t="shared" si="34"/>
        <v>0</v>
      </c>
      <c r="N251" s="17" t="s">
        <v>16</v>
      </c>
      <c r="O251" s="18"/>
      <c r="P251" s="23">
        <f t="shared" si="43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+ยกมา!J252</f>
        <v>9</v>
      </c>
      <c r="F252" s="71"/>
      <c r="G252" s="46">
        <f t="shared" si="37"/>
        <v>9</v>
      </c>
      <c r="H252" s="78">
        <v>0</v>
      </c>
      <c r="I252" s="76">
        <v>0</v>
      </c>
      <c r="J252" s="46">
        <f t="shared" si="38"/>
        <v>8</v>
      </c>
      <c r="K252" s="72">
        <v>1</v>
      </c>
      <c r="L252" s="20">
        <v>20</v>
      </c>
      <c r="M252" s="65">
        <f t="shared" si="34"/>
        <v>20</v>
      </c>
      <c r="N252" s="17" t="s">
        <v>16</v>
      </c>
      <c r="O252" s="18"/>
      <c r="P252" s="136">
        <f t="shared" si="43"/>
        <v>20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+ยกมา!J253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si="38"/>
        <v>0</v>
      </c>
      <c r="K253" s="72">
        <f>+ยกมา!K253</f>
        <v>0</v>
      </c>
      <c r="L253" s="20">
        <v>28</v>
      </c>
      <c r="M253" s="65">
        <f t="shared" ref="M253" si="44">+L253*K253</f>
        <v>0</v>
      </c>
      <c r="N253" s="17" t="s">
        <v>16</v>
      </c>
      <c r="O253" s="18"/>
      <c r="P253" s="23">
        <f t="shared" si="43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+ยกมา!J254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>
        <f>+ยกมา!K254</f>
        <v>0</v>
      </c>
      <c r="L254" s="20">
        <v>23</v>
      </c>
      <c r="M254" s="65">
        <f t="shared" si="34"/>
        <v>0</v>
      </c>
      <c r="N254" s="17" t="s">
        <v>16</v>
      </c>
      <c r="O254" s="18"/>
      <c r="P254" s="23">
        <f t="shared" si="43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+ยกมา!J255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8"/>
        <v>0</v>
      </c>
      <c r="K255" s="72">
        <f>+ยกมา!K255</f>
        <v>0</v>
      </c>
      <c r="L255" s="20">
        <v>26</v>
      </c>
      <c r="M255" s="65">
        <f t="shared" si="34"/>
        <v>0</v>
      </c>
      <c r="N255" s="17" t="s">
        <v>16</v>
      </c>
      <c r="O255" s="18"/>
      <c r="P255" s="23">
        <f t="shared" si="43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6"/>
        <v>0</v>
      </c>
      <c r="K256" s="72">
        <f>+ยกมา!K256</f>
        <v>0</v>
      </c>
      <c r="L256" s="20"/>
      <c r="M256" s="65">
        <f t="shared" si="34"/>
        <v>0</v>
      </c>
      <c r="N256" s="17" t="s">
        <v>16</v>
      </c>
      <c r="O256" s="18"/>
      <c r="P256" s="23">
        <f t="shared" si="43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>
        <f>+ยกมา!K257</f>
        <v>0</v>
      </c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3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6"/>
        <v>0</v>
      </c>
      <c r="K258" s="72">
        <f>+ยกมา!K258</f>
        <v>0</v>
      </c>
      <c r="L258" s="20"/>
      <c r="M258" s="65">
        <f t="shared" si="34"/>
        <v>0</v>
      </c>
      <c r="N258" s="17" t="s">
        <v>16</v>
      </c>
      <c r="O258" s="18"/>
      <c r="P258" s="23">
        <f t="shared" si="43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>
        <f>+ยกมา!K259</f>
        <v>0</v>
      </c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523.61999999999989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1260</v>
      </c>
      <c r="O264" s="2">
        <v>500</v>
      </c>
      <c r="P264" s="2">
        <v>180</v>
      </c>
      <c r="Q264" s="2">
        <v>200</v>
      </c>
      <c r="R264" s="2">
        <v>350</v>
      </c>
      <c r="S264" s="2">
        <v>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505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505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151.5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10.605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342.89499999999998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26</v>
      </c>
      <c r="F5" s="71">
        <v>10</v>
      </c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126</v>
      </c>
      <c r="F6" s="71">
        <v>30</v>
      </c>
      <c r="G6" s="46">
        <f t="shared" si="0"/>
        <v>156</v>
      </c>
      <c r="H6" s="78">
        <v>0</v>
      </c>
      <c r="I6" s="76">
        <v>0</v>
      </c>
      <c r="J6" s="46">
        <f t="shared" si="1"/>
        <v>154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/>
      <c r="P6" s="136">
        <f t="shared" si="2"/>
        <v>200</v>
      </c>
      <c r="Q6" s="13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>
        <v>25</v>
      </c>
      <c r="P11" s="136">
        <f t="shared" si="2"/>
        <v>25</v>
      </c>
      <c r="Q11" s="13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6">
        <f t="shared" si="2"/>
        <v>100</v>
      </c>
      <c r="Q22" s="13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30</v>
      </c>
      <c r="F31" s="71">
        <v>10</v>
      </c>
      <c r="G31" s="46">
        <f t="shared" si="5"/>
        <v>40</v>
      </c>
      <c r="H31" s="78">
        <v>0</v>
      </c>
      <c r="I31" s="76">
        <v>0</v>
      </c>
      <c r="J31" s="46">
        <f t="shared" si="6"/>
        <v>39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6">
        <f>SUM(M31-O31)</f>
        <v>100</v>
      </c>
      <c r="Q31" s="13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9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36">
        <f t="shared" si="2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6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0</v>
      </c>
      <c r="F39" s="71">
        <v>3</v>
      </c>
      <c r="G39" s="46">
        <f t="shared" si="5"/>
        <v>3</v>
      </c>
      <c r="H39" s="78">
        <v>0</v>
      </c>
      <c r="I39" s="76">
        <v>1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1440</v>
      </c>
      <c r="O39" s="18">
        <v>10</v>
      </c>
      <c r="P39" s="136">
        <f t="shared" si="2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0</v>
      </c>
      <c r="F40" s="71">
        <v>3</v>
      </c>
      <c r="G40" s="46">
        <f t="shared" si="5"/>
        <v>3</v>
      </c>
      <c r="H40" s="78">
        <v>0</v>
      </c>
      <c r="I40" s="76">
        <v>1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1440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10</v>
      </c>
      <c r="P41" s="136">
        <f t="shared" si="2"/>
        <v>40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8</v>
      </c>
      <c r="F50" s="71"/>
      <c r="G50" s="46">
        <f t="shared" si="5"/>
        <v>8</v>
      </c>
      <c r="H50" s="78">
        <v>0</v>
      </c>
      <c r="I50" s="76">
        <v>1</v>
      </c>
      <c r="J50" s="46">
        <f t="shared" si="6"/>
        <v>7</v>
      </c>
      <c r="K50" s="72"/>
      <c r="L50" s="15">
        <v>50</v>
      </c>
      <c r="M50" s="65">
        <f t="shared" si="3"/>
        <v>0</v>
      </c>
      <c r="N50" s="17" t="s">
        <v>1443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36">
        <f t="shared" si="2"/>
        <v>120</v>
      </c>
      <c r="Q57" s="13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/>
      <c r="P59" s="136">
        <f t="shared" si="2"/>
        <v>120</v>
      </c>
      <c r="Q59" s="13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0</v>
      </c>
      <c r="F65" s="71">
        <v>5</v>
      </c>
      <c r="G65" s="46">
        <f t="shared" si="5"/>
        <v>5</v>
      </c>
      <c r="H65" s="78">
        <v>0</v>
      </c>
      <c r="I65" s="76">
        <v>1</v>
      </c>
      <c r="J65" s="46">
        <f t="shared" si="6"/>
        <v>4</v>
      </c>
      <c r="K65" s="72"/>
      <c r="L65" s="15">
        <v>50</v>
      </c>
      <c r="M65" s="65">
        <f t="shared" si="3"/>
        <v>0</v>
      </c>
      <c r="N65" s="17" t="s">
        <v>1440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2</v>
      </c>
      <c r="F77" s="71">
        <v>5</v>
      </c>
      <c r="G77" s="46">
        <f t="shared" si="5"/>
        <v>7</v>
      </c>
      <c r="H77" s="78">
        <v>0</v>
      </c>
      <c r="I77" s="76">
        <v>1</v>
      </c>
      <c r="J77" s="46">
        <f t="shared" si="6"/>
        <v>5</v>
      </c>
      <c r="K77" s="72">
        <v>1</v>
      </c>
      <c r="L77" s="21">
        <v>50</v>
      </c>
      <c r="M77" s="65">
        <f t="shared" si="3"/>
        <v>50</v>
      </c>
      <c r="N77" s="17" t="s">
        <v>1440</v>
      </c>
      <c r="O77" s="18"/>
      <c r="P77" s="136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+'1'!J99</f>
        <v>0</v>
      </c>
      <c r="F99" s="71">
        <v>5</v>
      </c>
      <c r="G99" s="46">
        <f t="shared" si="20"/>
        <v>5</v>
      </c>
      <c r="H99" s="78">
        <v>0</v>
      </c>
      <c r="I99" s="76">
        <v>0</v>
      </c>
      <c r="J99" s="46">
        <f t="shared" si="21"/>
        <v>0</v>
      </c>
      <c r="K99" s="72">
        <v>5</v>
      </c>
      <c r="L99" s="20">
        <v>45</v>
      </c>
      <c r="M99" s="65">
        <f t="shared" ref="M99:M105" si="22">+L99*K99</f>
        <v>225</v>
      </c>
      <c r="N99" s="17" t="s">
        <v>16</v>
      </c>
      <c r="O99" s="18"/>
      <c r="P99" s="136">
        <f t="shared" si="7"/>
        <v>225</v>
      </c>
      <c r="Q99" s="118">
        <v>20.350000000000001</v>
      </c>
      <c r="R99" s="43">
        <f t="shared" ref="R99:R105" si="23">+K99*Q99</f>
        <v>101.75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9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>
        <v>60</v>
      </c>
      <c r="P117" s="136">
        <f t="shared" si="7"/>
        <v>50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7</v>
      </c>
      <c r="F120" s="71"/>
      <c r="G120" s="46">
        <f t="shared" si="20"/>
        <v>7</v>
      </c>
      <c r="H120" s="78">
        <v>0</v>
      </c>
      <c r="I120" s="76">
        <v>0</v>
      </c>
      <c r="J120" s="46">
        <f t="shared" si="21"/>
        <v>7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5</v>
      </c>
      <c r="F129" s="71"/>
      <c r="G129" s="46">
        <f t="shared" si="20"/>
        <v>5</v>
      </c>
      <c r="H129" s="78">
        <v>0</v>
      </c>
      <c r="I129" s="76">
        <v>0</v>
      </c>
      <c r="J129" s="46">
        <f t="shared" si="21"/>
        <v>0</v>
      </c>
      <c r="K129" s="72">
        <v>5</v>
      </c>
      <c r="L129" s="22">
        <v>25</v>
      </c>
      <c r="M129" s="65">
        <f t="shared" si="8"/>
        <v>125</v>
      </c>
      <c r="N129" s="17" t="s">
        <v>16</v>
      </c>
      <c r="O129" s="18">
        <v>80</v>
      </c>
      <c r="P129" s="136">
        <f t="shared" si="7"/>
        <v>45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/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0</v>
      </c>
      <c r="K133" s="72">
        <v>8</v>
      </c>
      <c r="L133" s="20">
        <v>50</v>
      </c>
      <c r="M133" s="65">
        <f t="shared" si="8"/>
        <v>400</v>
      </c>
      <c r="N133" s="17" t="s">
        <v>16</v>
      </c>
      <c r="O133" s="18">
        <v>25</v>
      </c>
      <c r="P133" s="136">
        <f t="shared" ref="P133:P196" si="26">SUM(M133-O133)</f>
        <v>375</v>
      </c>
      <c r="Q133" s="90">
        <v>24.21</v>
      </c>
      <c r="R133" s="43">
        <f t="shared" si="9"/>
        <v>193.68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>
        <v>30</v>
      </c>
      <c r="G142" s="46">
        <f t="shared" si="20"/>
        <v>30</v>
      </c>
      <c r="H142" s="78">
        <v>0</v>
      </c>
      <c r="I142" s="76">
        <v>30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1444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>
        <v>30</v>
      </c>
      <c r="G143" s="46">
        <f t="shared" si="20"/>
        <v>30</v>
      </c>
      <c r="H143" s="78">
        <v>0</v>
      </c>
      <c r="I143" s="76">
        <v>20</v>
      </c>
      <c r="J143" s="46">
        <f t="shared" si="21"/>
        <v>10</v>
      </c>
      <c r="K143" s="72"/>
      <c r="L143" s="22">
        <v>10</v>
      </c>
      <c r="M143" s="65">
        <f t="shared" si="8"/>
        <v>0</v>
      </c>
      <c r="N143" s="17" t="s">
        <v>1444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>
        <v>30</v>
      </c>
      <c r="G144" s="46">
        <f t="shared" si="20"/>
        <v>30</v>
      </c>
      <c r="H144" s="78">
        <v>0</v>
      </c>
      <c r="I144" s="76">
        <v>30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1444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>
        <v>30</v>
      </c>
      <c r="G145" s="46">
        <f t="shared" si="20"/>
        <v>30</v>
      </c>
      <c r="H145" s="78">
        <v>0</v>
      </c>
      <c r="I145" s="76">
        <v>25</v>
      </c>
      <c r="J145" s="46">
        <f t="shared" si="21"/>
        <v>5</v>
      </c>
      <c r="K145" s="72"/>
      <c r="L145" s="20">
        <v>10</v>
      </c>
      <c r="M145" s="65">
        <f t="shared" si="8"/>
        <v>0</v>
      </c>
      <c r="N145" s="17" t="s">
        <v>1444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>
        <v>30</v>
      </c>
      <c r="G146" s="46">
        <f t="shared" si="20"/>
        <v>30</v>
      </c>
      <c r="H146" s="78">
        <v>0</v>
      </c>
      <c r="I146" s="76">
        <v>25</v>
      </c>
      <c r="J146" s="46">
        <f t="shared" si="21"/>
        <v>5</v>
      </c>
      <c r="K146" s="72"/>
      <c r="L146" s="20">
        <v>10</v>
      </c>
      <c r="M146" s="65">
        <f t="shared" si="8"/>
        <v>0</v>
      </c>
      <c r="N146" s="17" t="s">
        <v>1444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1</v>
      </c>
      <c r="F154" s="71">
        <v>5</v>
      </c>
      <c r="G154" s="46">
        <f t="shared" si="20"/>
        <v>6</v>
      </c>
      <c r="H154" s="78">
        <v>0</v>
      </c>
      <c r="I154" s="76">
        <v>1</v>
      </c>
      <c r="J154" s="46">
        <f t="shared" si="21"/>
        <v>5</v>
      </c>
      <c r="K154" s="72"/>
      <c r="L154" s="20">
        <v>25</v>
      </c>
      <c r="M154" s="65">
        <f>+L154*K154</f>
        <v>0</v>
      </c>
      <c r="N154" s="17" t="s">
        <v>1445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3</v>
      </c>
      <c r="F172" s="71"/>
      <c r="G172" s="46">
        <f t="shared" si="27"/>
        <v>3</v>
      </c>
      <c r="H172" s="78">
        <v>0</v>
      </c>
      <c r="I172" s="76">
        <v>0</v>
      </c>
      <c r="J172" s="46">
        <f t="shared" si="28"/>
        <v>2</v>
      </c>
      <c r="K172" s="72">
        <v>1</v>
      </c>
      <c r="L172" s="20">
        <v>100</v>
      </c>
      <c r="M172" s="65">
        <f t="shared" si="8"/>
        <v>100</v>
      </c>
      <c r="N172" s="17" t="s">
        <v>16</v>
      </c>
      <c r="O172" s="18">
        <v>20</v>
      </c>
      <c r="P172" s="136">
        <f t="shared" si="26"/>
        <v>80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36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19</v>
      </c>
      <c r="F175" s="71"/>
      <c r="G175" s="46">
        <f t="shared" si="27"/>
        <v>19</v>
      </c>
      <c r="H175" s="78">
        <v>0</v>
      </c>
      <c r="I175" s="76">
        <v>0</v>
      </c>
      <c r="J175" s="46">
        <f t="shared" si="28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6">
        <f t="shared" si="26"/>
        <v>100</v>
      </c>
      <c r="Q175" s="137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8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36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3</v>
      </c>
      <c r="F193" s="71">
        <v>5</v>
      </c>
      <c r="G193" s="46">
        <f t="shared" si="27"/>
        <v>8</v>
      </c>
      <c r="H193" s="78">
        <v>1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1441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6</v>
      </c>
      <c r="F194" s="71">
        <v>5</v>
      </c>
      <c r="G194" s="46">
        <f t="shared" si="27"/>
        <v>11</v>
      </c>
      <c r="H194" s="78">
        <v>0</v>
      </c>
      <c r="I194" s="76">
        <v>0</v>
      </c>
      <c r="J194" s="46">
        <f t="shared" si="28"/>
        <v>10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6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5</v>
      </c>
      <c r="F195" s="71">
        <v>5</v>
      </c>
      <c r="G195" s="46">
        <f t="shared" si="27"/>
        <v>10</v>
      </c>
      <c r="H195" s="78">
        <v>0</v>
      </c>
      <c r="I195" s="76">
        <v>0</v>
      </c>
      <c r="J195" s="46">
        <f t="shared" si="28"/>
        <v>9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6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3</v>
      </c>
      <c r="F196" s="71">
        <v>5</v>
      </c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8</v>
      </c>
      <c r="F197" s="71">
        <v>5</v>
      </c>
      <c r="G197" s="46">
        <f t="shared" si="27"/>
        <v>13</v>
      </c>
      <c r="H197" s="78">
        <v>0</v>
      </c>
      <c r="I197" s="76">
        <v>0</v>
      </c>
      <c r="J197" s="46">
        <f t="shared" si="28"/>
        <v>10</v>
      </c>
      <c r="K197" s="72">
        <v>3</v>
      </c>
      <c r="L197" s="20">
        <v>50</v>
      </c>
      <c r="M197" s="65">
        <f t="shared" si="31"/>
        <v>150</v>
      </c>
      <c r="N197" s="17" t="s">
        <v>16</v>
      </c>
      <c r="O197" s="18">
        <v>50</v>
      </c>
      <c r="P197" s="136">
        <f t="shared" ref="P197:P259" si="35">SUM(M197-O197)</f>
        <v>100</v>
      </c>
      <c r="Q197" s="90">
        <v>23.74</v>
      </c>
      <c r="R197" s="43">
        <f t="shared" si="32"/>
        <v>71.22</v>
      </c>
    </row>
    <row r="198" spans="1:18" ht="25.5" hidden="1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17</v>
      </c>
      <c r="F198" s="71"/>
      <c r="G198" s="46">
        <f t="shared" si="27"/>
        <v>17</v>
      </c>
      <c r="H198" s="78">
        <v>0</v>
      </c>
      <c r="I198" s="76">
        <v>0</v>
      </c>
      <c r="J198" s="46">
        <f t="shared" si="28"/>
        <v>15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30</v>
      </c>
      <c r="P198" s="136">
        <f t="shared" si="35"/>
        <v>270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1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>
        <v>50</v>
      </c>
      <c r="P208" s="136">
        <f t="shared" si="35"/>
        <v>50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>
        <v>1</v>
      </c>
      <c r="G212" s="46">
        <f t="shared" si="27"/>
        <v>1</v>
      </c>
      <c r="H212" s="78">
        <v>0</v>
      </c>
      <c r="I212" s="76">
        <v>0</v>
      </c>
      <c r="J212" s="46">
        <f t="shared" si="28"/>
        <v>0</v>
      </c>
      <c r="K212" s="72">
        <v>1</v>
      </c>
      <c r="L212" s="20">
        <v>40</v>
      </c>
      <c r="M212" s="65">
        <f t="shared" si="31"/>
        <v>40</v>
      </c>
      <c r="N212" s="17" t="s">
        <v>16</v>
      </c>
      <c r="O212" s="18"/>
      <c r="P212" s="136">
        <f t="shared" si="35"/>
        <v>40</v>
      </c>
      <c r="Q212" s="90">
        <v>15</v>
      </c>
      <c r="R212" s="43">
        <f t="shared" si="32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41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>
        <v>120</v>
      </c>
      <c r="G226" s="46">
        <f t="shared" si="27"/>
        <v>120</v>
      </c>
      <c r="H226" s="78">
        <v>0</v>
      </c>
      <c r="I226" s="76">
        <v>0</v>
      </c>
      <c r="J226" s="46">
        <f t="shared" si="28"/>
        <v>0</v>
      </c>
      <c r="K226" s="72">
        <v>120</v>
      </c>
      <c r="L226" s="20">
        <v>35</v>
      </c>
      <c r="M226" s="65">
        <f t="shared" si="31"/>
        <v>4200</v>
      </c>
      <c r="N226" s="17" t="s">
        <v>16</v>
      </c>
      <c r="O226" s="18"/>
      <c r="P226" s="136">
        <f t="shared" si="35"/>
        <v>4200</v>
      </c>
      <c r="Q226" s="90">
        <v>23.7</v>
      </c>
      <c r="R226" s="43">
        <f t="shared" si="32"/>
        <v>2844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1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36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+'1'!J252</f>
        <v>8</v>
      </c>
      <c r="F252" s="71"/>
      <c r="G252" s="46">
        <f t="shared" si="39"/>
        <v>8</v>
      </c>
      <c r="H252" s="78">
        <v>0</v>
      </c>
      <c r="I252" s="76">
        <v>0</v>
      </c>
      <c r="J252" s="46">
        <f t="shared" si="40"/>
        <v>2</v>
      </c>
      <c r="K252" s="72">
        <v>6</v>
      </c>
      <c r="L252" s="20">
        <v>20</v>
      </c>
      <c r="M252" s="65">
        <f t="shared" si="31"/>
        <v>120</v>
      </c>
      <c r="N252" s="17" t="s">
        <v>16</v>
      </c>
      <c r="O252" s="18">
        <v>100</v>
      </c>
      <c r="P252" s="136">
        <f t="shared" si="35"/>
        <v>20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4102.8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7895</v>
      </c>
    </row>
    <row r="263" spans="1:28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8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2460</v>
      </c>
      <c r="O264" s="2">
        <v>20</v>
      </c>
      <c r="P264" s="2">
        <v>320</v>
      </c>
      <c r="Q264" s="88">
        <v>250</v>
      </c>
      <c r="R264" s="2">
        <v>80</v>
      </c>
      <c r="S264" s="2">
        <v>90</v>
      </c>
      <c r="T264" s="2">
        <v>20</v>
      </c>
      <c r="U264" s="2">
        <v>500</v>
      </c>
      <c r="V264" s="2">
        <v>180</v>
      </c>
      <c r="W264" s="2">
        <v>50</v>
      </c>
      <c r="X264" s="2">
        <v>225</v>
      </c>
      <c r="Y264" s="2">
        <v>375</v>
      </c>
      <c r="Z264" s="2">
        <v>165</v>
      </c>
      <c r="AA264" s="2">
        <v>65</v>
      </c>
      <c r="AB264" s="2">
        <v>120</v>
      </c>
    </row>
    <row r="265" spans="1:28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</row>
    <row r="267" spans="1:28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485</v>
      </c>
    </row>
    <row r="268" spans="1:28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4950</v>
      </c>
    </row>
    <row r="269" spans="1:28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4950</v>
      </c>
      <c r="P269" s="119" t="s">
        <v>1417</v>
      </c>
      <c r="Q269" s="120" t="s">
        <v>1418</v>
      </c>
      <c r="R269" s="121" t="s">
        <v>1419</v>
      </c>
    </row>
    <row r="270" spans="1:28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2"/>
      <c r="Q270" s="122"/>
      <c r="R270" s="122">
        <v>390</v>
      </c>
    </row>
    <row r="271" spans="1:28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2"/>
      <c r="Q271" s="122"/>
      <c r="R271" s="122"/>
    </row>
    <row r="272" spans="1:28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390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117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8.19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264.81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0.00"/>
        <filter val="200.00"/>
        <filter val="225.00"/>
        <filter val="25.00"/>
        <filter val="320"/>
        <filter val="35.00"/>
        <filter val="390.00"/>
        <filter val="4,200.00"/>
        <filter val="40.00"/>
        <filter val="50.00"/>
        <filter val="55.00"/>
        <filter val="60.00"/>
        <filter val="6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6">
        <f t="shared" ref="P5:P68" si="2">SUM(M5-O5)</f>
        <v>50</v>
      </c>
      <c r="Q5" s="13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154</v>
      </c>
      <c r="F6" s="71"/>
      <c r="G6" s="46">
        <f t="shared" si="0"/>
        <v>154</v>
      </c>
      <c r="H6" s="78">
        <v>0</v>
      </c>
      <c r="I6" s="76">
        <v>0</v>
      </c>
      <c r="J6" s="46">
        <f t="shared" si="1"/>
        <v>133</v>
      </c>
      <c r="K6" s="72">
        <v>21</v>
      </c>
      <c r="L6" s="15">
        <v>100</v>
      </c>
      <c r="M6" s="65">
        <f t="shared" ref="M6:M80" si="3">+L6*K6</f>
        <v>2100</v>
      </c>
      <c r="N6" s="17" t="s">
        <v>16</v>
      </c>
      <c r="O6" s="18">
        <v>480</v>
      </c>
      <c r="P6" s="136">
        <f t="shared" si="2"/>
        <v>1620</v>
      </c>
      <c r="Q6" s="137">
        <v>36.43</v>
      </c>
      <c r="R6" s="43">
        <f t="shared" ref="R6:R80" si="4">+K6*Q6</f>
        <v>765.03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6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15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36">
        <f t="shared" si="2"/>
        <v>500</v>
      </c>
      <c r="Q22" s="13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6">
        <f t="shared" si="2"/>
        <v>100</v>
      </c>
      <c r="Q24" s="13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39</v>
      </c>
      <c r="F31" s="71"/>
      <c r="G31" s="46">
        <f t="shared" si="5"/>
        <v>39</v>
      </c>
      <c r="H31" s="78">
        <v>0</v>
      </c>
      <c r="I31" s="76">
        <v>0</v>
      </c>
      <c r="J31" s="46">
        <f t="shared" si="6"/>
        <v>39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3"/>
        <v>260</v>
      </c>
      <c r="N35" s="17" t="s">
        <v>16</v>
      </c>
      <c r="O35" s="18"/>
      <c r="P35" s="23">
        <f t="shared" si="2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6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10</v>
      </c>
      <c r="P65" s="136">
        <f t="shared" si="2"/>
        <v>40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6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7</v>
      </c>
      <c r="F120" s="71"/>
      <c r="G120" s="46">
        <f t="shared" si="20"/>
        <v>7</v>
      </c>
      <c r="H120" s="78"/>
      <c r="I120" s="76">
        <v>0</v>
      </c>
      <c r="J120" s="46">
        <f t="shared" si="21"/>
        <v>6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2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>
        <v>20</v>
      </c>
      <c r="P125" s="136">
        <f t="shared" si="7"/>
        <v>80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10</v>
      </c>
      <c r="F143" s="71"/>
      <c r="G143" s="46">
        <f t="shared" si="20"/>
        <v>10</v>
      </c>
      <c r="H143" s="78">
        <v>0</v>
      </c>
      <c r="I143" s="76">
        <v>0</v>
      </c>
      <c r="J143" s="46">
        <f t="shared" si="21"/>
        <v>6</v>
      </c>
      <c r="K143" s="72">
        <v>4</v>
      </c>
      <c r="L143" s="22">
        <v>10</v>
      </c>
      <c r="M143" s="65">
        <f t="shared" si="8"/>
        <v>40</v>
      </c>
      <c r="N143" s="17" t="s">
        <v>16</v>
      </c>
      <c r="O143" s="18"/>
      <c r="P143" s="136">
        <f t="shared" si="26"/>
        <v>40</v>
      </c>
      <c r="Q143" s="90">
        <v>2.35</v>
      </c>
      <c r="R143" s="43">
        <f t="shared" si="9"/>
        <v>9.4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5</v>
      </c>
      <c r="F145" s="71"/>
      <c r="G145" s="46">
        <f t="shared" si="20"/>
        <v>5</v>
      </c>
      <c r="H145" s="78">
        <v>0</v>
      </c>
      <c r="I145" s="76">
        <v>0</v>
      </c>
      <c r="J145" s="46">
        <f t="shared" si="21"/>
        <v>2</v>
      </c>
      <c r="K145" s="72">
        <v>3</v>
      </c>
      <c r="L145" s="20">
        <v>10</v>
      </c>
      <c r="M145" s="65">
        <f t="shared" si="8"/>
        <v>30</v>
      </c>
      <c r="N145" s="17" t="s">
        <v>16</v>
      </c>
      <c r="O145" s="18"/>
      <c r="P145" s="136">
        <f t="shared" si="26"/>
        <v>30</v>
      </c>
      <c r="Q145" s="90">
        <v>2.17</v>
      </c>
      <c r="R145" s="43">
        <f t="shared" si="9"/>
        <v>6.51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5</v>
      </c>
      <c r="F146" s="71"/>
      <c r="G146" s="46">
        <f t="shared" si="20"/>
        <v>5</v>
      </c>
      <c r="H146" s="78">
        <v>0</v>
      </c>
      <c r="I146" s="76">
        <v>0</v>
      </c>
      <c r="J146" s="46">
        <f t="shared" si="21"/>
        <v>5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1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>
        <v>10</v>
      </c>
      <c r="P154" s="136">
        <f t="shared" si="26"/>
        <v>90</v>
      </c>
      <c r="Q154" s="90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2</v>
      </c>
      <c r="F172" s="71"/>
      <c r="G172" s="46">
        <f t="shared" si="27"/>
        <v>2</v>
      </c>
      <c r="H172" s="78">
        <v>0</v>
      </c>
      <c r="I172" s="76">
        <v>0</v>
      </c>
      <c r="J172" s="46">
        <f t="shared" si="28"/>
        <v>2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7</v>
      </c>
      <c r="F193" s="71"/>
      <c r="G193" s="46">
        <f t="shared" si="27"/>
        <v>7</v>
      </c>
      <c r="H193" s="78">
        <v>0</v>
      </c>
      <c r="I193" s="76">
        <v>1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1442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10</v>
      </c>
      <c r="F197" s="71"/>
      <c r="G197" s="46">
        <f t="shared" si="27"/>
        <v>10</v>
      </c>
      <c r="H197" s="78">
        <v>0</v>
      </c>
      <c r="I197" s="76">
        <v>0</v>
      </c>
      <c r="J197" s="46">
        <f t="shared" si="28"/>
        <v>7</v>
      </c>
      <c r="K197" s="72">
        <v>3</v>
      </c>
      <c r="L197" s="20">
        <v>50</v>
      </c>
      <c r="M197" s="65">
        <f t="shared" si="31"/>
        <v>150</v>
      </c>
      <c r="N197" s="17" t="s">
        <v>16</v>
      </c>
      <c r="O197" s="18">
        <v>35</v>
      </c>
      <c r="P197" s="136">
        <f t="shared" ref="P197:P258" si="35">SUM(M197-O197)</f>
        <v>115</v>
      </c>
      <c r="Q197" s="90">
        <v>23.74</v>
      </c>
      <c r="R197" s="43">
        <f t="shared" si="32"/>
        <v>71.22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15</v>
      </c>
      <c r="F198" s="71"/>
      <c r="G198" s="46">
        <f t="shared" si="27"/>
        <v>15</v>
      </c>
      <c r="H198" s="78">
        <v>0</v>
      </c>
      <c r="I198" s="76">
        <v>0</v>
      </c>
      <c r="J198" s="46">
        <f t="shared" si="28"/>
        <v>15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-1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/>
      <c r="P210" s="136">
        <f t="shared" si="35"/>
        <v>80</v>
      </c>
      <c r="Q210" s="90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41</v>
      </c>
      <c r="F217" s="71"/>
      <c r="G217" s="46">
        <f t="shared" si="27"/>
        <v>41</v>
      </c>
      <c r="H217" s="78">
        <v>0</v>
      </c>
      <c r="I217" s="76">
        <v>0</v>
      </c>
      <c r="J217" s="46">
        <f t="shared" si="28"/>
        <v>38</v>
      </c>
      <c r="K217" s="72">
        <v>3</v>
      </c>
      <c r="L217" s="20">
        <v>10</v>
      </c>
      <c r="M217" s="65">
        <f t="shared" si="31"/>
        <v>30</v>
      </c>
      <c r="N217" s="17" t="s">
        <v>16</v>
      </c>
      <c r="O217" s="18"/>
      <c r="P217" s="136">
        <f t="shared" si="35"/>
        <v>30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+'2'!J250</f>
        <v>1</v>
      </c>
      <c r="F250" s="71"/>
      <c r="G250" s="46">
        <f t="shared" si="39"/>
        <v>1</v>
      </c>
      <c r="H250" s="78">
        <v>1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1441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1504.5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4250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1240</v>
      </c>
      <c r="O264" s="2">
        <v>300</v>
      </c>
      <c r="P264" s="2">
        <v>160</v>
      </c>
      <c r="Q264" s="88">
        <v>75</v>
      </c>
      <c r="R264" s="2">
        <v>85</v>
      </c>
      <c r="S264" s="2">
        <v>120</v>
      </c>
      <c r="T264" s="2">
        <v>40</v>
      </c>
      <c r="U264" s="2">
        <v>460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2455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2455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65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65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19.5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1.365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44.134999999999998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620.00"/>
        <filter val="100.00"/>
        <filter val="115.00"/>
        <filter val="120.00"/>
        <filter val="160"/>
        <filter val="260.00"/>
        <filter val="30.00"/>
        <filter val="35.00"/>
        <filter val="40.00"/>
        <filter val="50.00"/>
        <filter val="500.00"/>
        <filter val="55.00"/>
        <filter val="60.00"/>
        <filter val="65.00"/>
        <filter val="80.00"/>
        <filter val="8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35</v>
      </c>
      <c r="F5" s="71"/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133</v>
      </c>
      <c r="F6" s="71"/>
      <c r="G6" s="46">
        <f t="shared" si="0"/>
        <v>133</v>
      </c>
      <c r="H6" s="78">
        <v>0</v>
      </c>
      <c r="I6" s="76">
        <v>0</v>
      </c>
      <c r="J6" s="46">
        <f t="shared" si="1"/>
        <v>126</v>
      </c>
      <c r="K6" s="72">
        <v>7</v>
      </c>
      <c r="L6" s="15">
        <v>100</v>
      </c>
      <c r="M6" s="65">
        <f t="shared" ref="M6:M80" si="3">+L6*K6</f>
        <v>700</v>
      </c>
      <c r="N6" s="17" t="s">
        <v>16</v>
      </c>
      <c r="O6" s="18">
        <v>80</v>
      </c>
      <c r="P6" s="136">
        <f t="shared" si="2"/>
        <v>620</v>
      </c>
      <c r="Q6" s="13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6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>
        <v>20</v>
      </c>
      <c r="P22" s="136">
        <f t="shared" si="2"/>
        <v>180</v>
      </c>
      <c r="Q22" s="13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40</v>
      </c>
      <c r="P24" s="136">
        <f t="shared" si="2"/>
        <v>160</v>
      </c>
      <c r="Q24" s="13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39</v>
      </c>
      <c r="F31" s="71"/>
      <c r="G31" s="46">
        <f t="shared" si="5"/>
        <v>39</v>
      </c>
      <c r="H31" s="78">
        <v>0</v>
      </c>
      <c r="I31" s="76">
        <v>0</v>
      </c>
      <c r="J31" s="46">
        <f t="shared" si="6"/>
        <v>39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6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6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6">
        <f t="shared" si="2"/>
        <v>50</v>
      </c>
      <c r="Q48" s="13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6">
        <f t="shared" si="2"/>
        <v>50</v>
      </c>
      <c r="Q49" s="13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6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1</v>
      </c>
      <c r="F67" s="71"/>
      <c r="G67" s="46">
        <f t="shared" si="5"/>
        <v>1</v>
      </c>
      <c r="H67" s="78">
        <v>0</v>
      </c>
      <c r="I67" s="76">
        <v>0</v>
      </c>
      <c r="J67" s="46"/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30</v>
      </c>
      <c r="P80" s="136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6">
        <f t="shared" si="7"/>
        <v>55</v>
      </c>
      <c r="Q113" s="13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6</v>
      </c>
      <c r="F120" s="71"/>
      <c r="G120" s="46">
        <f t="shared" si="20"/>
        <v>6</v>
      </c>
      <c r="H120" s="78">
        <v>0</v>
      </c>
      <c r="I120" s="76">
        <v>0</v>
      </c>
      <c r="J120" s="46">
        <f t="shared" si="21"/>
        <v>6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6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/>
      <c r="P132" s="136">
        <f t="shared" si="7"/>
        <v>240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6</v>
      </c>
      <c r="F143" s="71"/>
      <c r="G143" s="46">
        <f t="shared" si="20"/>
        <v>6</v>
      </c>
      <c r="H143" s="78">
        <v>0</v>
      </c>
      <c r="I143" s="76">
        <v>0</v>
      </c>
      <c r="J143" s="46">
        <f t="shared" si="21"/>
        <v>6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2</v>
      </c>
      <c r="F145" s="71"/>
      <c r="G145" s="46">
        <f t="shared" si="20"/>
        <v>2</v>
      </c>
      <c r="H145" s="78">
        <v>0</v>
      </c>
      <c r="I145" s="76">
        <v>0</v>
      </c>
      <c r="J145" s="46">
        <f t="shared" si="21"/>
        <v>2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5</v>
      </c>
      <c r="F146" s="71"/>
      <c r="G146" s="46">
        <f t="shared" si="20"/>
        <v>5</v>
      </c>
      <c r="H146" s="78">
        <v>0</v>
      </c>
      <c r="I146" s="76">
        <v>0</v>
      </c>
      <c r="J146" s="46">
        <f t="shared" si="21"/>
        <v>5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6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2</v>
      </c>
      <c r="F172" s="71"/>
      <c r="G172" s="46">
        <f t="shared" si="27"/>
        <v>2</v>
      </c>
      <c r="H172" s="78">
        <v>0</v>
      </c>
      <c r="I172" s="76">
        <v>0</v>
      </c>
      <c r="J172" s="46">
        <f t="shared" si="28"/>
        <v>2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+'3'!J173</f>
        <v>4</v>
      </c>
      <c r="F173" s="71"/>
      <c r="G173" s="46">
        <f>E173+F173</f>
        <v>4</v>
      </c>
      <c r="H173" s="78">
        <v>0</v>
      </c>
      <c r="I173" s="76">
        <v>1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1445</v>
      </c>
      <c r="O173" s="18">
        <v>35</v>
      </c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6">
        <f t="shared" si="26"/>
        <v>50</v>
      </c>
      <c r="Q175" s="137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6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15</v>
      </c>
      <c r="F198" s="71"/>
      <c r="G198" s="46">
        <f t="shared" si="27"/>
        <v>15</v>
      </c>
      <c r="H198" s="78">
        <v>0</v>
      </c>
      <c r="I198" s="76">
        <v>0</v>
      </c>
      <c r="J198" s="46">
        <f t="shared" si="28"/>
        <v>14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36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 t="shared" si="31"/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 t="shared" si="31"/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/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38</v>
      </c>
      <c r="F217" s="71"/>
      <c r="G217" s="46">
        <f t="shared" si="27"/>
        <v>38</v>
      </c>
      <c r="H217" s="78">
        <v>0</v>
      </c>
      <c r="I217" s="76">
        <v>0</v>
      </c>
      <c r="J217" s="46">
        <f t="shared" si="28"/>
        <v>36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/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+'3'!J255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860.66999999999985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1620</v>
      </c>
      <c r="O264" s="2">
        <v>255</v>
      </c>
      <c r="P264" s="2">
        <v>300</v>
      </c>
      <c r="Q264" s="88">
        <v>240</v>
      </c>
      <c r="R264" s="2">
        <v>120</v>
      </c>
      <c r="S264" s="2">
        <v>605</v>
      </c>
      <c r="T264" s="2">
        <v>50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1446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710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35</v>
      </c>
      <c r="F5" s="71"/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126</v>
      </c>
      <c r="F6" s="71"/>
      <c r="G6" s="46">
        <f t="shared" si="0"/>
        <v>126</v>
      </c>
      <c r="H6" s="78">
        <v>0</v>
      </c>
      <c r="I6" s="76">
        <v>0</v>
      </c>
      <c r="J6" s="46">
        <f t="shared" si="1"/>
        <v>122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40</v>
      </c>
      <c r="P6" s="136">
        <f t="shared" si="2"/>
        <v>360</v>
      </c>
      <c r="Q6" s="13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40</v>
      </c>
      <c r="P24" s="136">
        <f t="shared" si="2"/>
        <v>160</v>
      </c>
      <c r="Q24" s="13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39</v>
      </c>
      <c r="F31" s="71"/>
      <c r="G31" s="46">
        <f t="shared" si="5"/>
        <v>39</v>
      </c>
      <c r="H31" s="78">
        <v>0</v>
      </c>
      <c r="I31" s="76">
        <v>0</v>
      </c>
      <c r="J31" s="46">
        <f t="shared" si="6"/>
        <v>39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3</v>
      </c>
      <c r="K32" s="72">
        <v>6</v>
      </c>
      <c r="L32" s="15">
        <v>130</v>
      </c>
      <c r="M32" s="65">
        <f t="shared" si="3"/>
        <v>780</v>
      </c>
      <c r="N32" s="17" t="s">
        <v>16</v>
      </c>
      <c r="O32" s="18">
        <v>120</v>
      </c>
      <c r="P32" s="136">
        <f t="shared" si="2"/>
        <v>660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>
        <v>30</v>
      </c>
      <c r="P35" s="136">
        <f t="shared" si="2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0</v>
      </c>
      <c r="F41" s="71"/>
      <c r="G41" s="46">
        <f t="shared" si="5"/>
        <v>0</v>
      </c>
      <c r="H41" s="78"/>
      <c r="I41" s="76">
        <v>0</v>
      </c>
      <c r="J41" s="46"/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6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3"/>
        <v>165</v>
      </c>
      <c r="N80" s="17" t="s">
        <v>16</v>
      </c>
      <c r="O80" s="18">
        <v>54</v>
      </c>
      <c r="P80" s="136">
        <f t="shared" si="7"/>
        <v>111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6</v>
      </c>
      <c r="F110" s="71"/>
      <c r="G110" s="46">
        <f t="shared" si="20"/>
        <v>6</v>
      </c>
      <c r="H110" s="78">
        <v>0</v>
      </c>
      <c r="I110" s="76">
        <v>1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1440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6</v>
      </c>
      <c r="F120" s="71"/>
      <c r="G120" s="46">
        <f t="shared" si="20"/>
        <v>6</v>
      </c>
      <c r="H120" s="78">
        <v>0</v>
      </c>
      <c r="I120" s="76">
        <v>0</v>
      </c>
      <c r="J120" s="46">
        <f t="shared" si="21"/>
        <v>5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6</v>
      </c>
      <c r="F132" s="71"/>
      <c r="G132" s="46">
        <f t="shared" si="20"/>
        <v>6</v>
      </c>
      <c r="H132" s="78">
        <v>1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1441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6</v>
      </c>
      <c r="F143" s="71"/>
      <c r="G143" s="46">
        <f t="shared" si="20"/>
        <v>6</v>
      </c>
      <c r="H143" s="78">
        <v>1</v>
      </c>
      <c r="I143" s="76">
        <v>0</v>
      </c>
      <c r="J143" s="46">
        <f t="shared" si="21"/>
        <v>1</v>
      </c>
      <c r="K143" s="72">
        <v>4</v>
      </c>
      <c r="L143" s="22">
        <v>10</v>
      </c>
      <c r="M143" s="65">
        <f t="shared" si="8"/>
        <v>40</v>
      </c>
      <c r="N143" s="17" t="s">
        <v>1447</v>
      </c>
      <c r="O143" s="18">
        <v>15</v>
      </c>
      <c r="P143" s="136">
        <f t="shared" si="26"/>
        <v>25</v>
      </c>
      <c r="Q143" s="90">
        <v>2.35</v>
      </c>
      <c r="R143" s="43">
        <f t="shared" si="9"/>
        <v>9.4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2</v>
      </c>
      <c r="F145" s="71"/>
      <c r="G145" s="46">
        <f t="shared" si="20"/>
        <v>2</v>
      </c>
      <c r="H145" s="78">
        <v>0</v>
      </c>
      <c r="I145" s="76">
        <v>0</v>
      </c>
      <c r="J145" s="46">
        <f t="shared" si="21"/>
        <v>1</v>
      </c>
      <c r="K145" s="72">
        <v>1</v>
      </c>
      <c r="L145" s="20">
        <v>10</v>
      </c>
      <c r="M145" s="65">
        <f t="shared" si="8"/>
        <v>10</v>
      </c>
      <c r="N145" s="17" t="s">
        <v>16</v>
      </c>
      <c r="O145" s="18"/>
      <c r="P145" s="136">
        <f t="shared" si="26"/>
        <v>10</v>
      </c>
      <c r="Q145" s="90">
        <v>2.17</v>
      </c>
      <c r="R145" s="43">
        <f t="shared" si="9"/>
        <v>2.17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5</v>
      </c>
      <c r="F146" s="71"/>
      <c r="G146" s="46">
        <f t="shared" si="20"/>
        <v>5</v>
      </c>
      <c r="H146" s="78">
        <v>0</v>
      </c>
      <c r="I146" s="76">
        <v>0</v>
      </c>
      <c r="J146" s="46">
        <f t="shared" si="21"/>
        <v>3</v>
      </c>
      <c r="K146" s="72">
        <v>2</v>
      </c>
      <c r="L146" s="20">
        <v>10</v>
      </c>
      <c r="M146" s="65">
        <f t="shared" si="8"/>
        <v>20</v>
      </c>
      <c r="N146" s="17" t="s">
        <v>16</v>
      </c>
      <c r="O146" s="18">
        <v>10</v>
      </c>
      <c r="P146" s="136">
        <f t="shared" si="26"/>
        <v>10</v>
      </c>
      <c r="Q146" s="90">
        <v>2.17</v>
      </c>
      <c r="R146" s="43">
        <f t="shared" si="9"/>
        <v>4.34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2</v>
      </c>
      <c r="F172" s="71"/>
      <c r="G172" s="46">
        <f t="shared" si="27"/>
        <v>2</v>
      </c>
      <c r="H172" s="78">
        <v>0</v>
      </c>
      <c r="I172" s="76">
        <v>0</v>
      </c>
      <c r="J172" s="46">
        <f t="shared" si="28"/>
        <v>2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+'4'!J190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14</v>
      </c>
      <c r="F198" s="71"/>
      <c r="G198" s="46">
        <f t="shared" si="27"/>
        <v>14</v>
      </c>
      <c r="H198" s="78">
        <v>0</v>
      </c>
      <c r="I198" s="76">
        <v>0</v>
      </c>
      <c r="J198" s="46">
        <f t="shared" si="28"/>
        <v>14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25</v>
      </c>
      <c r="P208" s="136">
        <f t="shared" si="35"/>
        <v>25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>
        <v>2</v>
      </c>
      <c r="G210" s="46">
        <f t="shared" si="27"/>
        <v>2</v>
      </c>
      <c r="H210" s="78">
        <v>0</v>
      </c>
      <c r="I210" s="76">
        <v>0</v>
      </c>
      <c r="J210" s="46">
        <f t="shared" si="28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/>
      <c r="P210" s="136">
        <f t="shared" si="35"/>
        <v>80</v>
      </c>
      <c r="Q210" s="90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6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20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+'4'!J252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780.02999999999986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1276</v>
      </c>
      <c r="O264" s="2">
        <v>50</v>
      </c>
      <c r="P264" s="2">
        <v>53</v>
      </c>
      <c r="Q264" s="88">
        <v>100</v>
      </c>
      <c r="R264" s="2">
        <v>60</v>
      </c>
      <c r="S264" s="2">
        <v>100</v>
      </c>
      <c r="T264" s="2">
        <v>65</v>
      </c>
      <c r="U264" s="2">
        <v>395</v>
      </c>
      <c r="V264" s="2">
        <v>198</v>
      </c>
      <c r="W264" s="2">
        <v>100</v>
      </c>
      <c r="X264" s="2">
        <v>155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344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505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35</v>
      </c>
      <c r="F5" s="71">
        <v>10</v>
      </c>
      <c r="G5" s="46">
        <f t="shared" ref="G5:G26" si="0">E5+F5</f>
        <v>45</v>
      </c>
      <c r="H5" s="78">
        <v>0</v>
      </c>
      <c r="I5" s="76">
        <v>0</v>
      </c>
      <c r="J5" s="46">
        <f t="shared" ref="J5:J68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122</v>
      </c>
      <c r="F6" s="71">
        <v>5</v>
      </c>
      <c r="G6" s="46">
        <f t="shared" si="0"/>
        <v>127</v>
      </c>
      <c r="H6" s="78">
        <v>0</v>
      </c>
      <c r="I6" s="76"/>
      <c r="J6" s="46">
        <f t="shared" si="1"/>
        <v>127</v>
      </c>
      <c r="K6" s="72"/>
      <c r="L6" s="15">
        <v>100</v>
      </c>
      <c r="M6" s="65">
        <f t="shared" ref="M6:M80" si="3">+L6*K6</f>
        <v>0</v>
      </c>
      <c r="N6" s="17"/>
      <c r="O6" s="18"/>
      <c r="P6" s="23">
        <f t="shared" si="2"/>
        <v>0</v>
      </c>
      <c r="Q6" s="13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6">
        <f t="shared" si="2"/>
        <v>100</v>
      </c>
      <c r="Q22" s="13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1"/>
        <v>9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39</v>
      </c>
      <c r="F31" s="71">
        <v>10</v>
      </c>
      <c r="G31" s="46">
        <f t="shared" si="5"/>
        <v>49</v>
      </c>
      <c r="H31" s="78">
        <v>0</v>
      </c>
      <c r="I31" s="76"/>
      <c r="J31" s="46">
        <f t="shared" si="1"/>
        <v>48</v>
      </c>
      <c r="K31" s="72">
        <v>1</v>
      </c>
      <c r="L31" s="15">
        <v>100</v>
      </c>
      <c r="M31" s="65">
        <f t="shared" si="3"/>
        <v>100</v>
      </c>
      <c r="N31" s="17"/>
      <c r="O31" s="18"/>
      <c r="P31" s="136">
        <f t="shared" si="2"/>
        <v>100</v>
      </c>
      <c r="Q31" s="13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1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/>
      <c r="P32" s="136">
        <f t="shared" si="2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1"/>
        <v>2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6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1"/>
        <v>3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6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1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1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1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36">
        <f t="shared" si="2"/>
        <v>60</v>
      </c>
      <c r="Q56" s="137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1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1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1"/>
        <v>4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6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1"/>
        <v>1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6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ref="M87" si="13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ref="M88" si="16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>
        <v>10</v>
      </c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+'5'!J99</f>
        <v>0</v>
      </c>
      <c r="F99" s="71">
        <v>5</v>
      </c>
      <c r="G99" s="46">
        <f t="shared" si="18"/>
        <v>5</v>
      </c>
      <c r="H99" s="78">
        <v>0</v>
      </c>
      <c r="I99" s="76">
        <v>0</v>
      </c>
      <c r="J99" s="46">
        <f t="shared" si="6"/>
        <v>5</v>
      </c>
      <c r="K99" s="72"/>
      <c r="L99" s="20">
        <v>45</v>
      </c>
      <c r="M99" s="65">
        <f t="shared" ref="M99:M105" si="19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19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19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19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19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19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19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5</v>
      </c>
      <c r="F110" s="71"/>
      <c r="G110" s="46">
        <f t="shared" si="18"/>
        <v>5</v>
      </c>
      <c r="H110" s="78">
        <v>0</v>
      </c>
      <c r="I110" s="76">
        <v>0</v>
      </c>
      <c r="J110" s="46">
        <f t="shared" si="6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5</v>
      </c>
      <c r="F111" s="71"/>
      <c r="G111" s="46">
        <f t="shared" si="18"/>
        <v>5</v>
      </c>
      <c r="H111" s="78">
        <v>0</v>
      </c>
      <c r="I111" s="76">
        <v>0</v>
      </c>
      <c r="J111" s="46">
        <f t="shared" si="6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8</v>
      </c>
      <c r="F112" s="71"/>
      <c r="G112" s="46">
        <f t="shared" si="18"/>
        <v>8</v>
      </c>
      <c r="H112" s="78">
        <v>0</v>
      </c>
      <c r="I112" s="76">
        <v>0</v>
      </c>
      <c r="J112" s="46">
        <f t="shared" si="6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8</v>
      </c>
      <c r="F113" s="71">
        <v>7</v>
      </c>
      <c r="G113" s="46">
        <f t="shared" si="18"/>
        <v>15</v>
      </c>
      <c r="H113" s="78">
        <v>0</v>
      </c>
      <c r="I113" s="76">
        <v>0</v>
      </c>
      <c r="J113" s="46">
        <f t="shared" si="6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5</v>
      </c>
      <c r="F115" s="71">
        <v>15</v>
      </c>
      <c r="G115" s="46">
        <f t="shared" si="18"/>
        <v>20</v>
      </c>
      <c r="H115" s="78">
        <v>0</v>
      </c>
      <c r="I115" s="76">
        <v>0</v>
      </c>
      <c r="J115" s="46">
        <f t="shared" si="6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5</v>
      </c>
      <c r="F116" s="71">
        <v>10</v>
      </c>
      <c r="G116" s="46">
        <f t="shared" si="18"/>
        <v>15</v>
      </c>
      <c r="H116" s="78">
        <v>0</v>
      </c>
      <c r="I116" s="76">
        <v>0</v>
      </c>
      <c r="J116" s="46">
        <f t="shared" si="6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9</v>
      </c>
      <c r="F117" s="71"/>
      <c r="G117" s="46">
        <f t="shared" si="18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5</v>
      </c>
      <c r="F120" s="71"/>
      <c r="G120" s="46">
        <f t="shared" si="18"/>
        <v>5</v>
      </c>
      <c r="H120" s="78">
        <v>5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1441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2</v>
      </c>
      <c r="F125" s="71">
        <v>5</v>
      </c>
      <c r="G125" s="46">
        <f t="shared" si="18"/>
        <v>7</v>
      </c>
      <c r="H125" s="78">
        <v>0</v>
      </c>
      <c r="I125" s="76">
        <v>0</v>
      </c>
      <c r="J125" s="46">
        <f t="shared" si="6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5</v>
      </c>
      <c r="F132" s="71"/>
      <c r="G132" s="46">
        <f t="shared" si="18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0</v>
      </c>
      <c r="F133" s="71">
        <v>5</v>
      </c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3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3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1</v>
      </c>
      <c r="F143" s="71"/>
      <c r="G143" s="46">
        <f t="shared" si="18"/>
        <v>1</v>
      </c>
      <c r="H143" s="78">
        <v>0</v>
      </c>
      <c r="I143" s="76">
        <v>0</v>
      </c>
      <c r="J143" s="46">
        <f t="shared" si="22"/>
        <v>1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1</v>
      </c>
      <c r="F145" s="71"/>
      <c r="G145" s="46">
        <f t="shared" si="18"/>
        <v>1</v>
      </c>
      <c r="H145" s="78">
        <v>0</v>
      </c>
      <c r="I145" s="76">
        <v>0</v>
      </c>
      <c r="J145" s="46">
        <f t="shared" si="22"/>
        <v>1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3</v>
      </c>
      <c r="F146" s="71"/>
      <c r="G146" s="46">
        <f t="shared" si="18"/>
        <v>3</v>
      </c>
      <c r="H146" s="78">
        <v>0</v>
      </c>
      <c r="I146" s="76">
        <v>0</v>
      </c>
      <c r="J146" s="46">
        <f t="shared" si="22"/>
        <v>3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3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3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2</v>
      </c>
      <c r="F172" s="71"/>
      <c r="G172" s="46">
        <f t="shared" si="24"/>
        <v>2</v>
      </c>
      <c r="H172" s="78">
        <v>0</v>
      </c>
      <c r="I172" s="76">
        <v>0</v>
      </c>
      <c r="J172" s="46">
        <f t="shared" si="22"/>
        <v>1</v>
      </c>
      <c r="K172" s="72">
        <v>1</v>
      </c>
      <c r="L172" s="20">
        <v>100</v>
      </c>
      <c r="M172" s="65">
        <f t="shared" si="8"/>
        <v>100</v>
      </c>
      <c r="N172" s="17" t="s">
        <v>16</v>
      </c>
      <c r="O172" s="18">
        <v>20</v>
      </c>
      <c r="P172" s="136">
        <f t="shared" si="23"/>
        <v>80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+'5'!J173</f>
        <v>2</v>
      </c>
      <c r="F173" s="71">
        <v>1</v>
      </c>
      <c r="G173" s="46">
        <f>E173+F173</f>
        <v>3</v>
      </c>
      <c r="H173" s="78">
        <v>0</v>
      </c>
      <c r="I173" s="76">
        <v>0</v>
      </c>
      <c r="J173" s="46">
        <f t="shared" si="22"/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36">
        <f t="shared" si="23"/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16</v>
      </c>
      <c r="F175" s="71"/>
      <c r="G175" s="46">
        <f t="shared" si="24"/>
        <v>16</v>
      </c>
      <c r="H175" s="78">
        <v>0</v>
      </c>
      <c r="I175" s="76">
        <v>0</v>
      </c>
      <c r="J175" s="46">
        <f t="shared" si="22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3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3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ref="M177:M258" si="26">+L177*K177</f>
        <v>0</v>
      </c>
      <c r="N177" s="17" t="s">
        <v>16</v>
      </c>
      <c r="O177" s="18"/>
      <c r="P177" s="23">
        <f t="shared" si="23"/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8</v>
      </c>
      <c r="F178" s="71"/>
      <c r="G178" s="46">
        <f t="shared" si="24"/>
        <v>8</v>
      </c>
      <c r="H178" s="78">
        <v>0</v>
      </c>
      <c r="I178" s="76">
        <v>0</v>
      </c>
      <c r="J178" s="46">
        <f t="shared" si="22"/>
        <v>7</v>
      </c>
      <c r="K178" s="72">
        <v>1</v>
      </c>
      <c r="L178" s="20">
        <v>55</v>
      </c>
      <c r="M178" s="65">
        <f t="shared" si="26"/>
        <v>55</v>
      </c>
      <c r="N178" s="17" t="s">
        <v>16</v>
      </c>
      <c r="O178" s="18"/>
      <c r="P178" s="136">
        <f t="shared" si="23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6"/>
        <v>0</v>
      </c>
      <c r="N179" s="17" t="s">
        <v>16</v>
      </c>
      <c r="O179" s="18"/>
      <c r="P179" s="23">
        <f t="shared" si="23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4</v>
      </c>
      <c r="F180" s="71">
        <v>5</v>
      </c>
      <c r="G180" s="46">
        <f t="shared" si="24"/>
        <v>9</v>
      </c>
      <c r="H180" s="78">
        <v>0</v>
      </c>
      <c r="I180" s="76">
        <v>0</v>
      </c>
      <c r="J180" s="46">
        <f t="shared" si="22"/>
        <v>9</v>
      </c>
      <c r="K180" s="72"/>
      <c r="L180" s="20">
        <v>35</v>
      </c>
      <c r="M180" s="65">
        <f t="shared" si="26"/>
        <v>0</v>
      </c>
      <c r="N180" s="17" t="s">
        <v>16</v>
      </c>
      <c r="O180" s="18"/>
      <c r="P180" s="23">
        <f t="shared" si="23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3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6"/>
        <v>0</v>
      </c>
      <c r="N182" s="17" t="s">
        <v>16</v>
      </c>
      <c r="O182" s="18"/>
      <c r="P182" s="23">
        <f t="shared" si="23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3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6"/>
        <v>0</v>
      </c>
      <c r="N184" s="17" t="s">
        <v>16</v>
      </c>
      <c r="O184" s="18"/>
      <c r="P184" s="23">
        <f t="shared" si="23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6"/>
        <v>0</v>
      </c>
      <c r="N185" s="17" t="s">
        <v>16</v>
      </c>
      <c r="O185" s="18"/>
      <c r="P185" s="23">
        <f t="shared" si="23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6"/>
        <v>0</v>
      </c>
      <c r="N186" s="17" t="s">
        <v>16</v>
      </c>
      <c r="O186" s="18"/>
      <c r="P186" s="23">
        <f t="shared" si="23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3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3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3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+'5'!J190</f>
        <v>1</v>
      </c>
      <c r="F190" s="71"/>
      <c r="G190" s="46">
        <f t="shared" si="24"/>
        <v>1</v>
      </c>
      <c r="H190" s="78">
        <v>0</v>
      </c>
      <c r="I190" s="76">
        <v>0</v>
      </c>
      <c r="J190" s="46">
        <f t="shared" si="22"/>
        <v>1</v>
      </c>
      <c r="K190" s="72"/>
      <c r="L190" s="20">
        <v>55</v>
      </c>
      <c r="M190" s="65">
        <f t="shared" si="26"/>
        <v>0</v>
      </c>
      <c r="N190" s="17" t="s">
        <v>16</v>
      </c>
      <c r="O190" s="18"/>
      <c r="P190" s="23">
        <f t="shared" si="23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6"/>
        <v>0</v>
      </c>
      <c r="N191" s="17" t="s">
        <v>16</v>
      </c>
      <c r="O191" s="18"/>
      <c r="P191" s="23">
        <f t="shared" si="23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6"/>
        <v>0</v>
      </c>
      <c r="N192" s="17" t="s">
        <v>16</v>
      </c>
      <c r="O192" s="18"/>
      <c r="P192" s="23">
        <f t="shared" si="23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6</v>
      </c>
      <c r="F193" s="71"/>
      <c r="G193" s="46">
        <f t="shared" si="24"/>
        <v>6</v>
      </c>
      <c r="H193" s="78">
        <v>0</v>
      </c>
      <c r="I193" s="76">
        <v>0</v>
      </c>
      <c r="J193" s="46">
        <f t="shared" si="22"/>
        <v>6</v>
      </c>
      <c r="K193" s="72"/>
      <c r="L193" s="20">
        <v>60</v>
      </c>
      <c r="M193" s="65">
        <f t="shared" si="26"/>
        <v>0</v>
      </c>
      <c r="N193" s="17" t="s">
        <v>16</v>
      </c>
      <c r="O193" s="18"/>
      <c r="P193" s="23">
        <f t="shared" si="23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9</v>
      </c>
      <c r="F194" s="71"/>
      <c r="G194" s="46">
        <f t="shared" si="24"/>
        <v>9</v>
      </c>
      <c r="H194" s="78">
        <v>0</v>
      </c>
      <c r="I194" s="76">
        <v>0</v>
      </c>
      <c r="J194" s="46">
        <f t="shared" si="22"/>
        <v>7</v>
      </c>
      <c r="K194" s="72">
        <v>2</v>
      </c>
      <c r="L194" s="20">
        <v>120</v>
      </c>
      <c r="M194" s="65">
        <f t="shared" si="26"/>
        <v>240</v>
      </c>
      <c r="N194" s="17" t="s">
        <v>16</v>
      </c>
      <c r="O194" s="18"/>
      <c r="P194" s="136">
        <f t="shared" si="23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9</v>
      </c>
      <c r="F195" s="71"/>
      <c r="G195" s="46">
        <f t="shared" si="24"/>
        <v>9</v>
      </c>
      <c r="H195" s="78">
        <v>0</v>
      </c>
      <c r="I195" s="76">
        <v>0</v>
      </c>
      <c r="J195" s="46">
        <f t="shared" si="22"/>
        <v>9</v>
      </c>
      <c r="K195" s="72"/>
      <c r="L195" s="20">
        <v>60</v>
      </c>
      <c r="M195" s="65">
        <f t="shared" si="26"/>
        <v>0</v>
      </c>
      <c r="N195" s="17" t="s">
        <v>16</v>
      </c>
      <c r="O195" s="18"/>
      <c r="P195" s="23">
        <f t="shared" si="23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8</v>
      </c>
      <c r="F196" s="71"/>
      <c r="G196" s="46">
        <f t="shared" si="24"/>
        <v>8</v>
      </c>
      <c r="H196" s="78">
        <v>0</v>
      </c>
      <c r="I196" s="76">
        <v>0</v>
      </c>
      <c r="J196" s="46">
        <f t="shared" si="22"/>
        <v>8</v>
      </c>
      <c r="K196" s="72"/>
      <c r="L196" s="20">
        <v>120</v>
      </c>
      <c r="M196" s="65">
        <f t="shared" si="26"/>
        <v>0</v>
      </c>
      <c r="N196" s="17" t="s">
        <v>16</v>
      </c>
      <c r="O196" s="18"/>
      <c r="P196" s="23">
        <f t="shared" si="23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7</v>
      </c>
      <c r="F197" s="71"/>
      <c r="G197" s="46">
        <f t="shared" si="24"/>
        <v>7</v>
      </c>
      <c r="H197" s="78">
        <v>0</v>
      </c>
      <c r="I197" s="76">
        <v>0</v>
      </c>
      <c r="J197" s="46">
        <f t="shared" ref="J197:J257" si="30">+G197-H197-K197-I197</f>
        <v>7</v>
      </c>
      <c r="K197" s="72"/>
      <c r="L197" s="20">
        <v>50</v>
      </c>
      <c r="M197" s="65">
        <f t="shared" si="26"/>
        <v>0</v>
      </c>
      <c r="N197" s="17" t="s">
        <v>16</v>
      </c>
      <c r="O197" s="18"/>
      <c r="P197" s="23">
        <f t="shared" ref="P197:P258" si="31">SUM(M197-O197)</f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14</v>
      </c>
      <c r="F198" s="71"/>
      <c r="G198" s="46">
        <f t="shared" si="24"/>
        <v>14</v>
      </c>
      <c r="H198" s="78">
        <v>0</v>
      </c>
      <c r="I198" s="76">
        <v>0</v>
      </c>
      <c r="J198" s="46">
        <f t="shared" si="30"/>
        <v>14</v>
      </c>
      <c r="K198" s="72"/>
      <c r="L198" s="20">
        <v>150</v>
      </c>
      <c r="M198" s="65">
        <f t="shared" si="26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26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26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5</v>
      </c>
      <c r="F201" s="71"/>
      <c r="G201" s="46">
        <f t="shared" si="24"/>
        <v>5</v>
      </c>
      <c r="H201" s="78">
        <v>0</v>
      </c>
      <c r="I201" s="76">
        <v>0</v>
      </c>
      <c r="J201" s="46">
        <f t="shared" si="30"/>
        <v>5</v>
      </c>
      <c r="K201" s="72"/>
      <c r="L201" s="20">
        <v>90</v>
      </c>
      <c r="M201" s="65">
        <f t="shared" si="26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3</v>
      </c>
      <c r="F202" s="71"/>
      <c r="G202" s="46">
        <f t="shared" si="24"/>
        <v>3</v>
      </c>
      <c r="H202" s="78">
        <v>0</v>
      </c>
      <c r="I202" s="76">
        <v>0</v>
      </c>
      <c r="J202" s="46">
        <f t="shared" si="30"/>
        <v>3</v>
      </c>
      <c r="K202" s="72"/>
      <c r="L202" s="20">
        <v>90</v>
      </c>
      <c r="M202" s="65">
        <f t="shared" si="26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4</v>
      </c>
      <c r="F203" s="71"/>
      <c r="G203" s="46">
        <f t="shared" si="24"/>
        <v>4</v>
      </c>
      <c r="H203" s="78">
        <v>0</v>
      </c>
      <c r="I203" s="76">
        <v>0</v>
      </c>
      <c r="J203" s="46">
        <f t="shared" si="30"/>
        <v>4</v>
      </c>
      <c r="K203" s="72"/>
      <c r="L203" s="20">
        <v>90</v>
      </c>
      <c r="M203" s="65">
        <f t="shared" si="26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10</v>
      </c>
      <c r="F204" s="71"/>
      <c r="G204" s="46">
        <f t="shared" si="24"/>
        <v>10</v>
      </c>
      <c r="H204" s="78">
        <v>0</v>
      </c>
      <c r="I204" s="76">
        <v>0</v>
      </c>
      <c r="J204" s="46">
        <f t="shared" si="30"/>
        <v>10</v>
      </c>
      <c r="K204" s="72"/>
      <c r="L204" s="20">
        <v>90</v>
      </c>
      <c r="M204" s="65">
        <f t="shared" si="26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10</v>
      </c>
      <c r="F205" s="71"/>
      <c r="G205" s="46">
        <f t="shared" si="24"/>
        <v>10</v>
      </c>
      <c r="H205" s="78">
        <v>0</v>
      </c>
      <c r="I205" s="76">
        <v>0</v>
      </c>
      <c r="J205" s="46">
        <f t="shared" si="30"/>
        <v>10</v>
      </c>
      <c r="K205" s="72"/>
      <c r="L205" s="20">
        <v>55</v>
      </c>
      <c r="M205" s="65">
        <f t="shared" si="26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26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1"/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26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1</v>
      </c>
      <c r="F209" s="71">
        <v>1</v>
      </c>
      <c r="G209" s="46">
        <f t="shared" si="24"/>
        <v>2</v>
      </c>
      <c r="H209" s="78">
        <v>0</v>
      </c>
      <c r="I209" s="76">
        <v>0</v>
      </c>
      <c r="J209" s="46">
        <f t="shared" si="30"/>
        <v>0</v>
      </c>
      <c r="K209" s="72">
        <v>2</v>
      </c>
      <c r="L209" s="20">
        <v>120</v>
      </c>
      <c r="M209" s="65">
        <f t="shared" si="26"/>
        <v>240</v>
      </c>
      <c r="N209" s="17" t="s">
        <v>16</v>
      </c>
      <c r="O209" s="18">
        <v>120</v>
      </c>
      <c r="P209" s="136">
        <f t="shared" si="31"/>
        <v>120</v>
      </c>
      <c r="Q209" s="90">
        <v>83</v>
      </c>
      <c r="R209" s="43">
        <f t="shared" si="27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>
        <v>1</v>
      </c>
      <c r="G211" s="46">
        <f t="shared" si="24"/>
        <v>1</v>
      </c>
      <c r="H211" s="78">
        <v>0</v>
      </c>
      <c r="I211" s="76">
        <v>0</v>
      </c>
      <c r="J211" s="46">
        <f t="shared" si="30"/>
        <v>0</v>
      </c>
      <c r="K211" s="72">
        <v>1</v>
      </c>
      <c r="L211" s="20">
        <v>40</v>
      </c>
      <c r="M211" s="65">
        <f t="shared" si="26"/>
        <v>40</v>
      </c>
      <c r="N211" s="17" t="s">
        <v>16</v>
      </c>
      <c r="O211" s="18"/>
      <c r="P211" s="136">
        <f t="shared" si="31"/>
        <v>40</v>
      </c>
      <c r="Q211" s="90">
        <v>15</v>
      </c>
      <c r="R211" s="43">
        <f t="shared" si="27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40</v>
      </c>
      <c r="M212" s="65">
        <f t="shared" si="26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40</v>
      </c>
      <c r="M213" s="65">
        <f t="shared" si="26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>
        <v>1</v>
      </c>
      <c r="G214" s="46">
        <f t="shared" si="24"/>
        <v>1</v>
      </c>
      <c r="H214" s="78">
        <v>0</v>
      </c>
      <c r="I214" s="76">
        <v>0</v>
      </c>
      <c r="J214" s="46">
        <f t="shared" si="30"/>
        <v>1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286</v>
      </c>
      <c r="F216" s="71"/>
      <c r="G216" s="46">
        <f t="shared" si="24"/>
        <v>286</v>
      </c>
      <c r="H216" s="78">
        <v>0</v>
      </c>
      <c r="I216" s="76">
        <v>0</v>
      </c>
      <c r="J216" s="46">
        <f t="shared" si="30"/>
        <v>286</v>
      </c>
      <c r="K216" s="72"/>
      <c r="L216" s="20">
        <v>10</v>
      </c>
      <c r="M216" s="65">
        <f t="shared" si="26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36</v>
      </c>
      <c r="F217" s="71"/>
      <c r="G217" s="46">
        <f t="shared" si="24"/>
        <v>36</v>
      </c>
      <c r="H217" s="78">
        <v>0</v>
      </c>
      <c r="I217" s="76">
        <v>0</v>
      </c>
      <c r="J217" s="46">
        <f t="shared" si="30"/>
        <v>36</v>
      </c>
      <c r="K217" s="72"/>
      <c r="L217" s="20">
        <v>10</v>
      </c>
      <c r="M217" s="65">
        <f t="shared" si="26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9</v>
      </c>
      <c r="F218" s="71"/>
      <c r="G218" s="46">
        <f t="shared" si="24"/>
        <v>9</v>
      </c>
      <c r="H218" s="78">
        <v>0</v>
      </c>
      <c r="I218" s="76">
        <v>0</v>
      </c>
      <c r="J218" s="46">
        <f t="shared" si="30"/>
        <v>8</v>
      </c>
      <c r="K218" s="72">
        <v>1</v>
      </c>
      <c r="L218" s="20">
        <v>20</v>
      </c>
      <c r="M218" s="65">
        <f t="shared" si="26"/>
        <v>20</v>
      </c>
      <c r="N218" s="17" t="s">
        <v>16</v>
      </c>
      <c r="O218" s="18"/>
      <c r="P218" s="136">
        <f t="shared" si="31"/>
        <v>20</v>
      </c>
      <c r="Q218" s="90">
        <v>16.670000000000002</v>
      </c>
      <c r="R218" s="43">
        <f t="shared" si="27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26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26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26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26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26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26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496</v>
      </c>
      <c r="F225" s="71"/>
      <c r="G225" s="46">
        <f t="shared" si="24"/>
        <v>496</v>
      </c>
      <c r="H225" s="78">
        <v>0</v>
      </c>
      <c r="I225" s="76">
        <v>0</v>
      </c>
      <c r="J225" s="46">
        <f t="shared" si="30"/>
        <v>496</v>
      </c>
      <c r="K225" s="72"/>
      <c r="L225" s="20">
        <v>45</v>
      </c>
      <c r="M225" s="65">
        <f t="shared" si="26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26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26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26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26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26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26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26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26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53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ref="M235:M247" si="35">+L235*K235</f>
        <v>0</v>
      </c>
      <c r="N235" s="17" t="s">
        <v>16</v>
      </c>
      <c r="O235" s="18"/>
      <c r="P235" s="23">
        <f t="shared" si="31"/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5"/>
        <v>0</v>
      </c>
      <c r="N236" s="17" t="s">
        <v>16</v>
      </c>
      <c r="O236" s="18"/>
      <c r="P236" s="23">
        <f t="shared" si="31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5"/>
        <v>0</v>
      </c>
      <c r="N237" s="17" t="s">
        <v>16</v>
      </c>
      <c r="O237" s="18"/>
      <c r="P237" s="23">
        <f t="shared" si="31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5"/>
        <v>0</v>
      </c>
      <c r="N238" s="17" t="s">
        <v>16</v>
      </c>
      <c r="O238" s="18"/>
      <c r="P238" s="23">
        <f t="shared" si="31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5"/>
        <v>0</v>
      </c>
      <c r="N239" s="17" t="s">
        <v>16</v>
      </c>
      <c r="O239" s="18"/>
      <c r="P239" s="23">
        <f t="shared" si="31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5"/>
        <v>0</v>
      </c>
      <c r="N240" s="17" t="s">
        <v>16</v>
      </c>
      <c r="O240" s="18"/>
      <c r="P240" s="23">
        <f t="shared" si="31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5"/>
        <v>0</v>
      </c>
      <c r="N241" s="17" t="s">
        <v>16</v>
      </c>
      <c r="O241" s="18"/>
      <c r="P241" s="23">
        <f t="shared" si="31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5"/>
        <v>0</v>
      </c>
      <c r="N242" s="17" t="s">
        <v>16</v>
      </c>
      <c r="O242" s="18"/>
      <c r="P242" s="23">
        <f t="shared" si="31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+'5'!J243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35</v>
      </c>
      <c r="M243" s="65">
        <f t="shared" ref="M243:M246" si="37">+L243*K243</f>
        <v>0</v>
      </c>
      <c r="N243" s="17" t="s">
        <v>16</v>
      </c>
      <c r="O243" s="18"/>
      <c r="P243" s="23">
        <f t="shared" si="31"/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+'5'!J244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39</v>
      </c>
      <c r="M244" s="65">
        <f t="shared" si="37"/>
        <v>0</v>
      </c>
      <c r="N244" s="17" t="s">
        <v>16</v>
      </c>
      <c r="O244" s="18"/>
      <c r="P244" s="23">
        <f t="shared" si="31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+'5'!J245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39</v>
      </c>
      <c r="M245" s="65">
        <f t="shared" si="37"/>
        <v>0</v>
      </c>
      <c r="N245" s="17" t="s">
        <v>16</v>
      </c>
      <c r="O245" s="18"/>
      <c r="P245" s="23">
        <f t="shared" si="31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+'5'!J246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55</v>
      </c>
      <c r="M246" s="65">
        <f t="shared" si="37"/>
        <v>0</v>
      </c>
      <c r="N246" s="17" t="s">
        <v>16</v>
      </c>
      <c r="O246" s="18"/>
      <c r="P246" s="23">
        <f t="shared" si="31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+'5'!J247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40</v>
      </c>
      <c r="M247" s="65">
        <f t="shared" si="35"/>
        <v>0</v>
      </c>
      <c r="N247" s="17" t="s">
        <v>16</v>
      </c>
      <c r="O247" s="18"/>
      <c r="P247" s="23">
        <f t="shared" si="31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+'5'!J248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49</v>
      </c>
      <c r="M248" s="65">
        <f t="shared" si="26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+'5'!J249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39</v>
      </c>
      <c r="M249" s="65">
        <f t="shared" si="26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+'5'!J250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50</v>
      </c>
      <c r="M250" s="65">
        <f t="shared" si="26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+'5'!J251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50</v>
      </c>
      <c r="M251" s="65">
        <f t="shared" si="26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+'5'!J252</f>
        <v>2</v>
      </c>
      <c r="F252" s="71"/>
      <c r="G252" s="46">
        <f t="shared" si="34"/>
        <v>2</v>
      </c>
      <c r="H252" s="78">
        <v>0</v>
      </c>
      <c r="I252" s="76">
        <v>0</v>
      </c>
      <c r="J252" s="46">
        <f t="shared" si="30"/>
        <v>2</v>
      </c>
      <c r="K252" s="72"/>
      <c r="L252" s="20">
        <v>35</v>
      </c>
      <c r="M252" s="65">
        <f t="shared" si="26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+'5'!J253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28</v>
      </c>
      <c r="M253" s="65">
        <f t="shared" ref="M253" si="39">+L253*K253</f>
        <v>0</v>
      </c>
      <c r="N253" s="17" t="s">
        <v>16</v>
      </c>
      <c r="O253" s="18"/>
      <c r="P253" s="23">
        <f t="shared" si="31"/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+'5'!J254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23</v>
      </c>
      <c r="M254" s="65">
        <f t="shared" si="26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+'5'!J255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26</v>
      </c>
      <c r="M255" s="65">
        <f t="shared" si="26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26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ref="M257" si="42">+L257*K257</f>
        <v>0</v>
      </c>
      <c r="N257" s="17" t="s">
        <v>16</v>
      </c>
      <c r="O257" s="18"/>
      <c r="P257" s="23">
        <f t="shared" si="31"/>
        <v>0</v>
      </c>
      <c r="Q257" s="90"/>
      <c r="R257" s="43">
        <f t="shared" ref="R257" si="4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ref="J258" si="44">+G258-H258-K258-I258</f>
        <v>0</v>
      </c>
      <c r="K258" s="72"/>
      <c r="L258" s="20"/>
      <c r="M258" s="65">
        <f t="shared" si="26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722.05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105</v>
      </c>
      <c r="P264" s="2">
        <v>565</v>
      </c>
      <c r="Q264" s="88">
        <v>140</v>
      </c>
      <c r="R264" s="2">
        <v>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/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127</v>
      </c>
      <c r="F6" s="71"/>
      <c r="G6" s="46">
        <f t="shared" si="0"/>
        <v>127</v>
      </c>
      <c r="H6" s="78">
        <v>0</v>
      </c>
      <c r="I6" s="76">
        <v>0</v>
      </c>
      <c r="J6" s="46">
        <f t="shared" si="1"/>
        <v>114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36">
        <f t="shared" ref="P6:P68" si="3">SUM(M6-O6)</f>
        <v>1300</v>
      </c>
      <c r="Q6" s="137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36">
        <f t="shared" si="3"/>
        <v>50</v>
      </c>
      <c r="Q11" s="13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36">
        <f t="shared" si="3"/>
        <v>25</v>
      </c>
      <c r="Q18" s="13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35</v>
      </c>
      <c r="P20" s="136">
        <f t="shared" si="3"/>
        <v>95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45</v>
      </c>
      <c r="P21" s="136">
        <f t="shared" si="3"/>
        <v>40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36">
        <f t="shared" si="3"/>
        <v>100</v>
      </c>
      <c r="Q24" s="13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48</v>
      </c>
      <c r="F31" s="71"/>
      <c r="G31" s="46">
        <f t="shared" si="5"/>
        <v>48</v>
      </c>
      <c r="H31" s="78">
        <v>0</v>
      </c>
      <c r="I31" s="76">
        <v>0</v>
      </c>
      <c r="J31" s="46">
        <f t="shared" si="6"/>
        <v>46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36">
        <f t="shared" si="3"/>
        <v>200</v>
      </c>
      <c r="Q31" s="13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36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36">
        <f t="shared" si="3"/>
        <v>25</v>
      </c>
      <c r="Q48" s="13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3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36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36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36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+'6'!J99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3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/>
      <c r="P99" s="136">
        <f t="shared" si="7"/>
        <v>90</v>
      </c>
      <c r="Q99" s="118">
        <v>20.350000000000001</v>
      </c>
      <c r="R99" s="43">
        <f t="shared" ref="R99:R105" si="23">+K99*Q99</f>
        <v>40.700000000000003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4</v>
      </c>
      <c r="F110" s="71">
        <v>4</v>
      </c>
      <c r="G110" s="46">
        <f t="shared" si="20"/>
        <v>8</v>
      </c>
      <c r="H110" s="78">
        <v>0</v>
      </c>
      <c r="I110" s="76">
        <v>0</v>
      </c>
      <c r="J110" s="46">
        <f t="shared" si="21"/>
        <v>8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5</v>
      </c>
      <c r="F111" s="71">
        <v>4</v>
      </c>
      <c r="G111" s="46">
        <f t="shared" si="20"/>
        <v>9</v>
      </c>
      <c r="H111" s="78">
        <v>0</v>
      </c>
      <c r="I111" s="76">
        <v>0</v>
      </c>
      <c r="J111" s="46">
        <f t="shared" si="21"/>
        <v>7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250</v>
      </c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6">
        <f t="shared" si="7"/>
        <v>55</v>
      </c>
      <c r="Q113" s="13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35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6">
        <f t="shared" ref="P133:P179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1</v>
      </c>
      <c r="F143" s="71"/>
      <c r="G143" s="46">
        <f t="shared" si="20"/>
        <v>1</v>
      </c>
      <c r="H143" s="78">
        <v>0</v>
      </c>
      <c r="I143" s="76">
        <v>0</v>
      </c>
      <c r="J143" s="46">
        <f t="shared" si="21"/>
        <v>0</v>
      </c>
      <c r="K143" s="72">
        <v>1</v>
      </c>
      <c r="L143" s="22">
        <v>10</v>
      </c>
      <c r="M143" s="65">
        <f t="shared" si="8"/>
        <v>10</v>
      </c>
      <c r="N143" s="17" t="s">
        <v>16</v>
      </c>
      <c r="O143" s="18">
        <v>5</v>
      </c>
      <c r="P143" s="136">
        <f t="shared" si="26"/>
        <v>5</v>
      </c>
      <c r="Q143" s="90">
        <v>2.35</v>
      </c>
      <c r="R143" s="43">
        <f t="shared" si="9"/>
        <v>2.35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1</v>
      </c>
      <c r="F145" s="71"/>
      <c r="G145" s="46">
        <f t="shared" si="20"/>
        <v>1</v>
      </c>
      <c r="H145" s="78">
        <v>0</v>
      </c>
      <c r="I145" s="76">
        <v>0</v>
      </c>
      <c r="J145" s="46">
        <f t="shared" si="21"/>
        <v>0</v>
      </c>
      <c r="K145" s="72">
        <v>1</v>
      </c>
      <c r="L145" s="20">
        <v>10</v>
      </c>
      <c r="M145" s="65">
        <f t="shared" si="8"/>
        <v>10</v>
      </c>
      <c r="N145" s="17" t="s">
        <v>16</v>
      </c>
      <c r="O145" s="18">
        <v>5</v>
      </c>
      <c r="P145" s="136">
        <f t="shared" si="26"/>
        <v>5</v>
      </c>
      <c r="Q145" s="90">
        <v>2.17</v>
      </c>
      <c r="R145" s="43">
        <f t="shared" si="9"/>
        <v>2.17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3</v>
      </c>
      <c r="F146" s="71"/>
      <c r="G146" s="46">
        <f t="shared" si="20"/>
        <v>3</v>
      </c>
      <c r="H146" s="78">
        <v>0</v>
      </c>
      <c r="I146" s="76">
        <v>0</v>
      </c>
      <c r="J146" s="46">
        <f t="shared" si="21"/>
        <v>0</v>
      </c>
      <c r="K146" s="72">
        <v>3</v>
      </c>
      <c r="L146" s="20">
        <v>10</v>
      </c>
      <c r="M146" s="65">
        <f t="shared" si="8"/>
        <v>30</v>
      </c>
      <c r="N146" s="17" t="s">
        <v>16</v>
      </c>
      <c r="O146" s="18">
        <v>15</v>
      </c>
      <c r="P146" s="136">
        <f t="shared" si="26"/>
        <v>15</v>
      </c>
      <c r="Q146" s="90">
        <v>2.17</v>
      </c>
      <c r="R146" s="43">
        <f t="shared" si="9"/>
        <v>6.51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36">
        <f t="shared" si="26"/>
        <v>150</v>
      </c>
      <c r="Q175" s="137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8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6">
        <f t="shared" ref="P180:P208" si="33">SUM(M180-O180)</f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3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3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33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33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33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+'6'!J190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14</v>
      </c>
      <c r="F198" s="71"/>
      <c r="G198" s="46">
        <f t="shared" si="27"/>
        <v>14</v>
      </c>
      <c r="H198" s="78">
        <v>0</v>
      </c>
      <c r="I198" s="76">
        <v>0</v>
      </c>
      <c r="J198" s="46">
        <f t="shared" si="28"/>
        <v>14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2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36">
        <f t="shared" si="33"/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9</v>
      </c>
      <c r="K204" s="72">
        <v>1</v>
      </c>
      <c r="L204" s="20">
        <v>90</v>
      </c>
      <c r="M204" s="65">
        <f t="shared" si="31"/>
        <v>90</v>
      </c>
      <c r="N204" s="17" t="s">
        <v>16</v>
      </c>
      <c r="O204" s="18"/>
      <c r="P204" s="136">
        <f t="shared" si="33"/>
        <v>90</v>
      </c>
      <c r="Q204" s="90">
        <v>60</v>
      </c>
      <c r="R204" s="43">
        <f t="shared" si="32"/>
        <v>60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6">
        <f t="shared" si="33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7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1</v>
      </c>
      <c r="F214" s="71"/>
      <c r="G214" s="46">
        <f t="shared" si="27"/>
        <v>1</v>
      </c>
      <c r="H214" s="78">
        <v>0</v>
      </c>
      <c r="I214" s="76">
        <v>0</v>
      </c>
      <c r="J214" s="46">
        <f t="shared" si="28"/>
        <v>1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35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6">
        <f t="shared" si="37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+'6'!J252</f>
        <v>2</v>
      </c>
      <c r="F252" s="71"/>
      <c r="G252" s="46">
        <f t="shared" si="40"/>
        <v>2</v>
      </c>
      <c r="H252" s="78">
        <v>2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1"/>
        <v>0</v>
      </c>
      <c r="N252" s="17" t="s">
        <v>1441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1137.8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3485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1315</v>
      </c>
      <c r="O264" s="2">
        <v>25</v>
      </c>
      <c r="P264" s="2">
        <v>55</v>
      </c>
      <c r="Q264" s="88">
        <v>50</v>
      </c>
      <c r="R264" s="2">
        <v>400</v>
      </c>
      <c r="S264" s="2">
        <v>200</v>
      </c>
      <c r="T264" s="2">
        <v>170</v>
      </c>
      <c r="U264" s="2">
        <v>105</v>
      </c>
      <c r="V264" s="2">
        <v>300</v>
      </c>
      <c r="W264" s="2">
        <v>10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432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1738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1738</v>
      </c>
      <c r="P269" s="119" t="s">
        <v>1417</v>
      </c>
      <c r="Q269" s="120" t="s">
        <v>1418</v>
      </c>
      <c r="R269" s="121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3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45</v>
      </c>
      <c r="F5" s="71"/>
      <c r="G5" s="46">
        <f t="shared" ref="G5:G26" si="0">E5+F5</f>
        <v>45</v>
      </c>
      <c r="H5" s="78">
        <v>0</v>
      </c>
      <c r="I5" s="76">
        <v>0</v>
      </c>
      <c r="J5" s="46">
        <f t="shared" ref="J5:J26" si="1">+G5-H5-K5-I5</f>
        <v>45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114</v>
      </c>
      <c r="F6" s="71"/>
      <c r="G6" s="46">
        <f t="shared" si="0"/>
        <v>114</v>
      </c>
      <c r="H6" s="78">
        <v>0</v>
      </c>
      <c r="I6" s="76">
        <v>0</v>
      </c>
      <c r="J6" s="46">
        <f t="shared" si="1"/>
        <v>111</v>
      </c>
      <c r="K6" s="72">
        <v>3</v>
      </c>
      <c r="L6" s="15">
        <v>100</v>
      </c>
      <c r="M6" s="65">
        <f t="shared" ref="M6:M20" si="3">+L6*K6</f>
        <v>300</v>
      </c>
      <c r="N6" s="17" t="s">
        <v>1443</v>
      </c>
      <c r="O6" s="18">
        <v>100</v>
      </c>
      <c r="P6" s="136">
        <f t="shared" si="2"/>
        <v>200</v>
      </c>
      <c r="Q6" s="13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6">
        <f t="shared" si="2"/>
        <v>100</v>
      </c>
      <c r="Q11" s="13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ref="M21:M80" si="5">+L21*K21</f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5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5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5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5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5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5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9</v>
      </c>
      <c r="F28" s="71"/>
      <c r="G28" s="46">
        <f t="shared" si="6"/>
        <v>9</v>
      </c>
      <c r="H28" s="78">
        <v>0</v>
      </c>
      <c r="I28" s="76">
        <v>0</v>
      </c>
      <c r="J28" s="46">
        <f t="shared" si="7"/>
        <v>5</v>
      </c>
      <c r="K28" s="72">
        <v>4</v>
      </c>
      <c r="L28" s="15">
        <v>100</v>
      </c>
      <c r="M28" s="65">
        <f t="shared" si="5"/>
        <v>400</v>
      </c>
      <c r="N28" s="17" t="s">
        <v>16</v>
      </c>
      <c r="O28" s="18">
        <v>200</v>
      </c>
      <c r="P28" s="136">
        <f t="shared" si="2"/>
        <v>200</v>
      </c>
      <c r="Q28" s="137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5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5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46</v>
      </c>
      <c r="F31" s="71"/>
      <c r="G31" s="46">
        <f t="shared" si="6"/>
        <v>46</v>
      </c>
      <c r="H31" s="78">
        <v>0</v>
      </c>
      <c r="I31" s="76">
        <v>0</v>
      </c>
      <c r="J31" s="46">
        <f t="shared" si="7"/>
        <v>46</v>
      </c>
      <c r="K31" s="72"/>
      <c r="L31" s="15">
        <v>100</v>
      </c>
      <c r="M31" s="65">
        <f t="shared" si="5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1</v>
      </c>
      <c r="F32" s="71"/>
      <c r="G32" s="46">
        <f t="shared" si="6"/>
        <v>1</v>
      </c>
      <c r="H32" s="78">
        <v>0</v>
      </c>
      <c r="I32" s="76">
        <v>0</v>
      </c>
      <c r="J32" s="46">
        <f t="shared" si="7"/>
        <v>1</v>
      </c>
      <c r="K32" s="72"/>
      <c r="L32" s="15">
        <v>130</v>
      </c>
      <c r="M32" s="65">
        <f t="shared" si="5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7"/>
        <v>2</v>
      </c>
      <c r="K33" s="72"/>
      <c r="L33" s="15">
        <v>130</v>
      </c>
      <c r="M33" s="65">
        <f t="shared" si="5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5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5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5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5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2</v>
      </c>
      <c r="F39" s="71"/>
      <c r="G39" s="46">
        <f t="shared" si="6"/>
        <v>2</v>
      </c>
      <c r="H39" s="78">
        <v>0</v>
      </c>
      <c r="I39" s="76">
        <v>0</v>
      </c>
      <c r="J39" s="46">
        <f t="shared" si="7"/>
        <v>2</v>
      </c>
      <c r="K39" s="72"/>
      <c r="L39" s="15">
        <v>50</v>
      </c>
      <c r="M39" s="65">
        <f t="shared" si="5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3</v>
      </c>
      <c r="K40" s="72">
        <v>1</v>
      </c>
      <c r="L40" s="15">
        <v>50</v>
      </c>
      <c r="M40" s="65">
        <f t="shared" si="5"/>
        <v>50</v>
      </c>
      <c r="N40" s="17" t="s">
        <v>16</v>
      </c>
      <c r="O40" s="18">
        <v>25</v>
      </c>
      <c r="P40" s="136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5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5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5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5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5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4</v>
      </c>
      <c r="K47" s="72">
        <v>1</v>
      </c>
      <c r="L47" s="15">
        <v>50</v>
      </c>
      <c r="M47" s="65">
        <f t="shared" si="5"/>
        <v>50</v>
      </c>
      <c r="N47" s="17" t="s">
        <v>16</v>
      </c>
      <c r="O47" s="18">
        <v>25</v>
      </c>
      <c r="P47" s="136">
        <f t="shared" si="2"/>
        <v>25</v>
      </c>
      <c r="Q47" s="13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8</v>
      </c>
      <c r="F48" s="71"/>
      <c r="G48" s="46">
        <f t="shared" si="6"/>
        <v>8</v>
      </c>
      <c r="H48" s="78">
        <v>0</v>
      </c>
      <c r="I48" s="76">
        <v>0</v>
      </c>
      <c r="J48" s="46">
        <f t="shared" si="7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36">
        <f t="shared" si="2"/>
        <v>25</v>
      </c>
      <c r="Q48" s="13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3</v>
      </c>
      <c r="F49" s="71"/>
      <c r="G49" s="46">
        <f t="shared" si="6"/>
        <v>3</v>
      </c>
      <c r="H49" s="78">
        <v>0</v>
      </c>
      <c r="I49" s="76">
        <v>0</v>
      </c>
      <c r="J49" s="46">
        <f t="shared" si="7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6</v>
      </c>
      <c r="F50" s="71"/>
      <c r="G50" s="46">
        <f t="shared" si="6"/>
        <v>6</v>
      </c>
      <c r="H50" s="78">
        <v>0</v>
      </c>
      <c r="I50" s="76">
        <v>0</v>
      </c>
      <c r="J50" s="46">
        <f t="shared" si="7"/>
        <v>3</v>
      </c>
      <c r="K50" s="72">
        <v>3</v>
      </c>
      <c r="L50" s="15">
        <v>50</v>
      </c>
      <c r="M50" s="65">
        <f t="shared" si="5"/>
        <v>150</v>
      </c>
      <c r="N50" s="17" t="s">
        <v>16</v>
      </c>
      <c r="O50" s="18">
        <v>75</v>
      </c>
      <c r="P50" s="136">
        <f t="shared" si="2"/>
        <v>75</v>
      </c>
      <c r="Q50" s="137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1</v>
      </c>
      <c r="F53" s="71"/>
      <c r="G53" s="46">
        <f t="shared" si="6"/>
        <v>1</v>
      </c>
      <c r="H53" s="78">
        <v>0</v>
      </c>
      <c r="I53" s="76">
        <v>0</v>
      </c>
      <c r="J53" s="46">
        <f t="shared" si="7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5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3</v>
      </c>
      <c r="F57" s="71"/>
      <c r="G57" s="46">
        <f t="shared" si="6"/>
        <v>3</v>
      </c>
      <c r="H57" s="78">
        <v>0</v>
      </c>
      <c r="I57" s="76">
        <v>0</v>
      </c>
      <c r="J57" s="46">
        <f t="shared" si="7"/>
        <v>3</v>
      </c>
      <c r="K57" s="72"/>
      <c r="L57" s="15">
        <v>120</v>
      </c>
      <c r="M57" s="65">
        <f t="shared" si="5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5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3</v>
      </c>
      <c r="F59" s="71"/>
      <c r="G59" s="46">
        <f t="shared" si="6"/>
        <v>3</v>
      </c>
      <c r="H59" s="78">
        <v>0</v>
      </c>
      <c r="I59" s="76">
        <v>0</v>
      </c>
      <c r="J59" s="46">
        <f t="shared" si="7"/>
        <v>3</v>
      </c>
      <c r="K59" s="72"/>
      <c r="L59" s="15">
        <v>120</v>
      </c>
      <c r="M59" s="65">
        <f t="shared" si="5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5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5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5</v>
      </c>
      <c r="F62" s="71"/>
      <c r="G62" s="46">
        <f t="shared" si="6"/>
        <v>5</v>
      </c>
      <c r="H62" s="78">
        <v>0</v>
      </c>
      <c r="I62" s="76">
        <v>0</v>
      </c>
      <c r="J62" s="46">
        <f t="shared" si="7"/>
        <v>5</v>
      </c>
      <c r="K62" s="72"/>
      <c r="L62" s="15">
        <v>120</v>
      </c>
      <c r="M62" s="65">
        <f t="shared" si="5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5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5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7"/>
        <v>1</v>
      </c>
      <c r="K65" s="72">
        <v>1</v>
      </c>
      <c r="L65" s="15">
        <v>50</v>
      </c>
      <c r="M65" s="65">
        <f t="shared" si="5"/>
        <v>50</v>
      </c>
      <c r="N65" s="17" t="s">
        <v>16</v>
      </c>
      <c r="O65" s="18"/>
      <c r="P65" s="136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1</v>
      </c>
      <c r="K66" s="72">
        <v>2</v>
      </c>
      <c r="L66" s="15">
        <v>50</v>
      </c>
      <c r="M66" s="65">
        <f t="shared" si="5"/>
        <v>100</v>
      </c>
      <c r="N66" s="17" t="s">
        <v>16</v>
      </c>
      <c r="O66" s="18"/>
      <c r="P66" s="136">
        <f t="shared" si="2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5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5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5"/>
        <v>0</v>
      </c>
      <c r="N69" s="17" t="s">
        <v>16</v>
      </c>
      <c r="O69" s="18"/>
      <c r="P69" s="23">
        <f t="shared" ref="P69:P132" si="8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5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5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5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5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0</v>
      </c>
      <c r="F74" s="71">
        <v>3</v>
      </c>
      <c r="G74" s="46">
        <f t="shared" si="6"/>
        <v>3</v>
      </c>
      <c r="H74" s="78">
        <v>0</v>
      </c>
      <c r="I74" s="76">
        <v>3</v>
      </c>
      <c r="J74" s="46">
        <f t="shared" si="7"/>
        <v>0</v>
      </c>
      <c r="K74" s="72"/>
      <c r="L74" s="21">
        <v>50</v>
      </c>
      <c r="M74" s="65">
        <f t="shared" si="5"/>
        <v>0</v>
      </c>
      <c r="N74" s="17" t="s">
        <v>1448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5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3</v>
      </c>
      <c r="F77" s="71"/>
      <c r="G77" s="46">
        <f t="shared" si="6"/>
        <v>3</v>
      </c>
      <c r="H77" s="78">
        <v>0</v>
      </c>
      <c r="I77" s="76">
        <v>0</v>
      </c>
      <c r="J77" s="46">
        <f t="shared" si="7"/>
        <v>2</v>
      </c>
      <c r="K77" s="72">
        <v>1</v>
      </c>
      <c r="L77" s="21">
        <v>50</v>
      </c>
      <c r="M77" s="65">
        <f t="shared" si="5"/>
        <v>50</v>
      </c>
      <c r="N77" s="17" t="s">
        <v>16</v>
      </c>
      <c r="O77" s="18">
        <v>25</v>
      </c>
      <c r="P77" s="136">
        <f t="shared" si="8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5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5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3</v>
      </c>
      <c r="F80" s="71"/>
      <c r="G80" s="46">
        <f t="shared" si="6"/>
        <v>3</v>
      </c>
      <c r="H80" s="78">
        <v>0</v>
      </c>
      <c r="I80" s="76">
        <v>0</v>
      </c>
      <c r="J80" s="46">
        <f t="shared" si="7"/>
        <v>1</v>
      </c>
      <c r="K80" s="72">
        <v>2</v>
      </c>
      <c r="L80" s="15">
        <v>55</v>
      </c>
      <c r="M80" s="65">
        <f t="shared" si="5"/>
        <v>110</v>
      </c>
      <c r="N80" s="17" t="s">
        <v>16</v>
      </c>
      <c r="O80" s="18">
        <v>54</v>
      </c>
      <c r="P80" s="136">
        <f t="shared" si="8"/>
        <v>56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1</v>
      </c>
      <c r="K81" s="72">
        <v>1</v>
      </c>
      <c r="L81" s="20">
        <v>55</v>
      </c>
      <c r="M81" s="65">
        <f t="shared" ref="M81:M172" si="9">+L81*K81</f>
        <v>55</v>
      </c>
      <c r="N81" s="17" t="s">
        <v>16</v>
      </c>
      <c r="O81" s="18">
        <v>27</v>
      </c>
      <c r="P81" s="136">
        <f t="shared" si="8"/>
        <v>28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10</v>
      </c>
      <c r="F93" s="71"/>
      <c r="G93" s="46">
        <f t="shared" si="6"/>
        <v>10</v>
      </c>
      <c r="H93" s="78">
        <v>10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1447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+'7'!J99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3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8</v>
      </c>
      <c r="F110" s="71"/>
      <c r="G110" s="46">
        <f t="shared" si="21"/>
        <v>8</v>
      </c>
      <c r="H110" s="78">
        <v>0</v>
      </c>
      <c r="I110" s="76">
        <v>0</v>
      </c>
      <c r="J110" s="46">
        <f t="shared" si="22"/>
        <v>5</v>
      </c>
      <c r="K110" s="72">
        <v>3</v>
      </c>
      <c r="L110" s="22">
        <v>120</v>
      </c>
      <c r="M110" s="65">
        <f t="shared" si="9"/>
        <v>360</v>
      </c>
      <c r="N110" s="17" t="s">
        <v>16</v>
      </c>
      <c r="O110" s="18"/>
      <c r="P110" s="136">
        <f t="shared" si="8"/>
        <v>360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7</v>
      </c>
      <c r="F111" s="71"/>
      <c r="G111" s="46">
        <f t="shared" si="21"/>
        <v>7</v>
      </c>
      <c r="H111" s="78">
        <v>0</v>
      </c>
      <c r="I111" s="76">
        <v>0</v>
      </c>
      <c r="J111" s="46">
        <f t="shared" si="22"/>
        <v>6</v>
      </c>
      <c r="K111" s="72">
        <v>1</v>
      </c>
      <c r="L111" s="20">
        <v>250</v>
      </c>
      <c r="M111" s="65">
        <f t="shared" si="9"/>
        <v>250</v>
      </c>
      <c r="N111" s="17" t="s">
        <v>1442</v>
      </c>
      <c r="O111" s="18">
        <v>50</v>
      </c>
      <c r="P111" s="136">
        <f t="shared" si="8"/>
        <v>200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14</v>
      </c>
      <c r="F113" s="71"/>
      <c r="G113" s="46">
        <f t="shared" si="21"/>
        <v>14</v>
      </c>
      <c r="H113" s="78">
        <v>0</v>
      </c>
      <c r="I113" s="76">
        <v>0</v>
      </c>
      <c r="J113" s="46">
        <f t="shared" si="22"/>
        <v>14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3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19</v>
      </c>
      <c r="F115" s="71"/>
      <c r="G115" s="46">
        <f t="shared" si="21"/>
        <v>19</v>
      </c>
      <c r="H115" s="78">
        <v>0</v>
      </c>
      <c r="I115" s="76">
        <v>0</v>
      </c>
      <c r="J115" s="46">
        <f t="shared" si="22"/>
        <v>19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15</v>
      </c>
      <c r="F116" s="71"/>
      <c r="G116" s="46">
        <f t="shared" si="21"/>
        <v>15</v>
      </c>
      <c r="H116" s="78">
        <v>0</v>
      </c>
      <c r="I116" s="76">
        <v>0</v>
      </c>
      <c r="J116" s="46">
        <f t="shared" si="22"/>
        <v>15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8</v>
      </c>
      <c r="K117" s="72">
        <v>1</v>
      </c>
      <c r="L117" s="22">
        <v>55</v>
      </c>
      <c r="M117" s="65">
        <f t="shared" si="9"/>
        <v>55</v>
      </c>
      <c r="N117" s="17" t="s">
        <v>16</v>
      </c>
      <c r="O117" s="18"/>
      <c r="P117" s="136">
        <f t="shared" si="8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7</v>
      </c>
      <c r="F125" s="71"/>
      <c r="G125" s="46">
        <f t="shared" si="21"/>
        <v>7</v>
      </c>
      <c r="H125" s="78">
        <v>0</v>
      </c>
      <c r="I125" s="76">
        <v>0</v>
      </c>
      <c r="J125" s="46">
        <f t="shared" si="22"/>
        <v>6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>
        <v>25</v>
      </c>
      <c r="P125" s="136">
        <f t="shared" si="8"/>
        <v>25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4</v>
      </c>
      <c r="F133" s="71"/>
      <c r="G133" s="46">
        <f t="shared" si="21"/>
        <v>4</v>
      </c>
      <c r="H133" s="78">
        <v>0</v>
      </c>
      <c r="I133" s="76">
        <v>1</v>
      </c>
      <c r="J133" s="46">
        <f t="shared" si="22"/>
        <v>3</v>
      </c>
      <c r="K133" s="72"/>
      <c r="L133" s="20">
        <v>50</v>
      </c>
      <c r="M133" s="65">
        <f t="shared" si="9"/>
        <v>0</v>
      </c>
      <c r="N133" s="17" t="s">
        <v>1449</v>
      </c>
      <c r="O133" s="18"/>
      <c r="P133" s="23">
        <f t="shared" ref="P133:P196" si="27">SUM(M133-O133)</f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3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1</v>
      </c>
      <c r="F172" s="71"/>
      <c r="G172" s="46">
        <f t="shared" si="28"/>
        <v>1</v>
      </c>
      <c r="H172" s="78">
        <v>0</v>
      </c>
      <c r="I172" s="76">
        <v>0</v>
      </c>
      <c r="J172" s="46">
        <f t="shared" si="29"/>
        <v>1</v>
      </c>
      <c r="K172" s="72"/>
      <c r="L172" s="20">
        <v>80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13</v>
      </c>
      <c r="F175" s="71"/>
      <c r="G175" s="46">
        <f t="shared" si="28"/>
        <v>13</v>
      </c>
      <c r="H175" s="78">
        <v>0</v>
      </c>
      <c r="I175" s="76">
        <v>0</v>
      </c>
      <c r="J175" s="46">
        <f t="shared" si="29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8</v>
      </c>
      <c r="F180" s="71"/>
      <c r="G180" s="46">
        <f t="shared" si="28"/>
        <v>8</v>
      </c>
      <c r="H180" s="78">
        <v>0</v>
      </c>
      <c r="I180" s="76">
        <v>0</v>
      </c>
      <c r="J180" s="46">
        <f t="shared" si="29"/>
        <v>5</v>
      </c>
      <c r="K180" s="72">
        <v>3</v>
      </c>
      <c r="L180" s="20">
        <v>35</v>
      </c>
      <c r="M180" s="65">
        <f t="shared" si="32"/>
        <v>105</v>
      </c>
      <c r="N180" s="17" t="s">
        <v>16</v>
      </c>
      <c r="O180" s="18">
        <v>40</v>
      </c>
      <c r="P180" s="136">
        <f t="shared" si="27"/>
        <v>65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+'7'!J190</f>
        <v>1</v>
      </c>
      <c r="F190" s="71"/>
      <c r="G190" s="46">
        <f t="shared" si="28"/>
        <v>1</v>
      </c>
      <c r="H190" s="78">
        <v>0</v>
      </c>
      <c r="I190" s="76">
        <v>0</v>
      </c>
      <c r="J190" s="46">
        <f t="shared" si="29"/>
        <v>1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7</v>
      </c>
      <c r="F194" s="71"/>
      <c r="G194" s="46">
        <f t="shared" si="28"/>
        <v>7</v>
      </c>
      <c r="H194" s="78">
        <v>0</v>
      </c>
      <c r="I194" s="76">
        <v>4</v>
      </c>
      <c r="J194" s="46">
        <f t="shared" si="29"/>
        <v>3</v>
      </c>
      <c r="K194" s="72"/>
      <c r="L194" s="20">
        <v>120</v>
      </c>
      <c r="M194" s="65">
        <f t="shared" si="32"/>
        <v>0</v>
      </c>
      <c r="N194" s="17" t="s">
        <v>1450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9</v>
      </c>
      <c r="F195" s="71"/>
      <c r="G195" s="46">
        <f t="shared" si="28"/>
        <v>9</v>
      </c>
      <c r="H195" s="78">
        <v>0</v>
      </c>
      <c r="I195" s="76">
        <v>0</v>
      </c>
      <c r="J195" s="46">
        <f t="shared" si="29"/>
        <v>9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8</v>
      </c>
      <c r="F196" s="71"/>
      <c r="G196" s="46">
        <f t="shared" si="28"/>
        <v>8</v>
      </c>
      <c r="H196" s="78">
        <v>0</v>
      </c>
      <c r="I196" s="76">
        <v>0</v>
      </c>
      <c r="J196" s="46">
        <f t="shared" si="29"/>
        <v>7</v>
      </c>
      <c r="K196" s="72">
        <v>1</v>
      </c>
      <c r="L196" s="20">
        <v>120</v>
      </c>
      <c r="M196" s="65">
        <f t="shared" si="32"/>
        <v>120</v>
      </c>
      <c r="N196" s="17" t="s">
        <v>16</v>
      </c>
      <c r="O196" s="18"/>
      <c r="P196" s="136">
        <f t="shared" si="27"/>
        <v>120</v>
      </c>
      <c r="Q196" s="90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7</v>
      </c>
      <c r="F197" s="71"/>
      <c r="G197" s="46">
        <f t="shared" si="28"/>
        <v>7</v>
      </c>
      <c r="H197" s="78">
        <v>0</v>
      </c>
      <c r="I197" s="76">
        <v>0</v>
      </c>
      <c r="J197" s="46">
        <f t="shared" si="29"/>
        <v>7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14</v>
      </c>
      <c r="F198" s="71"/>
      <c r="G198" s="46">
        <f t="shared" si="28"/>
        <v>14</v>
      </c>
      <c r="H198" s="78">
        <v>0</v>
      </c>
      <c r="I198" s="76">
        <v>0</v>
      </c>
      <c r="J198" s="46">
        <f t="shared" si="29"/>
        <v>14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5</v>
      </c>
      <c r="F201" s="71"/>
      <c r="G201" s="46">
        <f t="shared" si="28"/>
        <v>5</v>
      </c>
      <c r="H201" s="78">
        <v>0</v>
      </c>
      <c r="I201" s="76">
        <v>0</v>
      </c>
      <c r="J201" s="46">
        <f t="shared" si="29"/>
        <v>5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2</v>
      </c>
      <c r="F202" s="71"/>
      <c r="G202" s="46">
        <f t="shared" si="28"/>
        <v>2</v>
      </c>
      <c r="H202" s="78">
        <v>0</v>
      </c>
      <c r="I202" s="76">
        <v>0</v>
      </c>
      <c r="J202" s="46">
        <f t="shared" si="29"/>
        <v>2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4</v>
      </c>
      <c r="F203" s="71"/>
      <c r="G203" s="46">
        <f t="shared" si="28"/>
        <v>4</v>
      </c>
      <c r="H203" s="78">
        <v>0</v>
      </c>
      <c r="I203" s="76">
        <v>0</v>
      </c>
      <c r="J203" s="46">
        <f t="shared" si="29"/>
        <v>4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9</v>
      </c>
      <c r="F204" s="71"/>
      <c r="G204" s="46">
        <f t="shared" si="28"/>
        <v>9</v>
      </c>
      <c r="H204" s="78">
        <v>0</v>
      </c>
      <c r="I204" s="76">
        <v>0</v>
      </c>
      <c r="J204" s="46">
        <f t="shared" si="29"/>
        <v>9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9</v>
      </c>
      <c r="F205" s="71"/>
      <c r="G205" s="46">
        <f t="shared" si="28"/>
        <v>9</v>
      </c>
      <c r="H205" s="78">
        <v>0</v>
      </c>
      <c r="I205" s="76">
        <v>0</v>
      </c>
      <c r="J205" s="46">
        <f t="shared" si="29"/>
        <v>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40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40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40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1</v>
      </c>
      <c r="F214" s="71"/>
      <c r="G214" s="46">
        <f t="shared" si="28"/>
        <v>1</v>
      </c>
      <c r="H214" s="78">
        <v>0</v>
      </c>
      <c r="I214" s="76">
        <v>0</v>
      </c>
      <c r="J214" s="46">
        <f t="shared" si="29"/>
        <v>1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286</v>
      </c>
      <c r="F216" s="71"/>
      <c r="G216" s="46">
        <f t="shared" si="28"/>
        <v>286</v>
      </c>
      <c r="H216" s="78">
        <v>0</v>
      </c>
      <c r="I216" s="76">
        <v>0</v>
      </c>
      <c r="J216" s="46">
        <f t="shared" si="29"/>
        <v>286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35</v>
      </c>
      <c r="F217" s="71"/>
      <c r="G217" s="46">
        <f t="shared" si="28"/>
        <v>35</v>
      </c>
      <c r="H217" s="78">
        <v>0</v>
      </c>
      <c r="I217" s="76">
        <v>0</v>
      </c>
      <c r="J217" s="46">
        <f t="shared" si="29"/>
        <v>35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8</v>
      </c>
      <c r="F218" s="71"/>
      <c r="G218" s="46">
        <f t="shared" si="28"/>
        <v>8</v>
      </c>
      <c r="H218" s="78">
        <v>0</v>
      </c>
      <c r="I218" s="76">
        <v>0</v>
      </c>
      <c r="J218" s="46">
        <f t="shared" si="29"/>
        <v>8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496</v>
      </c>
      <c r="F225" s="71"/>
      <c r="G225" s="46">
        <f t="shared" si="28"/>
        <v>496</v>
      </c>
      <c r="H225" s="78">
        <v>0</v>
      </c>
      <c r="I225" s="76">
        <v>0</v>
      </c>
      <c r="J225" s="46">
        <f t="shared" si="29"/>
        <v>496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23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26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647.91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2405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1529</v>
      </c>
      <c r="O264" s="2">
        <v>200</v>
      </c>
      <c r="P264" s="2">
        <v>153</v>
      </c>
      <c r="Q264" s="88">
        <v>100</v>
      </c>
      <c r="R264" s="2">
        <v>198</v>
      </c>
      <c r="S264" s="2">
        <v>200</v>
      </c>
      <c r="T264" s="2">
        <v>173</v>
      </c>
      <c r="U264" s="2">
        <v>25</v>
      </c>
      <c r="V264" s="2">
        <v>40</v>
      </c>
      <c r="W264" s="2">
        <v>440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671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</v>
      </c>
      <c r="P269" s="119" t="s">
        <v>1417</v>
      </c>
      <c r="Q269" s="120" t="s">
        <v>1418</v>
      </c>
      <c r="R269" s="121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450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3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135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9.4499999999999993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305.55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+'8'!E5</f>
        <v>45</v>
      </c>
      <c r="F5" s="71">
        <v>10</v>
      </c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50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25</v>
      </c>
      <c r="P5" s="136">
        <f t="shared" ref="P5:P68" si="2">SUM(M5-O5)</f>
        <v>225</v>
      </c>
      <c r="Q5" s="137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+'8'!E6</f>
        <v>114</v>
      </c>
      <c r="F6" s="71">
        <v>30</v>
      </c>
      <c r="G6" s="46">
        <f t="shared" si="0"/>
        <v>144</v>
      </c>
      <c r="H6" s="78">
        <v>0</v>
      </c>
      <c r="I6" s="76">
        <v>0</v>
      </c>
      <c r="J6" s="46">
        <f t="shared" si="1"/>
        <v>132</v>
      </c>
      <c r="K6" s="72">
        <v>12</v>
      </c>
      <c r="L6" s="15">
        <v>100</v>
      </c>
      <c r="M6" s="65">
        <f t="shared" ref="M6:M80" si="3">+L6*K6</f>
        <v>1200</v>
      </c>
      <c r="N6" s="17" t="s">
        <v>16</v>
      </c>
      <c r="O6" s="18">
        <v>500</v>
      </c>
      <c r="P6" s="136">
        <f t="shared" si="2"/>
        <v>700</v>
      </c>
      <c r="Q6" s="137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+'8'!E11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+'8'!E18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6">
        <f t="shared" si="2"/>
        <v>50</v>
      </c>
      <c r="Q18" s="13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+'8'!E20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+'8'!E21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3"/>
        <v>255</v>
      </c>
      <c r="N21" s="17" t="s">
        <v>16</v>
      </c>
      <c r="O21" s="18"/>
      <c r="P21" s="136">
        <f t="shared" si="2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+'8'!E22</f>
        <v>22</v>
      </c>
      <c r="F22" s="71">
        <v>5</v>
      </c>
      <c r="G22" s="46">
        <f t="shared" si="0"/>
        <v>27</v>
      </c>
      <c r="H22" s="78">
        <v>0</v>
      </c>
      <c r="I22" s="76">
        <v>0</v>
      </c>
      <c r="J22" s="46">
        <f t="shared" si="1"/>
        <v>25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6">
        <f t="shared" si="2"/>
        <v>200</v>
      </c>
      <c r="Q22" s="13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+'8'!E24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+'8'!E28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6">
        <f t="shared" si="2"/>
        <v>100</v>
      </c>
      <c r="Q28" s="13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+'8'!E31</f>
        <v>46</v>
      </c>
      <c r="F31" s="71"/>
      <c r="G31" s="46">
        <f t="shared" si="5"/>
        <v>46</v>
      </c>
      <c r="H31" s="78">
        <v>0</v>
      </c>
      <c r="I31" s="76">
        <v>0</v>
      </c>
      <c r="J31" s="46">
        <f t="shared" si="6"/>
        <v>46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+'8'!E32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6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+'8'!E33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+'8'!E34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+'8'!E35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3"/>
        <v>390</v>
      </c>
      <c r="N35" s="17" t="s">
        <v>16</v>
      </c>
      <c r="O35" s="18"/>
      <c r="P35" s="136">
        <f t="shared" si="2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+'8'!E39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+'8'!E40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6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+'8'!E41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6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+'8'!E46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+'8'!E47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3"/>
        <v>100</v>
      </c>
      <c r="N47" s="17" t="s">
        <v>16</v>
      </c>
      <c r="O47" s="18">
        <v>25</v>
      </c>
      <c r="P47" s="136">
        <f t="shared" si="2"/>
        <v>75</v>
      </c>
      <c r="Q47" s="137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+'8'!E48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36">
        <f t="shared" si="2"/>
        <v>50</v>
      </c>
      <c r="Q48" s="137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+'8'!E49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+'8'!E50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3"/>
        <v>100</v>
      </c>
      <c r="N50" s="17" t="s">
        <v>16</v>
      </c>
      <c r="O50" s="18">
        <v>50</v>
      </c>
      <c r="P50" s="136">
        <f t="shared" si="2"/>
        <v>50</v>
      </c>
      <c r="Q50" s="137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+'8'!E51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+'8'!E53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+'8'!E55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+'8'!E57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+'8'!E58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+'8'!E59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+'8'!E62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+'8'!E64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+'8'!E65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6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+'8'!E66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6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+'8'!E68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+'8'!E74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+'8'!E76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+'8'!E77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36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+'8'!E78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+'8'!E80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28</v>
      </c>
      <c r="P80" s="136">
        <f t="shared" si="7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+'8'!E81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27</v>
      </c>
      <c r="P81" s="136">
        <f t="shared" si="7"/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+'8'!E82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+'8'!E86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+'8'!E87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+'8'!E88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+'8'!E90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+'8'!E93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+'8'!E94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+'8'!E95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+'8'!E96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+'8'!E97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+'8'!E98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+'8'!E99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+'8'!E100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+'8'!E101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+'8'!E102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+'8'!E103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+'8'!E104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+'8'!E105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+'8'!E106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+'8'!E107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+'8'!E108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+'8'!E109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+'8'!E110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+'8'!E111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+'8'!E112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+'8'!E113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+'8'!E114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+'8'!E115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+'8'!E116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+'8'!E117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+'8'!E118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+'8'!E119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+'8'!E120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+'8'!E121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+'8'!E122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+'8'!E123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+'8'!E124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+'8'!E125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25</v>
      </c>
      <c r="P125" s="136">
        <f t="shared" si="7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+'8'!E126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+'8'!E127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+'8'!E128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+'8'!E129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+'8'!E130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+'8'!E131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36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+'8'!E132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+'8'!E133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+'8'!E134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+'8'!E135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+'8'!E136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+'8'!E137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+'8'!E138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+'8'!E139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+'8'!E140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+'8'!E141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+'8'!E142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+'8'!E143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+'8'!E144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+'8'!E145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+'8'!E146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+'8'!E147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+'8'!E148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+'8'!E149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+'8'!E150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+'8'!E151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+'8'!E152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+'8'!E153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+'8'!E154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+'8'!E155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+'8'!E156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+'8'!E157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+'8'!E158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+'8'!E159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+'8'!E160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+'8'!E161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+'8'!E162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+'8'!E163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+'8'!E164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+'8'!E165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+'8'!E166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+'8'!E167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+'8'!E168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+'8'!E169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+'8'!E170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+'8'!E171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+'8'!E172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+'8'!E173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+'8'!E174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+'8'!E175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+'8'!E176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+'8'!E177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+'8'!E178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+'8'!E179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+'8'!E180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+'8'!E181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+'8'!E182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+'8'!E183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+'8'!E184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+'8'!E185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+'8'!E186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+'8'!E187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+'8'!E188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+'8'!E189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+'8'!E190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+'8'!E191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+'8'!E192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+'8'!E193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+'8'!E194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+'8'!E195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8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6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+'8'!E196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7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6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+'8'!E197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+'8'!E198</f>
        <v>14</v>
      </c>
      <c r="F198" s="71"/>
      <c r="G198" s="46">
        <f t="shared" si="27"/>
        <v>14</v>
      </c>
      <c r="H198" s="78">
        <v>0</v>
      </c>
      <c r="I198" s="76">
        <v>0</v>
      </c>
      <c r="J198" s="46">
        <f t="shared" si="28"/>
        <v>14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+'8'!E199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+'8'!E200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+'8'!E201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+'8'!E202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+'8'!E203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+'8'!E204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+'8'!E205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+'8'!E206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+'8'!E208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+'8'!E209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+'8'!E210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+'8'!E211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+'8'!E212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+'8'!E213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+'8'!E214</f>
        <v>1</v>
      </c>
      <c r="F214" s="71"/>
      <c r="G214" s="46">
        <f t="shared" si="27"/>
        <v>1</v>
      </c>
      <c r="H214" s="78">
        <v>0</v>
      </c>
      <c r="I214" s="76">
        <v>0</v>
      </c>
      <c r="J214" s="46">
        <f t="shared" si="28"/>
        <v>1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+'8'!E215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+'8'!E216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+'8'!E217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+'8'!E218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+'8'!E219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+'8'!E220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+'8'!E221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+'8'!E222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+'8'!E223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+'8'!E224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+'8'!E225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+'8'!E226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+'8'!E227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+'8'!E228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+'8'!E229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+'8'!E230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+'8'!E231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+'8'!E232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+'8'!E233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+'8'!E234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+'8'!E235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+'8'!E236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+'8'!E237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+'8'!E238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+'8'!E239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+'8'!E240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+'8'!E241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+'8'!E242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+'8'!E243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+'8'!E244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+'8'!E245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+'8'!E246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+'8'!E247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+'8'!E248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+'8'!E249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+'8'!E250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+'8'!E251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+'8'!E252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+'8'!E253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+'8'!E254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+'8'!E255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+'8'!E256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+'8'!E257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+'8'!E258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1397.3999999999996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3905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3050</v>
      </c>
      <c r="O264" s="2">
        <v>470</v>
      </c>
      <c r="P264" s="2">
        <v>77</v>
      </c>
      <c r="Q264" s="88">
        <v>248</v>
      </c>
      <c r="R264" s="2">
        <v>200</v>
      </c>
      <c r="S264" s="2">
        <v>775</v>
      </c>
      <c r="T264" s="2">
        <v>50</v>
      </c>
      <c r="U264" s="2">
        <v>380</v>
      </c>
      <c r="V264" s="2">
        <v>325</v>
      </c>
      <c r="W264" s="2">
        <v>25</v>
      </c>
      <c r="X264" s="2">
        <v>500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0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50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132</v>
      </c>
      <c r="F6" s="71"/>
      <c r="G6" s="46">
        <f t="shared" si="0"/>
        <v>132</v>
      </c>
      <c r="H6" s="78">
        <v>0</v>
      </c>
      <c r="I6" s="76">
        <v>0</v>
      </c>
      <c r="J6" s="46">
        <f t="shared" si="1"/>
        <v>122</v>
      </c>
      <c r="K6" s="72">
        <v>10</v>
      </c>
      <c r="L6" s="15">
        <v>100</v>
      </c>
      <c r="M6" s="65">
        <f t="shared" ref="M6:M80" si="3">+L6*K6</f>
        <v>1000</v>
      </c>
      <c r="N6" s="17" t="s">
        <v>16</v>
      </c>
      <c r="O6" s="18">
        <v>300</v>
      </c>
      <c r="P6" s="136">
        <f t="shared" si="2"/>
        <v>700</v>
      </c>
      <c r="Q6" s="13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>
        <v>25</v>
      </c>
      <c r="P11" s="136">
        <f t="shared" si="2"/>
        <v>25</v>
      </c>
      <c r="Q11" s="13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46</v>
      </c>
      <c r="F31" s="71"/>
      <c r="G31" s="46">
        <f t="shared" si="5"/>
        <v>46</v>
      </c>
      <c r="H31" s="78">
        <v>0</v>
      </c>
      <c r="I31" s="76">
        <v>0</v>
      </c>
      <c r="J31" s="46">
        <f t="shared" si="6"/>
        <v>36</v>
      </c>
      <c r="K31" s="72">
        <v>10</v>
      </c>
      <c r="L31" s="15">
        <v>100</v>
      </c>
      <c r="M31" s="65">
        <f t="shared" si="3"/>
        <v>1000</v>
      </c>
      <c r="N31" s="17" t="s">
        <v>16</v>
      </c>
      <c r="O31" s="18">
        <v>60</v>
      </c>
      <c r="P31" s="136">
        <f t="shared" si="2"/>
        <v>940</v>
      </c>
      <c r="Q31" s="137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3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40</v>
      </c>
      <c r="P110" s="136">
        <f t="shared" si="7"/>
        <v>440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5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30</v>
      </c>
      <c r="P111" s="136">
        <f t="shared" si="7"/>
        <v>470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36">
        <f t="shared" si="7"/>
        <v>100</v>
      </c>
      <c r="Q112" s="137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30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4</v>
      </c>
      <c r="F133" s="71"/>
      <c r="G133" s="46">
        <f t="shared" si="20"/>
        <v>4</v>
      </c>
      <c r="H133" s="78">
        <v>0</v>
      </c>
      <c r="I133" s="76">
        <v>1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1442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6</v>
      </c>
      <c r="K178" s="72">
        <v>1</v>
      </c>
      <c r="L178" s="20">
        <v>55</v>
      </c>
      <c r="M178" s="65">
        <f t="shared" si="31"/>
        <v>55</v>
      </c>
      <c r="N178" s="17" t="s">
        <v>1440</v>
      </c>
      <c r="O178" s="18"/>
      <c r="P178" s="136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+'9'!J190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14</v>
      </c>
      <c r="F198" s="71"/>
      <c r="G198" s="46">
        <f t="shared" si="27"/>
        <v>14</v>
      </c>
      <c r="H198" s="78">
        <v>0</v>
      </c>
      <c r="I198" s="76">
        <v>0</v>
      </c>
      <c r="J198" s="46">
        <f t="shared" si="28"/>
        <v>13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6">
        <f t="shared" si="35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6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1</v>
      </c>
      <c r="F214" s="71"/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6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909.6099999999999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3535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2275</v>
      </c>
      <c r="O264" s="2">
        <v>250</v>
      </c>
      <c r="P264" s="2">
        <v>120</v>
      </c>
      <c r="Q264" s="88">
        <v>150</v>
      </c>
      <c r="R264" s="2">
        <v>300</v>
      </c>
      <c r="S264" s="2">
        <v>200</v>
      </c>
      <c r="T264" s="2">
        <v>20</v>
      </c>
      <c r="U264" s="2">
        <v>240</v>
      </c>
      <c r="V264" s="2">
        <v>120</v>
      </c>
      <c r="W264" s="2">
        <v>400</v>
      </c>
      <c r="X264" s="2">
        <v>225</v>
      </c>
      <c r="Y264" s="2">
        <v>220</v>
      </c>
      <c r="Z264" s="2">
        <v>30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110</v>
      </c>
      <c r="O266" s="2" t="s">
        <v>1451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510</v>
      </c>
      <c r="P269" s="119" t="s">
        <v>1417</v>
      </c>
      <c r="Q269" s="120" t="s">
        <v>1418</v>
      </c>
      <c r="R269" s="121" t="s">
        <v>1419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365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6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365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109.5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7.665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247.83500000000001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"/>
        <filter val="20.00"/>
        <filter val="25.00"/>
        <filter val="30.00"/>
        <filter val="40.00"/>
        <filter val="440.00"/>
        <filter val="470.00"/>
        <filter val="55.00"/>
        <filter val="75.00"/>
        <filter val="94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50</v>
      </c>
      <c r="F5" s="71">
        <v>10</v>
      </c>
      <c r="G5" s="46">
        <f t="shared" ref="G5:G26" si="0">E5+F5</f>
        <v>60</v>
      </c>
      <c r="H5" s="78">
        <v>0</v>
      </c>
      <c r="I5" s="76">
        <v>1</v>
      </c>
      <c r="J5" s="46">
        <f t="shared" ref="J5:J26" si="1">+G5-H5-K5-I5</f>
        <v>59</v>
      </c>
      <c r="K5" s="72"/>
      <c r="L5" s="15">
        <v>50</v>
      </c>
      <c r="M5" s="65">
        <f>+L5*K5</f>
        <v>0</v>
      </c>
      <c r="N5" s="17" t="s">
        <v>1445</v>
      </c>
      <c r="O5" s="18"/>
      <c r="P5" s="23">
        <f t="shared" ref="P5:P26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122</v>
      </c>
      <c r="F6" s="71">
        <v>30</v>
      </c>
      <c r="G6" s="46">
        <f t="shared" si="0"/>
        <v>152</v>
      </c>
      <c r="H6" s="78">
        <v>0</v>
      </c>
      <c r="I6" s="76">
        <v>0</v>
      </c>
      <c r="J6" s="46">
        <f t="shared" si="1"/>
        <v>137</v>
      </c>
      <c r="K6" s="72">
        <v>15</v>
      </c>
      <c r="L6" s="15">
        <v>100</v>
      </c>
      <c r="M6" s="65">
        <f t="shared" ref="M6:M80" si="3">+L6*K6</f>
        <v>1500</v>
      </c>
      <c r="N6" s="17" t="s">
        <v>16</v>
      </c>
      <c r="O6" s="18">
        <v>260</v>
      </c>
      <c r="P6" s="136">
        <f t="shared" si="2"/>
        <v>1240</v>
      </c>
      <c r="Q6" s="137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4</v>
      </c>
      <c r="F18" s="71"/>
      <c r="G18" s="46">
        <f t="shared" si="0"/>
        <v>4</v>
      </c>
      <c r="H18" s="78">
        <v>0</v>
      </c>
      <c r="I18" s="76">
        <v>1</v>
      </c>
      <c r="J18" s="46">
        <f t="shared" si="1"/>
        <v>2</v>
      </c>
      <c r="K18" s="72">
        <v>1</v>
      </c>
      <c r="L18" s="15">
        <v>50</v>
      </c>
      <c r="M18" s="65">
        <f t="shared" si="3"/>
        <v>50</v>
      </c>
      <c r="N18" s="17" t="s">
        <v>1445</v>
      </c>
      <c r="O18" s="18">
        <v>50</v>
      </c>
      <c r="P18" s="23">
        <f t="shared" si="2"/>
        <v>0</v>
      </c>
      <c r="Q18" s="13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20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36">
        <f t="shared" si="2"/>
        <v>500</v>
      </c>
      <c r="Q22" s="13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8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/>
      <c r="P24" s="136">
        <f t="shared" si="2"/>
        <v>200</v>
      </c>
      <c r="Q24" s="13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ref="P27:P89" si="7">SUM(M27-O27)</f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7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7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7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36</v>
      </c>
      <c r="F31" s="71">
        <v>10</v>
      </c>
      <c r="G31" s="46">
        <f t="shared" si="5"/>
        <v>46</v>
      </c>
      <c r="H31" s="78">
        <v>0</v>
      </c>
      <c r="I31" s="76">
        <v>0</v>
      </c>
      <c r="J31" s="46">
        <f t="shared" si="6"/>
        <v>43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6">
        <f t="shared" si="7"/>
        <v>300</v>
      </c>
      <c r="Q31" s="13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7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1</v>
      </c>
      <c r="F39" s="71"/>
      <c r="G39" s="46">
        <f t="shared" si="5"/>
        <v>1</v>
      </c>
      <c r="H39" s="78">
        <v>0</v>
      </c>
      <c r="I39" s="76">
        <v>1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1440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1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1440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6">
        <f t="shared" si="7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7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1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1440</v>
      </c>
      <c r="O47" s="18"/>
      <c r="P47" s="23">
        <f t="shared" si="7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7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7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7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7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7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7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7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7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7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1</v>
      </c>
      <c r="F65" s="71">
        <v>4</v>
      </c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/>
      <c r="P65" s="136">
        <f t="shared" si="7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6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ref="P90:P153" si="20">SUM(M90-O90)</f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2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7</v>
      </c>
      <c r="K93" s="72">
        <v>3</v>
      </c>
      <c r="L93" s="21">
        <v>45</v>
      </c>
      <c r="M93" s="65">
        <f t="shared" si="8"/>
        <v>135</v>
      </c>
      <c r="N93" s="17" t="s">
        <v>16</v>
      </c>
      <c r="O93" s="18">
        <v>55</v>
      </c>
      <c r="P93" s="136">
        <f t="shared" si="20"/>
        <v>80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+'10'!J99</f>
        <v>3</v>
      </c>
      <c r="F99" s="71">
        <v>5</v>
      </c>
      <c r="G99" s="46">
        <f t="shared" si="21"/>
        <v>8</v>
      </c>
      <c r="H99" s="78">
        <v>0</v>
      </c>
      <c r="I99" s="76">
        <v>0</v>
      </c>
      <c r="J99" s="46">
        <f t="shared" si="22"/>
        <v>8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0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3</v>
      </c>
      <c r="F110" s="71"/>
      <c r="G110" s="46">
        <f t="shared" si="21"/>
        <v>3</v>
      </c>
      <c r="H110" s="78">
        <v>0</v>
      </c>
      <c r="I110" s="76">
        <v>0</v>
      </c>
      <c r="J110" s="46">
        <f t="shared" si="22"/>
        <v>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5</v>
      </c>
      <c r="F111" s="71"/>
      <c r="G111" s="46">
        <f t="shared" si="21"/>
        <v>5</v>
      </c>
      <c r="H111" s="78">
        <v>0</v>
      </c>
      <c r="I111" s="76">
        <v>0</v>
      </c>
      <c r="J111" s="46">
        <f t="shared" si="22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0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14</v>
      </c>
      <c r="F113" s="71"/>
      <c r="G113" s="46">
        <f t="shared" si="21"/>
        <v>14</v>
      </c>
      <c r="H113" s="78">
        <v>0</v>
      </c>
      <c r="I113" s="76">
        <v>0</v>
      </c>
      <c r="J113" s="46">
        <f t="shared" si="22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0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0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18</v>
      </c>
      <c r="F115" s="71"/>
      <c r="G115" s="46">
        <f t="shared" si="21"/>
        <v>18</v>
      </c>
      <c r="H115" s="78">
        <v>0</v>
      </c>
      <c r="I115" s="76">
        <v>0</v>
      </c>
      <c r="J115" s="46">
        <f t="shared" si="22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15</v>
      </c>
      <c r="F116" s="71"/>
      <c r="G116" s="46">
        <f t="shared" si="21"/>
        <v>15</v>
      </c>
      <c r="H116" s="78">
        <v>0</v>
      </c>
      <c r="I116" s="76">
        <v>0</v>
      </c>
      <c r="J116" s="46">
        <f t="shared" si="22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0</v>
      </c>
      <c r="F131" s="71">
        <v>5</v>
      </c>
      <c r="G131" s="46">
        <f t="shared" si="21"/>
        <v>5</v>
      </c>
      <c r="H131" s="78">
        <v>0</v>
      </c>
      <c r="I131" s="76">
        <v>0</v>
      </c>
      <c r="J131" s="46">
        <f t="shared" si="22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20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5</v>
      </c>
      <c r="F132" s="71"/>
      <c r="G132" s="46">
        <f t="shared" si="21"/>
        <v>5</v>
      </c>
      <c r="H132" s="78">
        <v>1</v>
      </c>
      <c r="I132" s="76">
        <v>0</v>
      </c>
      <c r="J132" s="46">
        <f t="shared" si="22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6">
        <f t="shared" si="20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0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0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0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0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0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ref="P154:P217" si="27"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1</v>
      </c>
      <c r="F172" s="71"/>
      <c r="G172" s="46">
        <f t="shared" si="28"/>
        <v>1</v>
      </c>
      <c r="H172" s="78">
        <v>0</v>
      </c>
      <c r="I172" s="76">
        <v>0</v>
      </c>
      <c r="J172" s="46">
        <f t="shared" si="29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13</v>
      </c>
      <c r="F175" s="71"/>
      <c r="G175" s="46">
        <f t="shared" si="28"/>
        <v>13</v>
      </c>
      <c r="H175" s="78">
        <v>0</v>
      </c>
      <c r="I175" s="76">
        <v>0</v>
      </c>
      <c r="J175" s="46">
        <f t="shared" si="29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6</v>
      </c>
      <c r="F178" s="71"/>
      <c r="G178" s="46">
        <f t="shared" si="28"/>
        <v>6</v>
      </c>
      <c r="H178" s="78">
        <v>0</v>
      </c>
      <c r="I178" s="76">
        <v>0</v>
      </c>
      <c r="J178" s="46">
        <f t="shared" si="29"/>
        <v>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8</v>
      </c>
      <c r="F180" s="71"/>
      <c r="G180" s="46">
        <f t="shared" si="28"/>
        <v>8</v>
      </c>
      <c r="H180" s="78">
        <v>0</v>
      </c>
      <c r="I180" s="76">
        <v>0</v>
      </c>
      <c r="J180" s="46">
        <f t="shared" si="29"/>
        <v>8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+'10'!J190</f>
        <v>1</v>
      </c>
      <c r="F190" s="71"/>
      <c r="G190" s="46">
        <f t="shared" si="28"/>
        <v>1</v>
      </c>
      <c r="H190" s="78">
        <v>0</v>
      </c>
      <c r="I190" s="76">
        <v>0</v>
      </c>
      <c r="J190" s="46">
        <f t="shared" si="29"/>
        <v>0</v>
      </c>
      <c r="K190" s="72">
        <v>1</v>
      </c>
      <c r="L190" s="20">
        <v>55</v>
      </c>
      <c r="M190" s="65">
        <f t="shared" si="32"/>
        <v>55</v>
      </c>
      <c r="N190" s="17" t="s">
        <v>16</v>
      </c>
      <c r="O190" s="18"/>
      <c r="P190" s="136">
        <f t="shared" si="27"/>
        <v>55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5</v>
      </c>
      <c r="F193" s="71">
        <v>5</v>
      </c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7</v>
      </c>
      <c r="F194" s="71"/>
      <c r="G194" s="46">
        <f t="shared" si="28"/>
        <v>7</v>
      </c>
      <c r="H194" s="78">
        <v>0</v>
      </c>
      <c r="I194" s="76">
        <v>0</v>
      </c>
      <c r="J194" s="46">
        <f t="shared" si="29"/>
        <v>7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7</v>
      </c>
      <c r="F196" s="71"/>
      <c r="G196" s="46">
        <f t="shared" si="28"/>
        <v>7</v>
      </c>
      <c r="H196" s="78">
        <v>0</v>
      </c>
      <c r="I196" s="76">
        <v>0</v>
      </c>
      <c r="J196" s="46">
        <f t="shared" si="29"/>
        <v>7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7</v>
      </c>
      <c r="F197" s="71"/>
      <c r="G197" s="46">
        <f t="shared" si="28"/>
        <v>7</v>
      </c>
      <c r="H197" s="78">
        <v>0</v>
      </c>
      <c r="I197" s="76">
        <v>0</v>
      </c>
      <c r="J197" s="46">
        <f t="shared" si="29"/>
        <v>7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13</v>
      </c>
      <c r="F198" s="71"/>
      <c r="G198" s="46">
        <f t="shared" si="28"/>
        <v>13</v>
      </c>
      <c r="H198" s="78">
        <v>0</v>
      </c>
      <c r="I198" s="76">
        <v>0</v>
      </c>
      <c r="J198" s="46">
        <f t="shared" si="29"/>
        <v>13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5</v>
      </c>
      <c r="F201" s="71"/>
      <c r="G201" s="46">
        <f t="shared" si="28"/>
        <v>5</v>
      </c>
      <c r="H201" s="78">
        <v>0</v>
      </c>
      <c r="I201" s="76">
        <v>0</v>
      </c>
      <c r="J201" s="46">
        <f t="shared" si="29"/>
        <v>5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2</v>
      </c>
      <c r="F202" s="71"/>
      <c r="G202" s="46">
        <f t="shared" si="28"/>
        <v>2</v>
      </c>
      <c r="H202" s="78">
        <v>0</v>
      </c>
      <c r="I202" s="76">
        <v>0</v>
      </c>
      <c r="J202" s="46">
        <f t="shared" si="29"/>
        <v>2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4</v>
      </c>
      <c r="F203" s="71"/>
      <c r="G203" s="46">
        <f t="shared" si="28"/>
        <v>4</v>
      </c>
      <c r="H203" s="78">
        <v>0</v>
      </c>
      <c r="I203" s="76">
        <v>0</v>
      </c>
      <c r="J203" s="46">
        <f t="shared" si="29"/>
        <v>3</v>
      </c>
      <c r="K203" s="72">
        <v>1</v>
      </c>
      <c r="L203" s="20">
        <v>90</v>
      </c>
      <c r="M203" s="65">
        <f t="shared" si="32"/>
        <v>90</v>
      </c>
      <c r="N203" s="17" t="s">
        <v>16</v>
      </c>
      <c r="O203" s="18">
        <v>10</v>
      </c>
      <c r="P203" s="136">
        <f t="shared" si="27"/>
        <v>80</v>
      </c>
      <c r="Q203" s="90">
        <v>60</v>
      </c>
      <c r="R203" s="43">
        <f t="shared" si="33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9</v>
      </c>
      <c r="F204" s="71"/>
      <c r="G204" s="46">
        <f t="shared" si="28"/>
        <v>9</v>
      </c>
      <c r="H204" s="78">
        <v>0</v>
      </c>
      <c r="I204" s="76">
        <v>0</v>
      </c>
      <c r="J204" s="46">
        <f t="shared" si="29"/>
        <v>9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9</v>
      </c>
      <c r="F205" s="71"/>
      <c r="G205" s="46">
        <f t="shared" si="28"/>
        <v>9</v>
      </c>
      <c r="H205" s="78">
        <v>0</v>
      </c>
      <c r="I205" s="76">
        <v>0</v>
      </c>
      <c r="J205" s="46">
        <f t="shared" si="29"/>
        <v>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2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40</v>
      </c>
      <c r="M211" s="65">
        <f t="shared" si="32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40</v>
      </c>
      <c r="M212" s="65">
        <f t="shared" si="32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40</v>
      </c>
      <c r="M213" s="65">
        <f t="shared" si="32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286</v>
      </c>
      <c r="F216" s="71"/>
      <c r="G216" s="46">
        <f t="shared" si="28"/>
        <v>286</v>
      </c>
      <c r="H216" s="78">
        <v>0</v>
      </c>
      <c r="I216" s="76">
        <v>0</v>
      </c>
      <c r="J216" s="46">
        <f t="shared" si="29"/>
        <v>286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35</v>
      </c>
      <c r="F217" s="71"/>
      <c r="G217" s="46">
        <f t="shared" si="28"/>
        <v>35</v>
      </c>
      <c r="H217" s="78">
        <v>0</v>
      </c>
      <c r="I217" s="76">
        <v>0</v>
      </c>
      <c r="J217" s="46">
        <f t="shared" si="29"/>
        <v>33</v>
      </c>
      <c r="K217" s="72">
        <v>2</v>
      </c>
      <c r="L217" s="20">
        <v>10</v>
      </c>
      <c r="M217" s="65">
        <f t="shared" si="32"/>
        <v>20</v>
      </c>
      <c r="N217" s="17" t="s">
        <v>16</v>
      </c>
      <c r="O217" s="18"/>
      <c r="P217" s="136">
        <f t="shared" si="27"/>
        <v>20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7</v>
      </c>
      <c r="F218" s="71"/>
      <c r="G218" s="46">
        <f t="shared" si="28"/>
        <v>7</v>
      </c>
      <c r="H218" s="78">
        <v>0</v>
      </c>
      <c r="I218" s="76">
        <v>0</v>
      </c>
      <c r="J218" s="46">
        <f t="shared" si="29"/>
        <v>7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ref="P218:P259" si="37">SUM(M218-O218)</f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496</v>
      </c>
      <c r="F225" s="71"/>
      <c r="G225" s="46">
        <f t="shared" si="28"/>
        <v>496</v>
      </c>
      <c r="H225" s="78">
        <v>0</v>
      </c>
      <c r="I225" s="76">
        <v>0</v>
      </c>
      <c r="J225" s="46">
        <f t="shared" si="29"/>
        <v>496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23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+'10'!J255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26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1122.27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1840</v>
      </c>
      <c r="O264" s="2">
        <v>355</v>
      </c>
      <c r="P264" s="2">
        <v>960</v>
      </c>
      <c r="Q264" s="88">
        <v>80</v>
      </c>
      <c r="R264" s="2">
        <v>95</v>
      </c>
      <c r="S264" s="2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240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240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72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5.04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162.96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59</v>
      </c>
      <c r="F5" s="71">
        <v>10</v>
      </c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36">
        <f t="shared" ref="P5:P68" si="2">SUM(M5-O5)</f>
        <v>100</v>
      </c>
      <c r="Q5" s="13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137</v>
      </c>
      <c r="F6" s="71">
        <v>25</v>
      </c>
      <c r="G6" s="46">
        <f t="shared" si="0"/>
        <v>162</v>
      </c>
      <c r="H6" s="78">
        <v>0</v>
      </c>
      <c r="I6" s="76">
        <v>0</v>
      </c>
      <c r="J6" s="46">
        <f t="shared" si="1"/>
        <v>154</v>
      </c>
      <c r="K6" s="72">
        <v>8</v>
      </c>
      <c r="L6" s="15">
        <v>100</v>
      </c>
      <c r="M6" s="65">
        <f t="shared" ref="M6:M80" si="3">+L6*K6</f>
        <v>800</v>
      </c>
      <c r="N6" s="17" t="s">
        <v>16</v>
      </c>
      <c r="O6" s="18">
        <v>350</v>
      </c>
      <c r="P6" s="136">
        <f t="shared" si="2"/>
        <v>450</v>
      </c>
      <c r="Q6" s="137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6">
        <f t="shared" si="2"/>
        <v>100</v>
      </c>
      <c r="Q11" s="13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/>
      <c r="P20" s="136">
        <f t="shared" si="2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43</v>
      </c>
      <c r="F31" s="71"/>
      <c r="G31" s="46">
        <f t="shared" si="5"/>
        <v>43</v>
      </c>
      <c r="H31" s="78">
        <v>0</v>
      </c>
      <c r="I31" s="76">
        <v>0</v>
      </c>
      <c r="J31" s="46">
        <f t="shared" si="6"/>
        <v>43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/>
      <c r="P65" s="136">
        <f t="shared" si="2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+'11'!J99</f>
        <v>8</v>
      </c>
      <c r="F99" s="71"/>
      <c r="G99" s="46">
        <f t="shared" si="20"/>
        <v>8</v>
      </c>
      <c r="H99" s="78">
        <v>0</v>
      </c>
      <c r="I99" s="76">
        <v>0</v>
      </c>
      <c r="J99" s="46">
        <f t="shared" si="21"/>
        <v>7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36">
        <f t="shared" si="7"/>
        <v>45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3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125</v>
      </c>
      <c r="P111" s="136">
        <f t="shared" si="7"/>
        <v>375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>
        <v>5</v>
      </c>
      <c r="G154" s="46">
        <f t="shared" si="20"/>
        <v>5</v>
      </c>
      <c r="H154" s="78">
        <v>0</v>
      </c>
      <c r="I154" s="76">
        <v>0</v>
      </c>
      <c r="J154" s="46">
        <f t="shared" si="21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36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6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6">
        <f t="shared" ref="P197:P259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13</v>
      </c>
      <c r="F198" s="71">
        <v>30</v>
      </c>
      <c r="G198" s="46">
        <f t="shared" si="27"/>
        <v>43</v>
      </c>
      <c r="H198" s="78">
        <v>0</v>
      </c>
      <c r="I198" s="76">
        <v>0</v>
      </c>
      <c r="J198" s="46">
        <f t="shared" si="28"/>
        <v>41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150</v>
      </c>
      <c r="P198" s="136">
        <f t="shared" si="35"/>
        <v>150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33</v>
      </c>
      <c r="F217" s="71"/>
      <c r="G217" s="46">
        <f t="shared" si="27"/>
        <v>33</v>
      </c>
      <c r="H217" s="78">
        <v>0</v>
      </c>
      <c r="I217" s="76">
        <v>0</v>
      </c>
      <c r="J217" s="46">
        <f t="shared" si="28"/>
        <v>33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718.71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870</v>
      </c>
      <c r="O264" s="2">
        <v>300</v>
      </c>
      <c r="P264" s="2">
        <v>150</v>
      </c>
      <c r="Q264" s="88">
        <v>100</v>
      </c>
      <c r="R264" s="2">
        <v>150</v>
      </c>
      <c r="S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66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154</v>
      </c>
      <c r="F6" s="71"/>
      <c r="G6" s="46">
        <f t="shared" si="0"/>
        <v>154</v>
      </c>
      <c r="H6" s="78">
        <v>0</v>
      </c>
      <c r="I6" s="76">
        <v>0</v>
      </c>
      <c r="J6" s="46">
        <f t="shared" si="1"/>
        <v>148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>
        <v>250</v>
      </c>
      <c r="P6" s="136">
        <f t="shared" si="2"/>
        <v>350</v>
      </c>
      <c r="Q6" s="13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30</v>
      </c>
      <c r="F22" s="71">
        <v>3</v>
      </c>
      <c r="G22" s="46">
        <f t="shared" si="0"/>
        <v>33</v>
      </c>
      <c r="H22" s="78">
        <v>0</v>
      </c>
      <c r="I22" s="76">
        <v>0</v>
      </c>
      <c r="J22" s="46">
        <f t="shared" si="1"/>
        <v>28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36">
        <f t="shared" si="2"/>
        <v>500</v>
      </c>
      <c r="Q22" s="13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43</v>
      </c>
      <c r="F31" s="71"/>
      <c r="G31" s="46">
        <f t="shared" si="5"/>
        <v>43</v>
      </c>
      <c r="H31" s="78">
        <v>0</v>
      </c>
      <c r="I31" s="76">
        <v>0</v>
      </c>
      <c r="J31" s="46">
        <f t="shared" si="6"/>
        <v>36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/>
      <c r="P31" s="136">
        <f t="shared" si="2"/>
        <v>700</v>
      </c>
      <c r="Q31" s="137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6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6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1445</v>
      </c>
      <c r="O48" s="18">
        <v>50</v>
      </c>
      <c r="P48" s="23">
        <f t="shared" si="2"/>
        <v>0</v>
      </c>
      <c r="Q48" s="13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/>
      <c r="P65" s="136">
        <f t="shared" si="2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6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>
        <v>1</v>
      </c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6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2</v>
      </c>
      <c r="F80" s="71">
        <v>1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+'12'!J99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7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3</v>
      </c>
      <c r="F110" s="71">
        <v>4</v>
      </c>
      <c r="G110" s="46">
        <f t="shared" si="20"/>
        <v>7</v>
      </c>
      <c r="H110" s="78">
        <v>0</v>
      </c>
      <c r="I110" s="76">
        <v>0</v>
      </c>
      <c r="J110" s="46">
        <f t="shared" si="21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3</v>
      </c>
      <c r="F111" s="71">
        <v>3</v>
      </c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0</v>
      </c>
      <c r="F120" s="71">
        <v>9</v>
      </c>
      <c r="G120" s="46">
        <f t="shared" si="20"/>
        <v>9</v>
      </c>
      <c r="H120" s="78">
        <v>0</v>
      </c>
      <c r="I120" s="76">
        <v>0</v>
      </c>
      <c r="J120" s="46">
        <f t="shared" si="21"/>
        <v>8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4</v>
      </c>
      <c r="F131" s="71">
        <v>10</v>
      </c>
      <c r="G131" s="46">
        <f t="shared" si="20"/>
        <v>14</v>
      </c>
      <c r="H131" s="78">
        <v>0</v>
      </c>
      <c r="I131" s="76">
        <v>0</v>
      </c>
      <c r="J131" s="46">
        <f t="shared" si="21"/>
        <v>14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4</v>
      </c>
      <c r="F132" s="71">
        <v>1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2</v>
      </c>
      <c r="F133" s="71">
        <v>4</v>
      </c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6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6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6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41</v>
      </c>
      <c r="F198" s="71"/>
      <c r="G198" s="46">
        <f t="shared" si="27"/>
        <v>41</v>
      </c>
      <c r="H198" s="78">
        <v>0</v>
      </c>
      <c r="I198" s="76">
        <v>0</v>
      </c>
      <c r="J198" s="46">
        <f t="shared" si="28"/>
        <v>41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33</v>
      </c>
      <c r="F217" s="71"/>
      <c r="G217" s="46">
        <f t="shared" si="27"/>
        <v>33</v>
      </c>
      <c r="H217" s="78">
        <v>0</v>
      </c>
      <c r="I217" s="76">
        <v>0</v>
      </c>
      <c r="J217" s="46">
        <f t="shared" si="28"/>
        <v>31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797.33000000000015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375</v>
      </c>
      <c r="O264" s="2">
        <v>20</v>
      </c>
      <c r="P264" s="2">
        <v>50</v>
      </c>
      <c r="Q264" s="88">
        <v>120</v>
      </c>
      <c r="R264" s="2">
        <v>35</v>
      </c>
      <c r="S264" s="2">
        <v>100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60</v>
      </c>
      <c r="O266" s="2" t="s">
        <v>1452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1660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1660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X346"/>
  <sheetViews>
    <sheetView zoomScale="70" zoomScaleNormal="70" workbookViewId="0">
      <pane xSplit="10" ySplit="4" topLeftCell="M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65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6">
        <f t="shared" ref="P5:P68" si="2">SUM(M5-O5)</f>
        <v>25</v>
      </c>
      <c r="Q5" s="13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148</v>
      </c>
      <c r="F6" s="71"/>
      <c r="G6" s="46">
        <f t="shared" si="0"/>
        <v>148</v>
      </c>
      <c r="H6" s="78">
        <v>0</v>
      </c>
      <c r="I6" s="76">
        <v>40</v>
      </c>
      <c r="J6" s="46">
        <f t="shared" si="1"/>
        <v>92</v>
      </c>
      <c r="K6" s="72">
        <v>16</v>
      </c>
      <c r="L6" s="15">
        <v>100</v>
      </c>
      <c r="M6" s="65">
        <f t="shared" ref="M6:M80" si="3">+L6*K6</f>
        <v>1600</v>
      </c>
      <c r="N6" s="17" t="s">
        <v>1453</v>
      </c>
      <c r="O6" s="18">
        <v>650</v>
      </c>
      <c r="P6" s="136">
        <f t="shared" si="2"/>
        <v>950</v>
      </c>
      <c r="Q6" s="137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6">
        <f t="shared" si="2"/>
        <v>50</v>
      </c>
      <c r="Q18" s="13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26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6">
        <f t="shared" si="2"/>
        <v>200</v>
      </c>
      <c r="Q22" s="13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6">
        <f t="shared" si="2"/>
        <v>100</v>
      </c>
      <c r="Q24" s="13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6">
        <f t="shared" si="2"/>
        <v>100</v>
      </c>
      <c r="Q28" s="13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35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6">
        <f t="shared" si="2"/>
        <v>100</v>
      </c>
      <c r="Q31" s="13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6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6">
        <f t="shared" si="2"/>
        <v>50</v>
      </c>
      <c r="Q47" s="13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6">
        <f t="shared" si="2"/>
        <v>50</v>
      </c>
      <c r="Q49" s="13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6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/>
      <c r="P74" s="136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+'13'!J99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7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6">
        <f t="shared" si="7"/>
        <v>55</v>
      </c>
      <c r="Q113" s="13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13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50</v>
      </c>
      <c r="P116" s="136">
        <f t="shared" si="7"/>
        <v>150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14</v>
      </c>
      <c r="F131" s="71"/>
      <c r="G131" s="46">
        <f t="shared" si="20"/>
        <v>14</v>
      </c>
      <c r="H131" s="78">
        <v>0</v>
      </c>
      <c r="I131" s="76">
        <v>0</v>
      </c>
      <c r="J131" s="46">
        <f t="shared" si="21"/>
        <v>13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5</v>
      </c>
      <c r="F132" s="71">
        <v>15</v>
      </c>
      <c r="G132" s="46">
        <f t="shared" si="20"/>
        <v>20</v>
      </c>
      <c r="H132" s="78">
        <v>0</v>
      </c>
      <c r="I132" s="76">
        <v>0</v>
      </c>
      <c r="J132" s="46">
        <f t="shared" si="21"/>
        <v>5</v>
      </c>
      <c r="K132" s="72">
        <v>15</v>
      </c>
      <c r="L132" s="22">
        <v>60</v>
      </c>
      <c r="M132" s="65">
        <f t="shared" si="8"/>
        <v>900</v>
      </c>
      <c r="N132" s="17" t="s">
        <v>16</v>
      </c>
      <c r="O132" s="18"/>
      <c r="P132" s="136">
        <f t="shared" si="7"/>
        <v>900</v>
      </c>
      <c r="Q132" s="90">
        <v>16.690000000000001</v>
      </c>
      <c r="R132" s="43">
        <f t="shared" si="9"/>
        <v>250.35000000000002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2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>
        <v>25</v>
      </c>
      <c r="P133" s="136">
        <f t="shared" ref="P133:P196" si="26">SUM(M133-O133)</f>
        <v>175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6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/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5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>
        <v>15</v>
      </c>
      <c r="P180" s="136">
        <f t="shared" si="26"/>
        <v>20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7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6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6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41</v>
      </c>
      <c r="F198" s="71"/>
      <c r="G198" s="46">
        <f t="shared" si="27"/>
        <v>41</v>
      </c>
      <c r="H198" s="78">
        <v>0</v>
      </c>
      <c r="I198" s="76">
        <v>0</v>
      </c>
      <c r="J198" s="46">
        <f t="shared" si="28"/>
        <v>39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150</v>
      </c>
      <c r="P198" s="136">
        <f t="shared" si="35"/>
        <v>150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2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36">
        <f t="shared" si="35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>
        <v>2</v>
      </c>
      <c r="G211" s="46">
        <f t="shared" si="27"/>
        <v>2</v>
      </c>
      <c r="H211" s="78">
        <v>0</v>
      </c>
      <c r="I211" s="76">
        <v>0</v>
      </c>
      <c r="J211" s="46">
        <f t="shared" si="28"/>
        <v>0</v>
      </c>
      <c r="K211" s="72">
        <v>2</v>
      </c>
      <c r="L211" s="20">
        <v>40</v>
      </c>
      <c r="M211" s="65">
        <f t="shared" si="31"/>
        <v>80</v>
      </c>
      <c r="N211" s="17" t="s">
        <v>16</v>
      </c>
      <c r="O211" s="18"/>
      <c r="P211" s="136">
        <f t="shared" si="35"/>
        <v>80</v>
      </c>
      <c r="Q211" s="90">
        <v>15</v>
      </c>
      <c r="R211" s="43">
        <f t="shared" si="32"/>
        <v>30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>
        <v>1</v>
      </c>
      <c r="G213" s="46">
        <f t="shared" si="27"/>
        <v>1</v>
      </c>
      <c r="H213" s="78">
        <v>0</v>
      </c>
      <c r="I213" s="76">
        <v>0</v>
      </c>
      <c r="J213" s="46">
        <f t="shared" si="28"/>
        <v>0</v>
      </c>
      <c r="K213" s="72">
        <v>1</v>
      </c>
      <c r="L213" s="20">
        <v>40</v>
      </c>
      <c r="M213" s="65">
        <f t="shared" si="31"/>
        <v>40</v>
      </c>
      <c r="N213" s="17" t="s">
        <v>16</v>
      </c>
      <c r="O213" s="18"/>
      <c r="P213" s="136">
        <f t="shared" si="35"/>
        <v>40</v>
      </c>
      <c r="Q213" s="90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6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31</v>
      </c>
      <c r="F217" s="71"/>
      <c r="G217" s="46">
        <f t="shared" si="27"/>
        <v>31</v>
      </c>
      <c r="H217" s="78">
        <v>0</v>
      </c>
      <c r="I217" s="76">
        <v>0</v>
      </c>
      <c r="J217" s="46">
        <f t="shared" si="28"/>
        <v>31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6</v>
      </c>
      <c r="F218" s="71">
        <v>10</v>
      </c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1711.3799999999999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4950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2300</v>
      </c>
      <c r="O264" s="2">
        <v>120</v>
      </c>
      <c r="P264" s="2">
        <v>240</v>
      </c>
      <c r="Q264" s="88">
        <v>275</v>
      </c>
      <c r="R264" s="2">
        <v>100</v>
      </c>
      <c r="S264" s="2">
        <v>100</v>
      </c>
      <c r="T264" s="2">
        <v>180</v>
      </c>
      <c r="U264" s="2">
        <v>300</v>
      </c>
      <c r="V264" s="2">
        <v>220</v>
      </c>
      <c r="W264" s="2">
        <v>665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925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65</v>
      </c>
      <c r="F5" s="71"/>
      <c r="G5" s="46">
        <f t="shared" ref="G5:G26" si="0">E5+F5</f>
        <v>65</v>
      </c>
      <c r="H5" s="78">
        <v>0</v>
      </c>
      <c r="I5" s="76">
        <v>0</v>
      </c>
      <c r="J5" s="46">
        <f t="shared" ref="J5:J26" si="1">+G5-H5-K5-I5</f>
        <v>63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6">
        <f t="shared" ref="P5:P68" si="2">SUM(M5-O5)</f>
        <v>100</v>
      </c>
      <c r="Q5" s="13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92</v>
      </c>
      <c r="F6" s="71"/>
      <c r="G6" s="46">
        <f t="shared" si="0"/>
        <v>92</v>
      </c>
      <c r="H6" s="78">
        <v>0</v>
      </c>
      <c r="I6" s="76">
        <v>0</v>
      </c>
      <c r="J6" s="46">
        <f t="shared" si="1"/>
        <v>84</v>
      </c>
      <c r="K6" s="72">
        <v>8</v>
      </c>
      <c r="L6" s="15">
        <v>100</v>
      </c>
      <c r="M6" s="65">
        <f t="shared" ref="M6:M80" si="3">+L6*K6</f>
        <v>800</v>
      </c>
      <c r="N6" s="17" t="s">
        <v>1454</v>
      </c>
      <c r="O6" s="18"/>
      <c r="P6" s="136">
        <f t="shared" si="2"/>
        <v>800</v>
      </c>
      <c r="Q6" s="137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7</v>
      </c>
      <c r="F11" s="71"/>
      <c r="G11" s="46">
        <f t="shared" si="0"/>
        <v>7</v>
      </c>
      <c r="H11" s="78">
        <v>0</v>
      </c>
      <c r="I11" s="76">
        <v>1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1445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6</v>
      </c>
      <c r="F18" s="71"/>
      <c r="G18" s="46">
        <f t="shared" si="0"/>
        <v>6</v>
      </c>
      <c r="H18" s="78">
        <v>0</v>
      </c>
      <c r="I18" s="76">
        <v>1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1445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25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6">
        <f t="shared" si="2"/>
        <v>100</v>
      </c>
      <c r="Q22" s="13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35</v>
      </c>
      <c r="F31" s="71"/>
      <c r="G31" s="46">
        <f t="shared" si="5"/>
        <v>35</v>
      </c>
      <c r="H31" s="78">
        <v>0</v>
      </c>
      <c r="I31" s="76">
        <v>0</v>
      </c>
      <c r="J31" s="46">
        <f t="shared" si="6"/>
        <v>32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6">
        <f t="shared" si="2"/>
        <v>300</v>
      </c>
      <c r="Q31" s="13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6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+'14'!J99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7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6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9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36">
        <f t="shared" si="26"/>
        <v>200</v>
      </c>
      <c r="Q175" s="137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2</v>
      </c>
      <c r="K193" s="72">
        <v>7</v>
      </c>
      <c r="L193" s="20">
        <v>60</v>
      </c>
      <c r="M193" s="65">
        <f t="shared" si="31"/>
        <v>420</v>
      </c>
      <c r="N193" s="17" t="s">
        <v>16</v>
      </c>
      <c r="O193" s="18"/>
      <c r="P193" s="136">
        <f t="shared" si="26"/>
        <v>420</v>
      </c>
      <c r="Q193" s="90">
        <v>38</v>
      </c>
      <c r="R193" s="43">
        <f t="shared" si="32"/>
        <v>266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6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5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36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6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39</v>
      </c>
      <c r="F198" s="71"/>
      <c r="G198" s="46">
        <f t="shared" si="27"/>
        <v>39</v>
      </c>
      <c r="H198" s="78">
        <v>0</v>
      </c>
      <c r="I198" s="76">
        <v>0</v>
      </c>
      <c r="J198" s="46">
        <f t="shared" si="28"/>
        <v>39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2</v>
      </c>
      <c r="F203" s="71"/>
      <c r="G203" s="46">
        <f t="shared" si="27"/>
        <v>2</v>
      </c>
      <c r="H203" s="78">
        <v>0</v>
      </c>
      <c r="I203" s="76">
        <v>0</v>
      </c>
      <c r="J203" s="46">
        <f t="shared" si="28"/>
        <v>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31</v>
      </c>
      <c r="F217" s="71"/>
      <c r="G217" s="46">
        <f t="shared" si="27"/>
        <v>31</v>
      </c>
      <c r="H217" s="78">
        <v>0</v>
      </c>
      <c r="I217" s="76">
        <v>0</v>
      </c>
      <c r="J217" s="46">
        <f t="shared" si="28"/>
        <v>31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0</v>
      </c>
      <c r="F224" s="71">
        <v>376</v>
      </c>
      <c r="G224" s="46">
        <f t="shared" si="27"/>
        <v>376</v>
      </c>
      <c r="H224" s="78">
        <v>0</v>
      </c>
      <c r="I224" s="76">
        <v>0</v>
      </c>
      <c r="J224" s="46">
        <f t="shared" si="28"/>
        <v>374</v>
      </c>
      <c r="K224" s="72">
        <v>2</v>
      </c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+'14'!J243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6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1119.3900000000001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2625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1155</v>
      </c>
      <c r="O264" s="2">
        <v>120</v>
      </c>
      <c r="P264" s="2">
        <v>120</v>
      </c>
      <c r="Q264" s="88">
        <v>140</v>
      </c>
      <c r="R264" s="2">
        <v>50</v>
      </c>
      <c r="S264" s="2">
        <v>220</v>
      </c>
      <c r="T264" s="2">
        <v>505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20</v>
      </c>
      <c r="O266" s="2" t="s">
        <v>1455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255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255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76.5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5.3550000000000004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173.14500000000001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63</v>
      </c>
      <c r="F5" s="71">
        <v>10</v>
      </c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84</v>
      </c>
      <c r="F6" s="71">
        <v>30</v>
      </c>
      <c r="G6" s="46">
        <f t="shared" si="0"/>
        <v>114</v>
      </c>
      <c r="H6" s="78">
        <v>0</v>
      </c>
      <c r="I6" s="76">
        <v>0</v>
      </c>
      <c r="J6" s="46">
        <f t="shared" si="1"/>
        <v>110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/>
      <c r="P6" s="136">
        <f t="shared" si="2"/>
        <v>400</v>
      </c>
      <c r="Q6" s="13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50</v>
      </c>
      <c r="P21" s="136">
        <f t="shared" si="2"/>
        <v>35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25</v>
      </c>
      <c r="F22" s="71">
        <v>7</v>
      </c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6">
        <f t="shared" si="2"/>
        <v>200</v>
      </c>
      <c r="Q22" s="13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6">
        <f t="shared" si="2"/>
        <v>100</v>
      </c>
      <c r="Q28" s="13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32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9</v>
      </c>
      <c r="F32" s="71">
        <v>5</v>
      </c>
      <c r="G32" s="46">
        <f t="shared" si="5"/>
        <v>14</v>
      </c>
      <c r="H32" s="78">
        <v>0</v>
      </c>
      <c r="I32" s="76">
        <v>0</v>
      </c>
      <c r="J32" s="46">
        <f t="shared" si="6"/>
        <v>11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36">
        <f t="shared" si="2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10</v>
      </c>
      <c r="F53" s="71">
        <v>5</v>
      </c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36">
        <f t="shared" si="2"/>
        <v>120</v>
      </c>
      <c r="Q57" s="13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1</v>
      </c>
      <c r="F66" s="71">
        <v>5</v>
      </c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6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0</v>
      </c>
      <c r="F74" s="71">
        <v>6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+'15'!J99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7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4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36">
        <f t="shared" si="7"/>
        <v>50</v>
      </c>
      <c r="Q112" s="13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11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100</v>
      </c>
      <c r="P116" s="136">
        <f t="shared" si="7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80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12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9</v>
      </c>
      <c r="F175" s="71">
        <v>9</v>
      </c>
      <c r="G175" s="46">
        <f t="shared" si="27"/>
        <v>18</v>
      </c>
      <c r="H175" s="78">
        <v>0</v>
      </c>
      <c r="I175" s="76">
        <v>0</v>
      </c>
      <c r="J175" s="46">
        <f t="shared" si="28"/>
        <v>16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6">
        <f t="shared" si="26"/>
        <v>100</v>
      </c>
      <c r="Q175" s="137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2</v>
      </c>
      <c r="F193" s="71">
        <v>5</v>
      </c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6</v>
      </c>
      <c r="F194" s="71">
        <v>5</v>
      </c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5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>
        <v>30</v>
      </c>
      <c r="P195" s="136">
        <f t="shared" si="26"/>
        <v>90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6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39</v>
      </c>
      <c r="F198" s="71"/>
      <c r="G198" s="46">
        <f t="shared" si="27"/>
        <v>39</v>
      </c>
      <c r="H198" s="78">
        <v>0</v>
      </c>
      <c r="I198" s="76">
        <v>0</v>
      </c>
      <c r="J198" s="46">
        <f t="shared" si="28"/>
        <v>39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2</v>
      </c>
      <c r="F203" s="71"/>
      <c r="G203" s="46">
        <f t="shared" si="27"/>
        <v>2</v>
      </c>
      <c r="H203" s="78">
        <v>0</v>
      </c>
      <c r="I203" s="76">
        <v>0</v>
      </c>
      <c r="J203" s="46">
        <f t="shared" si="28"/>
        <v>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31</v>
      </c>
      <c r="F217" s="71"/>
      <c r="G217" s="46">
        <f t="shared" si="27"/>
        <v>31</v>
      </c>
      <c r="H217" s="78">
        <v>0</v>
      </c>
      <c r="I217" s="76">
        <v>0</v>
      </c>
      <c r="J217" s="46">
        <f t="shared" si="28"/>
        <v>31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697.09999999999991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370</v>
      </c>
      <c r="P264" s="2">
        <v>120</v>
      </c>
      <c r="Q264" s="88">
        <v>360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73</v>
      </c>
      <c r="F5" s="71"/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36">
        <f t="shared" ref="P5:P68" si="2">SUM(M5-O5)</f>
        <v>75</v>
      </c>
      <c r="Q5" s="13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107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150</v>
      </c>
      <c r="P6" s="136">
        <f t="shared" si="2"/>
        <v>150</v>
      </c>
      <c r="Q6" s="13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6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8</v>
      </c>
      <c r="K24" s="72">
        <v>4</v>
      </c>
      <c r="L24" s="15">
        <v>100</v>
      </c>
      <c r="M24" s="65">
        <f t="shared" si="3"/>
        <v>400</v>
      </c>
      <c r="N24" s="17" t="s">
        <v>16</v>
      </c>
      <c r="O24" s="18">
        <v>80</v>
      </c>
      <c r="P24" s="136">
        <f t="shared" si="2"/>
        <v>320</v>
      </c>
      <c r="Q24" s="137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30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6">
        <f t="shared" si="2"/>
        <v>200</v>
      </c>
      <c r="Q31" s="13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/>
      <c r="P39" s="136">
        <f t="shared" si="2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6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3"/>
        <v>100</v>
      </c>
      <c r="N50" s="17" t="s">
        <v>16</v>
      </c>
      <c r="O50" s="18"/>
      <c r="P50" s="136">
        <f t="shared" si="2"/>
        <v>100</v>
      </c>
      <c r="Q50" s="137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1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1442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5</v>
      </c>
      <c r="F62" s="71"/>
      <c r="G62" s="46">
        <f t="shared" si="5"/>
        <v>5</v>
      </c>
      <c r="H62" s="78">
        <v>0</v>
      </c>
      <c r="I62" s="76">
        <v>1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1442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+'16'!J99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7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4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36">
        <f t="shared" si="7"/>
        <v>100</v>
      </c>
      <c r="Q112" s="137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7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1</v>
      </c>
      <c r="K125" s="72">
        <v>4</v>
      </c>
      <c r="L125" s="22">
        <v>50</v>
      </c>
      <c r="M125" s="65">
        <f t="shared" si="8"/>
        <v>200</v>
      </c>
      <c r="N125" s="17" t="s">
        <v>16</v>
      </c>
      <c r="O125" s="18"/>
      <c r="P125" s="136">
        <f t="shared" si="7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11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6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36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36">
        <f t="shared" si="26"/>
        <v>50</v>
      </c>
      <c r="Q175" s="137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6</v>
      </c>
      <c r="F193" s="71"/>
      <c r="G193" s="46">
        <f t="shared" si="27"/>
        <v>6</v>
      </c>
      <c r="H193" s="78">
        <v>0</v>
      </c>
      <c r="I193" s="76">
        <v>1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1442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4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6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4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>
        <v>60</v>
      </c>
      <c r="P196" s="136">
        <f t="shared" si="26"/>
        <v>60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5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>
        <v>25</v>
      </c>
      <c r="P197" s="136">
        <f t="shared" ref="P197:P259" si="35">SUM(M197-O197)</f>
        <v>25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39</v>
      </c>
      <c r="F198" s="71"/>
      <c r="G198" s="46">
        <f t="shared" si="27"/>
        <v>39</v>
      </c>
      <c r="H198" s="78">
        <v>0</v>
      </c>
      <c r="I198" s="76">
        <v>0</v>
      </c>
      <c r="J198" s="46">
        <f t="shared" si="28"/>
        <v>39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2</v>
      </c>
      <c r="F203" s="71"/>
      <c r="G203" s="46">
        <f t="shared" si="27"/>
        <v>2</v>
      </c>
      <c r="H203" s="78">
        <v>0</v>
      </c>
      <c r="I203" s="76">
        <v>0</v>
      </c>
      <c r="J203" s="46">
        <f t="shared" si="28"/>
        <v>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6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6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31</v>
      </c>
      <c r="F217" s="71"/>
      <c r="G217" s="46">
        <f t="shared" si="27"/>
        <v>31</v>
      </c>
      <c r="H217" s="78">
        <v>0</v>
      </c>
      <c r="I217" s="76">
        <v>0</v>
      </c>
      <c r="J217" s="46">
        <f t="shared" si="28"/>
        <v>31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+'16'!J250</f>
        <v>0</v>
      </c>
      <c r="F250" s="71">
        <v>3</v>
      </c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+'16'!J251</f>
        <v>0</v>
      </c>
      <c r="F251" s="71">
        <v>2</v>
      </c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1122.5700000000002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25</v>
      </c>
      <c r="P264" s="2">
        <v>235</v>
      </c>
      <c r="Q264" s="88">
        <v>340</v>
      </c>
      <c r="R264" s="2">
        <v>100</v>
      </c>
      <c r="S264" s="2">
        <v>75</v>
      </c>
      <c r="T264" s="2">
        <v>175</v>
      </c>
      <c r="U264" s="2">
        <v>135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865</v>
      </c>
      <c r="P269" s="119" t="s">
        <v>1417</v>
      </c>
      <c r="Q269" s="120" t="s">
        <v>1418</v>
      </c>
      <c r="R269" s="121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305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2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305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91.5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6.4050000000000002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207.095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71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107</v>
      </c>
      <c r="F6" s="71"/>
      <c r="G6" s="46">
        <f t="shared" si="0"/>
        <v>107</v>
      </c>
      <c r="H6" s="78">
        <v>0</v>
      </c>
      <c r="I6" s="76">
        <v>0</v>
      </c>
      <c r="J6" s="46">
        <f t="shared" si="1"/>
        <v>103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100</v>
      </c>
      <c r="P6" s="136">
        <f t="shared" si="2"/>
        <v>300</v>
      </c>
      <c r="Q6" s="13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6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30</v>
      </c>
      <c r="F22" s="71"/>
      <c r="G22" s="46">
        <f t="shared" si="0"/>
        <v>30</v>
      </c>
      <c r="H22" s="78">
        <v>0</v>
      </c>
      <c r="I22" s="76">
        <v>1</v>
      </c>
      <c r="J22" s="46">
        <f t="shared" si="1"/>
        <v>29</v>
      </c>
      <c r="K22" s="72"/>
      <c r="L22" s="20">
        <v>100</v>
      </c>
      <c r="M22" s="65">
        <f t="shared" si="3"/>
        <v>0</v>
      </c>
      <c r="N22" s="17" t="s">
        <v>1440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8</v>
      </c>
      <c r="F24" s="71"/>
      <c r="G24" s="46">
        <f t="shared" si="0"/>
        <v>8</v>
      </c>
      <c r="H24" s="78">
        <v>0</v>
      </c>
      <c r="I24" s="76">
        <v>1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1440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/>
      <c r="P40" s="136">
        <f t="shared" si="2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6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3"/>
        <v>70</v>
      </c>
      <c r="N67" s="17" t="s">
        <v>16</v>
      </c>
      <c r="O67" s="18">
        <v>40</v>
      </c>
      <c r="P67" s="136">
        <f t="shared" si="2"/>
        <v>30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+'17'!J99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7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3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/>
      <c r="P111" s="136">
        <f t="shared" si="7"/>
        <v>750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6">
        <f t="shared" si="7"/>
        <v>55</v>
      </c>
      <c r="Q113" s="13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8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55</v>
      </c>
      <c r="P117" s="23">
        <f t="shared" si="7"/>
        <v>0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7</v>
      </c>
      <c r="F120" s="71"/>
      <c r="G120" s="46">
        <f t="shared" si="20"/>
        <v>7</v>
      </c>
      <c r="H120" s="78">
        <v>0</v>
      </c>
      <c r="I120" s="76">
        <v>0</v>
      </c>
      <c r="J120" s="46">
        <f t="shared" si="21"/>
        <v>7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25</v>
      </c>
      <c r="P154" s="136">
        <f t="shared" si="26"/>
        <v>50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5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36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5</v>
      </c>
      <c r="F193" s="71">
        <v>5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7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36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11</v>
      </c>
      <c r="F194" s="71">
        <v>5</v>
      </c>
      <c r="G194" s="46">
        <f t="shared" si="27"/>
        <v>16</v>
      </c>
      <c r="H194" s="78">
        <v>0</v>
      </c>
      <c r="I194" s="76">
        <v>0</v>
      </c>
      <c r="J194" s="46">
        <f t="shared" si="28"/>
        <v>16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4</v>
      </c>
      <c r="F195" s="71">
        <v>5</v>
      </c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4</v>
      </c>
      <c r="F196" s="71">
        <v>5</v>
      </c>
      <c r="G196" s="46">
        <f t="shared" si="27"/>
        <v>9</v>
      </c>
      <c r="H196" s="78">
        <v>0</v>
      </c>
      <c r="I196" s="76">
        <v>0</v>
      </c>
      <c r="J196" s="46">
        <f t="shared" si="28"/>
        <v>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5</v>
      </c>
      <c r="F197" s="71">
        <v>5</v>
      </c>
      <c r="G197" s="46">
        <f t="shared" si="27"/>
        <v>10</v>
      </c>
      <c r="H197" s="78">
        <v>0</v>
      </c>
      <c r="I197" s="76">
        <v>0</v>
      </c>
      <c r="J197" s="46">
        <f t="shared" si="28"/>
        <v>10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39</v>
      </c>
      <c r="F198" s="71"/>
      <c r="G198" s="46">
        <f t="shared" si="27"/>
        <v>39</v>
      </c>
      <c r="H198" s="78">
        <v>0</v>
      </c>
      <c r="I198" s="76">
        <v>0</v>
      </c>
      <c r="J198" s="46">
        <f t="shared" si="28"/>
        <v>36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/>
      <c r="P198" s="136">
        <f t="shared" si="35"/>
        <v>450</v>
      </c>
      <c r="Q198" s="90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2</v>
      </c>
      <c r="F203" s="71"/>
      <c r="G203" s="46">
        <f t="shared" si="27"/>
        <v>2</v>
      </c>
      <c r="H203" s="78">
        <v>0</v>
      </c>
      <c r="I203" s="76">
        <v>0</v>
      </c>
      <c r="J203" s="46">
        <f t="shared" si="28"/>
        <v>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31</v>
      </c>
      <c r="F217" s="71"/>
      <c r="G217" s="46">
        <f t="shared" si="27"/>
        <v>31</v>
      </c>
      <c r="H217" s="78">
        <v>0</v>
      </c>
      <c r="I217" s="76">
        <v>0</v>
      </c>
      <c r="J217" s="46">
        <f t="shared" si="28"/>
        <v>30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6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14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6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+'17'!J248</f>
        <v>0</v>
      </c>
      <c r="F248" s="71">
        <v>10</v>
      </c>
      <c r="G248" s="46">
        <f t="shared" si="39"/>
        <v>10</v>
      </c>
      <c r="H248" s="78">
        <v>0</v>
      </c>
      <c r="I248" s="76">
        <v>0</v>
      </c>
      <c r="J248" s="46">
        <f t="shared" si="40"/>
        <v>0</v>
      </c>
      <c r="K248" s="72">
        <v>10</v>
      </c>
      <c r="L248" s="20">
        <v>49</v>
      </c>
      <c r="M248" s="65">
        <f t="shared" si="31"/>
        <v>490</v>
      </c>
      <c r="N248" s="17" t="s">
        <v>16</v>
      </c>
      <c r="O248" s="18">
        <v>240</v>
      </c>
      <c r="P248" s="136">
        <f t="shared" si="35"/>
        <v>250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+'17'!J250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+'17'!J251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38"/>
        <v>1</v>
      </c>
      <c r="K251" s="72">
        <v>1</v>
      </c>
      <c r="L251" s="20">
        <v>50</v>
      </c>
      <c r="M251" s="65">
        <f t="shared" si="31"/>
        <v>50</v>
      </c>
      <c r="N251" s="17" t="s">
        <v>16</v>
      </c>
      <c r="O251" s="18"/>
      <c r="P251" s="136">
        <f t="shared" si="35"/>
        <v>50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28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669.35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1695</v>
      </c>
      <c r="O264" s="2">
        <v>25</v>
      </c>
      <c r="P264" s="2">
        <v>650</v>
      </c>
      <c r="Q264" s="88">
        <v>520</v>
      </c>
      <c r="R264" s="2">
        <v>100</v>
      </c>
      <c r="S264" s="2">
        <v>320</v>
      </c>
      <c r="T264" s="2">
        <v>25</v>
      </c>
      <c r="U264" s="2">
        <v>55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450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135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9.4499999999999993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305.55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20.00"/>
        <filter val="180.00"/>
        <filter val="250.00"/>
        <filter val="30.00"/>
        <filter val="40.00"/>
        <filter val="450.00"/>
        <filter val="50.00"/>
        <filter val="55.00"/>
        <filter val="650"/>
        <filter val="750.00"/>
        <filter val="8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68" si="1">+G5-H5-K5-I5</f>
        <v>71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103</v>
      </c>
      <c r="F6" s="71"/>
      <c r="G6" s="46">
        <f t="shared" si="0"/>
        <v>103</v>
      </c>
      <c r="H6" s="78">
        <v>0</v>
      </c>
      <c r="I6" s="76">
        <v>0</v>
      </c>
      <c r="J6" s="46">
        <f t="shared" si="1"/>
        <v>103</v>
      </c>
      <c r="K6" s="72"/>
      <c r="L6" s="15">
        <v>100</v>
      </c>
      <c r="M6" s="65">
        <f t="shared" ref="M6:M69" si="3">+L6*K6</f>
        <v>0</v>
      </c>
      <c r="N6" s="17" t="s">
        <v>16</v>
      </c>
      <c r="O6" s="18"/>
      <c r="P6" s="23">
        <f t="shared" si="2"/>
        <v>0</v>
      </c>
      <c r="Q6" s="13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6</v>
      </c>
      <c r="F11" s="71"/>
      <c r="G11" s="46">
        <f t="shared" si="0"/>
        <v>6</v>
      </c>
      <c r="H11" s="78">
        <v>0</v>
      </c>
      <c r="I11" s="76"/>
      <c r="J11" s="46">
        <f t="shared" si="1"/>
        <v>6</v>
      </c>
      <c r="K11" s="72"/>
      <c r="L11" s="15">
        <v>50</v>
      </c>
      <c r="M11" s="65">
        <f t="shared" si="3"/>
        <v>0</v>
      </c>
      <c r="N11" s="17"/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/>
      <c r="J18" s="46">
        <f t="shared" si="1"/>
        <v>5</v>
      </c>
      <c r="K18" s="72"/>
      <c r="L18" s="15">
        <v>50</v>
      </c>
      <c r="M18" s="65">
        <f t="shared" si="3"/>
        <v>0</v>
      </c>
      <c r="N18" s="17"/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29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1"/>
        <v>6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1"/>
        <v>28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100</v>
      </c>
      <c r="P31" s="136">
        <f t="shared" si="2"/>
        <v>100</v>
      </c>
      <c r="Q31" s="13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1"/>
        <v>11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1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3"/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3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1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1"/>
        <v>10</v>
      </c>
      <c r="K48" s="72"/>
      <c r="L48" s="20">
        <v>50</v>
      </c>
      <c r="M48" s="65">
        <f t="shared" si="3"/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7</v>
      </c>
      <c r="F49" s="71"/>
      <c r="G49" s="46">
        <f t="shared" si="5"/>
        <v>7</v>
      </c>
      <c r="H49" s="78">
        <v>0</v>
      </c>
      <c r="I49" s="76"/>
      <c r="J49" s="46">
        <f t="shared" si="1"/>
        <v>7</v>
      </c>
      <c r="K49" s="72"/>
      <c r="L49" s="20">
        <v>50</v>
      </c>
      <c r="M49" s="65">
        <f t="shared" si="3"/>
        <v>0</v>
      </c>
      <c r="N49" s="17"/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3"/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3"/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1"/>
        <v>14</v>
      </c>
      <c r="K53" s="72"/>
      <c r="L53" s="20">
        <v>50</v>
      </c>
      <c r="M53" s="65">
        <f t="shared" si="3"/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3"/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3"/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1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1"/>
        <v>3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/>
      <c r="P62" s="136">
        <f t="shared" si="2"/>
        <v>120</v>
      </c>
      <c r="Q62" s="137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1"/>
        <v>4</v>
      </c>
      <c r="K66" s="72"/>
      <c r="L66" s="15">
        <v>50</v>
      </c>
      <c r="M66" s="65">
        <f t="shared" si="3"/>
        <v>0</v>
      </c>
      <c r="N66" s="17"/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8"/>
        <v>50</v>
      </c>
      <c r="N74" s="17" t="s">
        <v>16</v>
      </c>
      <c r="O74" s="18"/>
      <c r="P74" s="136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4</v>
      </c>
      <c r="F77" s="71"/>
      <c r="G77" s="46">
        <f t="shared" si="5"/>
        <v>4</v>
      </c>
      <c r="H77" s="78">
        <v>0</v>
      </c>
      <c r="I77" s="76">
        <v>1</v>
      </c>
      <c r="J77" s="46">
        <f t="shared" si="6"/>
        <v>3</v>
      </c>
      <c r="K77" s="72"/>
      <c r="L77" s="21">
        <v>50</v>
      </c>
      <c r="M77" s="65">
        <f t="shared" si="8"/>
        <v>0</v>
      </c>
      <c r="N77" s="17" t="s">
        <v>1443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+'18'!J99</f>
        <v>7</v>
      </c>
      <c r="F99" s="71"/>
      <c r="G99" s="46">
        <f t="shared" si="15"/>
        <v>7</v>
      </c>
      <c r="H99" s="78">
        <v>0</v>
      </c>
      <c r="I99" s="76">
        <v>0</v>
      </c>
      <c r="J99" s="46">
        <f t="shared" si="6"/>
        <v>7</v>
      </c>
      <c r="K99" s="72"/>
      <c r="L99" s="20">
        <v>45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3</v>
      </c>
      <c r="F110" s="71"/>
      <c r="G110" s="46">
        <f t="shared" si="15"/>
        <v>3</v>
      </c>
      <c r="H110" s="78">
        <v>0</v>
      </c>
      <c r="I110" s="76">
        <v>1</v>
      </c>
      <c r="J110" s="46">
        <f t="shared" si="6"/>
        <v>2</v>
      </c>
      <c r="K110" s="72"/>
      <c r="L110" s="22">
        <v>120</v>
      </c>
      <c r="M110" s="65">
        <f t="shared" si="8"/>
        <v>0</v>
      </c>
      <c r="N110" s="17" t="s">
        <v>1442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3</v>
      </c>
      <c r="F111" s="71"/>
      <c r="G111" s="46">
        <f t="shared" si="15"/>
        <v>3</v>
      </c>
      <c r="H111" s="78">
        <v>0</v>
      </c>
      <c r="I111" s="76">
        <v>0</v>
      </c>
      <c r="J111" s="46">
        <f t="shared" si="6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3</v>
      </c>
      <c r="F112" s="71"/>
      <c r="G112" s="46">
        <f t="shared" si="15"/>
        <v>3</v>
      </c>
      <c r="H112" s="78">
        <v>0</v>
      </c>
      <c r="I112" s="76">
        <v>0</v>
      </c>
      <c r="J112" s="46">
        <f t="shared" si="6"/>
        <v>2</v>
      </c>
      <c r="K112" s="72">
        <v>1</v>
      </c>
      <c r="L112" s="20">
        <v>100</v>
      </c>
      <c r="M112" s="65">
        <f t="shared" si="8"/>
        <v>100</v>
      </c>
      <c r="N112" s="17" t="s">
        <v>16</v>
      </c>
      <c r="O112" s="18">
        <v>50</v>
      </c>
      <c r="P112" s="136">
        <f t="shared" si="7"/>
        <v>50</v>
      </c>
      <c r="Q112" s="13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12</v>
      </c>
      <c r="F113" s="71"/>
      <c r="G113" s="46">
        <f t="shared" si="15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18</v>
      </c>
      <c r="F115" s="71"/>
      <c r="G115" s="46">
        <f t="shared" si="15"/>
        <v>18</v>
      </c>
      <c r="H115" s="78">
        <v>0</v>
      </c>
      <c r="I115" s="76">
        <v>0</v>
      </c>
      <c r="J115" s="46">
        <f t="shared" si="6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11</v>
      </c>
      <c r="F116" s="71"/>
      <c r="G116" s="46">
        <f t="shared" si="15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8</v>
      </c>
      <c r="F117" s="71"/>
      <c r="G117" s="46">
        <f t="shared" si="15"/>
        <v>8</v>
      </c>
      <c r="H117" s="78">
        <v>0</v>
      </c>
      <c r="I117" s="76">
        <v>0</v>
      </c>
      <c r="J117" s="46">
        <f t="shared" si="6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7</v>
      </c>
      <c r="F120" s="71"/>
      <c r="G120" s="46">
        <f t="shared" si="15"/>
        <v>7</v>
      </c>
      <c r="H120" s="78">
        <v>0</v>
      </c>
      <c r="I120" s="76">
        <v>0</v>
      </c>
      <c r="J120" s="46">
        <f t="shared" si="6"/>
        <v>7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1</v>
      </c>
      <c r="F125" s="71"/>
      <c r="G125" s="46">
        <f t="shared" si="15"/>
        <v>1</v>
      </c>
      <c r="H125" s="78">
        <v>0</v>
      </c>
      <c r="I125" s="76">
        <v>0</v>
      </c>
      <c r="J125" s="46">
        <f t="shared" si="6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11</v>
      </c>
      <c r="F131" s="71"/>
      <c r="G131" s="46">
        <f t="shared" si="15"/>
        <v>11</v>
      </c>
      <c r="H131" s="78">
        <v>0</v>
      </c>
      <c r="I131" s="76">
        <v>0</v>
      </c>
      <c r="J131" s="46">
        <f t="shared" si="6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5</v>
      </c>
      <c r="F132" s="71"/>
      <c r="G132" s="46">
        <f t="shared" si="15"/>
        <v>5</v>
      </c>
      <c r="H132" s="78"/>
      <c r="I132" s="76">
        <v>0</v>
      </c>
      <c r="J132" s="46">
        <f t="shared" si="6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2</v>
      </c>
      <c r="F133" s="71"/>
      <c r="G133" s="46">
        <f t="shared" si="15"/>
        <v>2</v>
      </c>
      <c r="H133" s="78">
        <v>0</v>
      </c>
      <c r="I133" s="76">
        <v>0</v>
      </c>
      <c r="J133" s="46">
        <f t="shared" ref="J133:J196" si="18">+G133-H133-K133-I133</f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9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20">+L134*K134</f>
        <v>0</v>
      </c>
      <c r="N134" s="17" t="s">
        <v>16</v>
      </c>
      <c r="O134" s="18"/>
      <c r="P134" s="23">
        <f t="shared" si="19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19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19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20"/>
        <v>0</v>
      </c>
      <c r="N137" s="17" t="s">
        <v>16</v>
      </c>
      <c r="O137" s="18"/>
      <c r="P137" s="23">
        <f t="shared" si="1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1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19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1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1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1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1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1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1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1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1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1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1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1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1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1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1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 t="shared" si="1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1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1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1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1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1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1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1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1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19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1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1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1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 t="shared" si="1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 t="shared" si="1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1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1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1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1</v>
      </c>
      <c r="F172" s="71"/>
      <c r="G172" s="46">
        <f t="shared" si="21"/>
        <v>1</v>
      </c>
      <c r="H172" s="78">
        <v>0</v>
      </c>
      <c r="I172" s="76">
        <v>0</v>
      </c>
      <c r="J172" s="46">
        <f t="shared" si="18"/>
        <v>1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1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 t="shared" si="1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 t="shared" si="1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14</v>
      </c>
      <c r="F175" s="71"/>
      <c r="G175" s="46">
        <f t="shared" si="21"/>
        <v>14</v>
      </c>
      <c r="H175" s="78">
        <v>0</v>
      </c>
      <c r="I175" s="76">
        <v>0</v>
      </c>
      <c r="J175" s="46">
        <f t="shared" si="18"/>
        <v>14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 t="shared" si="19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 t="shared" si="1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si="19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5</v>
      </c>
      <c r="F178" s="71"/>
      <c r="G178" s="46">
        <f t="shared" si="21"/>
        <v>5</v>
      </c>
      <c r="H178" s="78">
        <v>0</v>
      </c>
      <c r="I178" s="76">
        <v>0</v>
      </c>
      <c r="J178" s="46">
        <f t="shared" si="18"/>
        <v>5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5</v>
      </c>
      <c r="F180" s="71"/>
      <c r="G180" s="46">
        <f t="shared" si="21"/>
        <v>5</v>
      </c>
      <c r="H180" s="78">
        <v>0</v>
      </c>
      <c r="I180" s="76">
        <v>0</v>
      </c>
      <c r="J180" s="46">
        <f t="shared" si="18"/>
        <v>5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 t="shared" si="1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0</v>
      </c>
      <c r="F185" s="71"/>
      <c r="G185" s="46">
        <f t="shared" si="21"/>
        <v>0</v>
      </c>
      <c r="H185" s="78">
        <v>0</v>
      </c>
      <c r="I185" s="76">
        <v>0</v>
      </c>
      <c r="J185" s="46">
        <f t="shared" si="18"/>
        <v>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10</v>
      </c>
      <c r="M187" s="65">
        <f t="shared" si="20"/>
        <v>0</v>
      </c>
      <c r="N187" s="17" t="s">
        <v>16</v>
      </c>
      <c r="O187" s="18"/>
      <c r="P187" s="23">
        <f t="shared" si="1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10</v>
      </c>
      <c r="M188" s="65">
        <f t="shared" si="20"/>
        <v>0</v>
      </c>
      <c r="N188" s="17" t="s">
        <v>16</v>
      </c>
      <c r="O188" s="18"/>
      <c r="P188" s="23">
        <f t="shared" si="1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10</v>
      </c>
      <c r="M189" s="65">
        <f t="shared" si="20"/>
        <v>0</v>
      </c>
      <c r="N189" s="17" t="s">
        <v>16</v>
      </c>
      <c r="O189" s="18"/>
      <c r="P189" s="23">
        <f t="shared" si="1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+'18'!J190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>
        <v>2</v>
      </c>
      <c r="G193" s="46">
        <f t="shared" si="21"/>
        <v>2</v>
      </c>
      <c r="H193" s="78">
        <v>0</v>
      </c>
      <c r="I193" s="76">
        <v>0</v>
      </c>
      <c r="J193" s="46">
        <f t="shared" si="18"/>
        <v>2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>
        <v>12</v>
      </c>
      <c r="G194" s="46">
        <f t="shared" si="21"/>
        <v>12</v>
      </c>
      <c r="H194" s="78">
        <v>0</v>
      </c>
      <c r="I194" s="76">
        <v>0</v>
      </c>
      <c r="J194" s="46">
        <f t="shared" si="18"/>
        <v>12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>
        <v>4</v>
      </c>
      <c r="G195" s="46">
        <f t="shared" si="21"/>
        <v>4</v>
      </c>
      <c r="H195" s="78">
        <v>0</v>
      </c>
      <c r="I195" s="76">
        <v>0</v>
      </c>
      <c r="J195" s="46">
        <f t="shared" si="18"/>
        <v>3</v>
      </c>
      <c r="K195" s="72">
        <v>1</v>
      </c>
      <c r="L195" s="20">
        <v>60</v>
      </c>
      <c r="M195" s="65">
        <f t="shared" si="20"/>
        <v>60</v>
      </c>
      <c r="N195" s="17" t="s">
        <v>16</v>
      </c>
      <c r="O195" s="18"/>
      <c r="P195" s="136">
        <f t="shared" si="19"/>
        <v>60</v>
      </c>
      <c r="Q195" s="90">
        <v>38</v>
      </c>
      <c r="R195" s="43">
        <f t="shared" si="23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>
        <v>3</v>
      </c>
      <c r="G196" s="46">
        <f t="shared" si="21"/>
        <v>3</v>
      </c>
      <c r="H196" s="78">
        <v>0</v>
      </c>
      <c r="I196" s="76">
        <v>0</v>
      </c>
      <c r="J196" s="46">
        <f t="shared" si="18"/>
        <v>3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>
        <v>4</v>
      </c>
      <c r="G197" s="46">
        <f t="shared" si="21"/>
        <v>4</v>
      </c>
      <c r="H197" s="78">
        <v>0</v>
      </c>
      <c r="I197" s="76">
        <v>0</v>
      </c>
      <c r="J197" s="46">
        <f t="shared" ref="J197:J259" si="26">+G197-H197-K197-I197</f>
        <v>3</v>
      </c>
      <c r="K197" s="72">
        <v>1</v>
      </c>
      <c r="L197" s="20">
        <v>50</v>
      </c>
      <c r="M197" s="65">
        <f t="shared" si="20"/>
        <v>50</v>
      </c>
      <c r="N197" s="17" t="s">
        <v>16</v>
      </c>
      <c r="O197" s="18">
        <v>25</v>
      </c>
      <c r="P197" s="136">
        <f t="shared" ref="P197:P259" si="27">SUM(M197-O197)</f>
        <v>25</v>
      </c>
      <c r="Q197" s="90">
        <v>23.74</v>
      </c>
      <c r="R197" s="43">
        <f t="shared" si="23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36</v>
      </c>
      <c r="F198" s="71"/>
      <c r="G198" s="46">
        <f t="shared" si="21"/>
        <v>36</v>
      </c>
      <c r="H198" s="78">
        <v>0</v>
      </c>
      <c r="I198" s="76">
        <v>0</v>
      </c>
      <c r="J198" s="46">
        <f t="shared" si="26"/>
        <v>36</v>
      </c>
      <c r="K198" s="72"/>
      <c r="L198" s="20">
        <v>150</v>
      </c>
      <c r="M198" s="65">
        <f t="shared" ref="M198:M259" si="28">+L198*K198</f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5</v>
      </c>
      <c r="F201" s="71"/>
      <c r="G201" s="46">
        <f t="shared" si="21"/>
        <v>5</v>
      </c>
      <c r="H201" s="78">
        <v>0</v>
      </c>
      <c r="I201" s="76">
        <v>0</v>
      </c>
      <c r="J201" s="46">
        <f t="shared" si="26"/>
        <v>5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2</v>
      </c>
      <c r="F202" s="71"/>
      <c r="G202" s="46">
        <f t="shared" si="21"/>
        <v>2</v>
      </c>
      <c r="H202" s="78">
        <v>0</v>
      </c>
      <c r="I202" s="76">
        <v>0</v>
      </c>
      <c r="J202" s="46">
        <f t="shared" si="26"/>
        <v>2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2</v>
      </c>
      <c r="F203" s="71"/>
      <c r="G203" s="46">
        <f t="shared" si="21"/>
        <v>2</v>
      </c>
      <c r="H203" s="78">
        <v>0</v>
      </c>
      <c r="I203" s="76">
        <v>0</v>
      </c>
      <c r="J203" s="46">
        <f t="shared" si="26"/>
        <v>2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9</v>
      </c>
      <c r="F204" s="71"/>
      <c r="G204" s="46">
        <f t="shared" si="21"/>
        <v>9</v>
      </c>
      <c r="H204" s="78">
        <v>0</v>
      </c>
      <c r="I204" s="76">
        <v>0</v>
      </c>
      <c r="J204" s="46">
        <f t="shared" si="26"/>
        <v>9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9</v>
      </c>
      <c r="F205" s="71"/>
      <c r="G205" s="46">
        <f t="shared" si="21"/>
        <v>9</v>
      </c>
      <c r="H205" s="78">
        <v>0</v>
      </c>
      <c r="I205" s="76">
        <v>0</v>
      </c>
      <c r="J205" s="46">
        <f t="shared" si="26"/>
        <v>9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8"/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2</v>
      </c>
      <c r="F208" s="71"/>
      <c r="G208" s="46">
        <f t="shared" si="21"/>
        <v>2</v>
      </c>
      <c r="H208" s="78">
        <v>0</v>
      </c>
      <c r="I208" s="76">
        <v>0</v>
      </c>
      <c r="J208" s="46">
        <f t="shared" si="26"/>
        <v>2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1</v>
      </c>
      <c r="F209" s="71"/>
      <c r="G209" s="46">
        <f t="shared" si="21"/>
        <v>1</v>
      </c>
      <c r="H209" s="78">
        <v>0</v>
      </c>
      <c r="I209" s="76">
        <v>0</v>
      </c>
      <c r="J209" s="46">
        <f t="shared" si="26"/>
        <v>1</v>
      </c>
      <c r="K209" s="72"/>
      <c r="L209" s="20">
        <v>120</v>
      </c>
      <c r="M209" s="65">
        <f t="shared" si="28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40</v>
      </c>
      <c r="M210" s="65">
        <f t="shared" si="28"/>
        <v>0</v>
      </c>
      <c r="N210" s="17" t="s">
        <v>16</v>
      </c>
      <c r="O210" s="18"/>
      <c r="P210" s="23">
        <f t="shared" si="2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40</v>
      </c>
      <c r="M211" s="65">
        <f t="shared" si="28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40</v>
      </c>
      <c r="M212" s="65">
        <f t="shared" si="28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40</v>
      </c>
      <c r="M213" s="65">
        <f t="shared" si="28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40</v>
      </c>
      <c r="M214" s="65">
        <f t="shared" si="28"/>
        <v>0</v>
      </c>
      <c r="N214" s="17" t="s">
        <v>16</v>
      </c>
      <c r="O214" s="18"/>
      <c r="P214" s="23">
        <f t="shared" si="2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8"/>
        <v>0</v>
      </c>
      <c r="N215" s="17" t="s">
        <v>16</v>
      </c>
      <c r="O215" s="18"/>
      <c r="P215" s="23">
        <f t="shared" si="2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286</v>
      </c>
      <c r="F216" s="71"/>
      <c r="G216" s="46">
        <f t="shared" si="21"/>
        <v>286</v>
      </c>
      <c r="H216" s="78">
        <v>0</v>
      </c>
      <c r="I216" s="76">
        <v>0</v>
      </c>
      <c r="J216" s="46">
        <f t="shared" si="26"/>
        <v>286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30</v>
      </c>
      <c r="F217" s="71"/>
      <c r="G217" s="46">
        <f t="shared" si="21"/>
        <v>30</v>
      </c>
      <c r="H217" s="78">
        <v>0</v>
      </c>
      <c r="I217" s="76">
        <v>0</v>
      </c>
      <c r="J217" s="46">
        <f t="shared" si="26"/>
        <v>30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14</v>
      </c>
      <c r="F218" s="71"/>
      <c r="G218" s="46">
        <f t="shared" si="21"/>
        <v>14</v>
      </c>
      <c r="H218" s="78">
        <v>0</v>
      </c>
      <c r="I218" s="76">
        <v>0</v>
      </c>
      <c r="J218" s="46">
        <f t="shared" si="26"/>
        <v>13</v>
      </c>
      <c r="K218" s="72">
        <v>1</v>
      </c>
      <c r="L218" s="20">
        <v>20</v>
      </c>
      <c r="M218" s="65">
        <f t="shared" si="28"/>
        <v>20</v>
      </c>
      <c r="N218" s="17" t="s">
        <v>16</v>
      </c>
      <c r="O218" s="18"/>
      <c r="P218" s="136">
        <f t="shared" si="27"/>
        <v>20</v>
      </c>
      <c r="Q218" s="90">
        <v>16.670000000000002</v>
      </c>
      <c r="R218" s="43">
        <f t="shared" si="23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374</v>
      </c>
      <c r="F224" s="71"/>
      <c r="G224" s="46">
        <f t="shared" si="21"/>
        <v>374</v>
      </c>
      <c r="H224" s="78">
        <v>0</v>
      </c>
      <c r="I224" s="76">
        <v>0</v>
      </c>
      <c r="J224" s="46">
        <f t="shared" si="26"/>
        <v>374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496</v>
      </c>
      <c r="F225" s="71"/>
      <c r="G225" s="46">
        <f t="shared" si="21"/>
        <v>496</v>
      </c>
      <c r="H225" s="78">
        <v>0</v>
      </c>
      <c r="I225" s="76">
        <v>0</v>
      </c>
      <c r="J225" s="46">
        <f t="shared" si="26"/>
        <v>496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8"/>
        <v>0</v>
      </c>
      <c r="N228" s="17" t="s">
        <v>16</v>
      </c>
      <c r="O228" s="18"/>
      <c r="P228" s="23">
        <f t="shared" si="2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52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8"/>
        <v>0</v>
      </c>
      <c r="N235" s="17" t="s">
        <v>16</v>
      </c>
      <c r="O235" s="18"/>
      <c r="P235" s="23">
        <f t="shared" si="27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8"/>
        <v>0</v>
      </c>
      <c r="N236" s="17" t="s">
        <v>16</v>
      </c>
      <c r="O236" s="18"/>
      <c r="P236" s="23">
        <f t="shared" si="27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8"/>
        <v>0</v>
      </c>
      <c r="N237" s="17" t="s">
        <v>16</v>
      </c>
      <c r="O237" s="18"/>
      <c r="P237" s="23">
        <f t="shared" si="27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8"/>
        <v>0</v>
      </c>
      <c r="N238" s="17" t="s">
        <v>16</v>
      </c>
      <c r="O238" s="18"/>
      <c r="P238" s="23">
        <f t="shared" si="27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8"/>
        <v>0</v>
      </c>
      <c r="N239" s="17" t="s">
        <v>16</v>
      </c>
      <c r="O239" s="18"/>
      <c r="P239" s="23">
        <f t="shared" si="27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8"/>
        <v>0</v>
      </c>
      <c r="N240" s="17" t="s">
        <v>16</v>
      </c>
      <c r="O240" s="18"/>
      <c r="P240" s="23">
        <f t="shared" si="27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8"/>
        <v>0</v>
      </c>
      <c r="N241" s="17" t="s">
        <v>16</v>
      </c>
      <c r="O241" s="18"/>
      <c r="P241" s="23">
        <f t="shared" si="27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8"/>
        <v>0</v>
      </c>
      <c r="N242" s="17" t="s">
        <v>16</v>
      </c>
      <c r="O242" s="18"/>
      <c r="P242" s="23">
        <f t="shared" si="27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+'18'!J243</f>
        <v>0</v>
      </c>
      <c r="F243" s="71"/>
      <c r="G243" s="46">
        <f t="shared" si="31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35</v>
      </c>
      <c r="M243" s="65">
        <f t="shared" si="28"/>
        <v>0</v>
      </c>
      <c r="N243" s="17" t="s">
        <v>16</v>
      </c>
      <c r="O243" s="18"/>
      <c r="P243" s="23">
        <f t="shared" si="27"/>
        <v>0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35</v>
      </c>
      <c r="M244" s="65">
        <f t="shared" si="28"/>
        <v>0</v>
      </c>
      <c r="N244" s="17" t="s">
        <v>16</v>
      </c>
      <c r="O244" s="18"/>
      <c r="P244" s="23">
        <f t="shared" si="27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39</v>
      </c>
      <c r="M245" s="65">
        <f t="shared" si="28"/>
        <v>0</v>
      </c>
      <c r="N245" s="17" t="s">
        <v>16</v>
      </c>
      <c r="O245" s="18"/>
      <c r="P245" s="23">
        <f t="shared" si="27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55</v>
      </c>
      <c r="M246" s="65">
        <f t="shared" si="28"/>
        <v>0</v>
      </c>
      <c r="N246" s="17" t="s">
        <v>16</v>
      </c>
      <c r="O246" s="18"/>
      <c r="P246" s="23">
        <f t="shared" si="27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40</v>
      </c>
      <c r="M247" s="65">
        <f t="shared" si="28"/>
        <v>0</v>
      </c>
      <c r="N247" s="17" t="s">
        <v>16</v>
      </c>
      <c r="O247" s="18"/>
      <c r="P247" s="23">
        <f t="shared" si="27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+'18'!J248</f>
        <v>0</v>
      </c>
      <c r="F248" s="71"/>
      <c r="G248" s="46">
        <f t="shared" si="31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49</v>
      </c>
      <c r="M248" s="65">
        <f t="shared" si="28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39</v>
      </c>
      <c r="M249" s="65">
        <f t="shared" si="28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+'18'!J250</f>
        <v>3</v>
      </c>
      <c r="F250" s="71"/>
      <c r="G250" s="46">
        <f t="shared" si="31"/>
        <v>3</v>
      </c>
      <c r="H250" s="78">
        <v>0</v>
      </c>
      <c r="I250" s="76">
        <v>0</v>
      </c>
      <c r="J250" s="46">
        <f t="shared" si="26"/>
        <v>3</v>
      </c>
      <c r="K250" s="72"/>
      <c r="L250" s="20">
        <v>50</v>
      </c>
      <c r="M250" s="65">
        <f t="shared" si="28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+'18'!J251</f>
        <v>1</v>
      </c>
      <c r="F251" s="71"/>
      <c r="G251" s="46">
        <f t="shared" si="31"/>
        <v>1</v>
      </c>
      <c r="H251" s="78">
        <v>0</v>
      </c>
      <c r="I251" s="76">
        <v>0</v>
      </c>
      <c r="J251" s="46">
        <f t="shared" si="26"/>
        <v>1</v>
      </c>
      <c r="K251" s="72"/>
      <c r="L251" s="20">
        <v>50</v>
      </c>
      <c r="M251" s="65">
        <f t="shared" si="28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+'18'!J252</f>
        <v>0</v>
      </c>
      <c r="F252" s="71"/>
      <c r="G252" s="46">
        <f t="shared" si="31"/>
        <v>0</v>
      </c>
      <c r="H252" s="78">
        <v>0</v>
      </c>
      <c r="I252" s="76">
        <v>0</v>
      </c>
      <c r="J252" s="46">
        <f t="shared" si="26"/>
        <v>0</v>
      </c>
      <c r="K252" s="72"/>
      <c r="L252" s="20">
        <v>35</v>
      </c>
      <c r="M252" s="65">
        <f t="shared" si="28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+'18'!J253</f>
        <v>0</v>
      </c>
      <c r="F253" s="71"/>
      <c r="G253" s="46">
        <f t="shared" ref="G253" si="34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>
        <v>28</v>
      </c>
      <c r="M253" s="65">
        <f t="shared" si="28"/>
        <v>0</v>
      </c>
      <c r="N253" s="17" t="s">
        <v>16</v>
      </c>
      <c r="O253" s="18"/>
      <c r="P253" s="23">
        <f t="shared" si="27"/>
        <v>0</v>
      </c>
      <c r="Q253" s="90"/>
      <c r="R253" s="43">
        <f t="shared" ref="R253" si="35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>
        <v>23</v>
      </c>
      <c r="M254" s="65">
        <f t="shared" si="28"/>
        <v>0</v>
      </c>
      <c r="N254" s="17" t="s">
        <v>16</v>
      </c>
      <c r="O254" s="18"/>
      <c r="P254" s="23">
        <f t="shared" si="27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>
        <v>26</v>
      </c>
      <c r="M255" s="65">
        <f t="shared" si="28"/>
        <v>0</v>
      </c>
      <c r="N255" s="17" t="s">
        <v>16</v>
      </c>
      <c r="O255" s="18"/>
      <c r="P255" s="23">
        <f t="shared" si="27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8"/>
        <v>0</v>
      </c>
      <c r="N256" s="17" t="s">
        <v>16</v>
      </c>
      <c r="O256" s="18"/>
      <c r="P256" s="23">
        <f t="shared" si="27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6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8"/>
        <v>0</v>
      </c>
      <c r="N257" s="17" t="s">
        <v>16</v>
      </c>
      <c r="O257" s="18"/>
      <c r="P257" s="23">
        <f t="shared" si="27"/>
        <v>0</v>
      </c>
      <c r="Q257" s="90"/>
      <c r="R257" s="43">
        <f t="shared" ref="R257" si="3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8"/>
        <v>0</v>
      </c>
      <c r="N258" s="17" t="s">
        <v>16</v>
      </c>
      <c r="O258" s="18"/>
      <c r="P258" s="23">
        <f t="shared" si="27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8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8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ref="R259" si="3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225.72000000000003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450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60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4.2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135.80000000000001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70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6">
        <f t="shared" ref="P5:P68" si="2">SUM(M5-O5)</f>
        <v>25</v>
      </c>
      <c r="Q5" s="13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103</v>
      </c>
      <c r="F6" s="71"/>
      <c r="G6" s="46">
        <f t="shared" si="0"/>
        <v>103</v>
      </c>
      <c r="H6" s="78">
        <v>0</v>
      </c>
      <c r="I6" s="76">
        <v>0</v>
      </c>
      <c r="J6" s="46">
        <f t="shared" si="1"/>
        <v>80</v>
      </c>
      <c r="K6" s="72">
        <v>23</v>
      </c>
      <c r="L6" s="15">
        <v>100</v>
      </c>
      <c r="M6" s="65">
        <f t="shared" ref="M6:M80" si="3">+L6*K6</f>
        <v>2300</v>
      </c>
      <c r="N6" s="17" t="s">
        <v>16</v>
      </c>
      <c r="O6" s="18">
        <v>1100</v>
      </c>
      <c r="P6" s="136">
        <f t="shared" si="2"/>
        <v>1200</v>
      </c>
      <c r="Q6" s="137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29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/>
      <c r="P28" s="136">
        <f t="shared" si="2"/>
        <v>200</v>
      </c>
      <c r="Q28" s="13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26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6">
        <f t="shared" si="2"/>
        <v>200</v>
      </c>
      <c r="Q31" s="13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6">
        <f t="shared" si="2"/>
        <v>50</v>
      </c>
      <c r="Q47" s="13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10</v>
      </c>
      <c r="F48" s="71">
        <v>4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1</v>
      </c>
      <c r="F50" s="71">
        <v>7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6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6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36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36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+'19'!J99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4</v>
      </c>
      <c r="K99" s="72">
        <v>3</v>
      </c>
      <c r="L99" s="20">
        <v>45</v>
      </c>
      <c r="M99" s="65">
        <f t="shared" ref="M99:M105" si="22">+L99*K99</f>
        <v>135</v>
      </c>
      <c r="N99" s="17" t="s">
        <v>16</v>
      </c>
      <c r="O99" s="18">
        <v>50</v>
      </c>
      <c r="P99" s="136">
        <f t="shared" si="7"/>
        <v>85</v>
      </c>
      <c r="Q99" s="118">
        <v>20.350000000000001</v>
      </c>
      <c r="R99" s="43">
        <f t="shared" ref="R99:R105" si="23">+K99*Q99</f>
        <v>61.050000000000004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2</v>
      </c>
      <c r="F110" s="71">
        <v>11</v>
      </c>
      <c r="G110" s="46">
        <f t="shared" si="20"/>
        <v>13</v>
      </c>
      <c r="H110" s="78">
        <v>0</v>
      </c>
      <c r="I110" s="76">
        <v>0</v>
      </c>
      <c r="J110" s="46">
        <f t="shared" si="21"/>
        <v>11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6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2</v>
      </c>
      <c r="F111" s="71">
        <v>3</v>
      </c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2</v>
      </c>
      <c r="F112" s="71">
        <v>5</v>
      </c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18</v>
      </c>
      <c r="F115" s="71"/>
      <c r="G115" s="46">
        <f t="shared" si="20"/>
        <v>18</v>
      </c>
      <c r="H115" s="78">
        <v>0</v>
      </c>
      <c r="I115" s="76">
        <v>2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1442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7</v>
      </c>
      <c r="F120" s="71">
        <v>6</v>
      </c>
      <c r="G120" s="46">
        <f t="shared" si="20"/>
        <v>13</v>
      </c>
      <c r="H120" s="78">
        <v>7</v>
      </c>
      <c r="I120" s="76">
        <v>0</v>
      </c>
      <c r="J120" s="46">
        <f t="shared" si="21"/>
        <v>5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11</v>
      </c>
      <c r="F131" s="71">
        <v>5</v>
      </c>
      <c r="G131" s="46">
        <f t="shared" si="20"/>
        <v>16</v>
      </c>
      <c r="H131" s="78">
        <v>0</v>
      </c>
      <c r="I131" s="76">
        <v>0</v>
      </c>
      <c r="J131" s="46">
        <f t="shared" si="21"/>
        <v>13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36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2</v>
      </c>
      <c r="F133" s="71">
        <v>5</v>
      </c>
      <c r="G133" s="46">
        <f t="shared" si="20"/>
        <v>7</v>
      </c>
      <c r="H133" s="78">
        <v>0</v>
      </c>
      <c r="I133" s="76">
        <v>1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1442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36">
        <f t="shared" si="26"/>
        <v>50</v>
      </c>
      <c r="Q175" s="137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5</v>
      </c>
      <c r="F180" s="71">
        <v>2</v>
      </c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12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2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6">
        <f t="shared" ref="P197:P259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36</v>
      </c>
      <c r="F198" s="71"/>
      <c r="G198" s="46">
        <f t="shared" si="27"/>
        <v>36</v>
      </c>
      <c r="H198" s="78">
        <v>0</v>
      </c>
      <c r="I198" s="76">
        <v>0</v>
      </c>
      <c r="J198" s="46">
        <f t="shared" si="28"/>
        <v>36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1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36">
        <f t="shared" si="35"/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2</v>
      </c>
      <c r="F203" s="71"/>
      <c r="G203" s="46">
        <f t="shared" si="27"/>
        <v>2</v>
      </c>
      <c r="H203" s="78">
        <v>0</v>
      </c>
      <c r="I203" s="76">
        <v>0</v>
      </c>
      <c r="J203" s="46">
        <f t="shared" si="28"/>
        <v>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6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1</v>
      </c>
      <c r="F209" s="71">
        <v>2</v>
      </c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6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6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30</v>
      </c>
      <c r="F217" s="71"/>
      <c r="G217" s="46">
        <f t="shared" si="27"/>
        <v>30</v>
      </c>
      <c r="H217" s="78">
        <v>0</v>
      </c>
      <c r="I217" s="76">
        <v>0</v>
      </c>
      <c r="J217" s="46">
        <f t="shared" si="28"/>
        <v>28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11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6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+'19'!J243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6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+'19'!J250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+'19'!J251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1618.8799999999999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4370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2055</v>
      </c>
      <c r="O264" s="2">
        <v>20</v>
      </c>
      <c r="P264" s="2">
        <v>320</v>
      </c>
      <c r="Q264" s="88">
        <v>65</v>
      </c>
      <c r="R264" s="2">
        <v>200</v>
      </c>
      <c r="S264" s="2">
        <v>50</v>
      </c>
      <c r="T264" s="2">
        <v>55</v>
      </c>
      <c r="U264" s="2">
        <v>300</v>
      </c>
      <c r="V264" s="2">
        <v>120</v>
      </c>
      <c r="W264" s="2">
        <v>500</v>
      </c>
      <c r="X264" s="2">
        <v>400</v>
      </c>
      <c r="Y264" s="2">
        <v>25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110</v>
      </c>
      <c r="O266" s="2" t="s">
        <v>1456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1325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880</v>
      </c>
      <c r="P269" s="119" t="s">
        <v>1417</v>
      </c>
      <c r="Q269" s="120" t="s">
        <v>1418</v>
      </c>
      <c r="R269" s="121" t="s">
        <v>1419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440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5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440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132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9.24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298.76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Y346"/>
  <sheetViews>
    <sheetView zoomScale="70" zoomScaleNormal="70" workbookViewId="0">
      <pane xSplit="10" ySplit="4" topLeftCell="L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70</v>
      </c>
      <c r="F5" s="71"/>
      <c r="G5" s="46">
        <f t="shared" ref="G5:G26" si="0">E5+F5</f>
        <v>70</v>
      </c>
      <c r="H5" s="78">
        <v>0</v>
      </c>
      <c r="I5" s="76"/>
      <c r="J5" s="46">
        <f t="shared" ref="J5:J26" si="1">+G5-H5-K5-I5</f>
        <v>66</v>
      </c>
      <c r="K5" s="72">
        <v>4</v>
      </c>
      <c r="L5" s="15">
        <v>50</v>
      </c>
      <c r="M5" s="65">
        <f>+L5*K5</f>
        <v>200</v>
      </c>
      <c r="N5" s="17"/>
      <c r="O5" s="18">
        <v>75</v>
      </c>
      <c r="P5" s="23">
        <f t="shared" ref="P5:P68" si="2">SUM(M5-O5)</f>
        <v>125</v>
      </c>
      <c r="Q5" s="13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80</v>
      </c>
      <c r="F6" s="71"/>
      <c r="G6" s="46">
        <f t="shared" si="0"/>
        <v>80</v>
      </c>
      <c r="H6" s="78">
        <v>0</v>
      </c>
      <c r="I6" s="76">
        <v>0</v>
      </c>
      <c r="J6" s="46">
        <f t="shared" si="1"/>
        <v>78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>
        <v>100</v>
      </c>
      <c r="P6" s="136">
        <f t="shared" si="2"/>
        <v>100</v>
      </c>
      <c r="Q6" s="13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29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/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6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>
        <v>50</v>
      </c>
      <c r="P77" s="136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+'20'!J99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3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20</v>
      </c>
      <c r="P99" s="136">
        <f t="shared" si="7"/>
        <v>25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5</v>
      </c>
      <c r="F111" s="71"/>
      <c r="G111" s="46">
        <f t="shared" si="20"/>
        <v>5</v>
      </c>
      <c r="H111" s="78">
        <v>0</v>
      </c>
      <c r="I111" s="76"/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/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hidden="1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36">
        <f t="shared" si="7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7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30</v>
      </c>
      <c r="P117" s="136">
        <f t="shared" si="7"/>
        <v>25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3</v>
      </c>
      <c r="K120" s="72">
        <v>2</v>
      </c>
      <c r="L120" s="22">
        <v>40</v>
      </c>
      <c r="M120" s="65">
        <f t="shared" si="8"/>
        <v>80</v>
      </c>
      <c r="N120" s="17" t="s">
        <v>16</v>
      </c>
      <c r="O120" s="18">
        <v>10</v>
      </c>
      <c r="P120" s="23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9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6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36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6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36">
        <f t="shared" si="26"/>
        <v>50</v>
      </c>
      <c r="Q175" s="137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hidden="1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5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23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hidden="1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11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>
        <v>60</v>
      </c>
      <c r="P194" s="23">
        <f t="shared" si="26"/>
        <v>60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36</v>
      </c>
      <c r="F198" s="71"/>
      <c r="G198" s="46">
        <f t="shared" si="27"/>
        <v>36</v>
      </c>
      <c r="H198" s="78">
        <v>0</v>
      </c>
      <c r="I198" s="76">
        <v>0</v>
      </c>
      <c r="J198" s="46">
        <f t="shared" si="28"/>
        <v>35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6">
        <f t="shared" si="35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hidden="1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2</v>
      </c>
      <c r="F203" s="71"/>
      <c r="G203" s="46">
        <f t="shared" si="27"/>
        <v>2</v>
      </c>
      <c r="H203" s="78">
        <v>0</v>
      </c>
      <c r="I203" s="76">
        <v>0</v>
      </c>
      <c r="J203" s="46">
        <f t="shared" si="28"/>
        <v>1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23">
        <f t="shared" si="35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6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28</v>
      </c>
      <c r="F217" s="71"/>
      <c r="G217" s="46">
        <f t="shared" si="27"/>
        <v>28</v>
      </c>
      <c r="H217" s="78">
        <v>0</v>
      </c>
      <c r="I217" s="76">
        <v>0</v>
      </c>
      <c r="J217" s="46">
        <f t="shared" si="28"/>
        <v>28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+'20'!J250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+'20'!J251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3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697.57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1830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25</v>
      </c>
      <c r="P264" s="2">
        <v>455</v>
      </c>
      <c r="Q264" s="2">
        <v>60</v>
      </c>
      <c r="R264" s="2">
        <v>50</v>
      </c>
      <c r="S264" s="2">
        <v>50</v>
      </c>
      <c r="T264" s="2">
        <v>85</v>
      </c>
      <c r="U264" s="2">
        <v>50</v>
      </c>
      <c r="V264" s="2">
        <v>50</v>
      </c>
      <c r="W264" s="2">
        <v>60</v>
      </c>
      <c r="X264" s="2">
        <v>65</v>
      </c>
      <c r="Y264" s="2">
        <v>25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630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</v>
      </c>
      <c r="P269" s="119" t="s">
        <v>1417</v>
      </c>
      <c r="Q269" s="120" t="s">
        <v>1418</v>
      </c>
      <c r="R269" s="121" t="s">
        <v>1419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5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5.00"/>
        <filter val="30.00"/>
        <filter val="50.00"/>
        <filter val="75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60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36">
        <f t="shared" ref="P5:P68" si="2">SUM(M5-O5)</f>
        <v>250</v>
      </c>
      <c r="Q5" s="137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78</v>
      </c>
      <c r="F6" s="71"/>
      <c r="G6" s="46">
        <f t="shared" si="0"/>
        <v>78</v>
      </c>
      <c r="H6" s="78">
        <v>4</v>
      </c>
      <c r="I6" s="76">
        <v>0</v>
      </c>
      <c r="J6" s="46">
        <f t="shared" si="1"/>
        <v>64</v>
      </c>
      <c r="K6" s="72">
        <v>10</v>
      </c>
      <c r="L6" s="15">
        <v>100</v>
      </c>
      <c r="M6" s="65">
        <f t="shared" ref="M6:M80" si="3">+L6*K6</f>
        <v>1000</v>
      </c>
      <c r="N6" s="17" t="s">
        <v>16</v>
      </c>
      <c r="O6" s="18">
        <v>360</v>
      </c>
      <c r="P6" s="136">
        <f t="shared" si="2"/>
        <v>640</v>
      </c>
      <c r="Q6" s="13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0</v>
      </c>
      <c r="K21" s="72">
        <v>4</v>
      </c>
      <c r="L21" s="15">
        <v>85</v>
      </c>
      <c r="M21" s="65">
        <f t="shared" si="3"/>
        <v>340</v>
      </c>
      <c r="N21" s="17" t="s">
        <v>16</v>
      </c>
      <c r="O21" s="18"/>
      <c r="P21" s="136">
        <f t="shared" si="2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27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6">
        <f t="shared" si="2"/>
        <v>200</v>
      </c>
      <c r="Q22" s="13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2</v>
      </c>
      <c r="K24" s="72">
        <v>5</v>
      </c>
      <c r="L24" s="15">
        <v>100</v>
      </c>
      <c r="M24" s="65">
        <f t="shared" si="3"/>
        <v>500</v>
      </c>
      <c r="N24" s="17" t="s">
        <v>16</v>
      </c>
      <c r="O24" s="18"/>
      <c r="P24" s="136">
        <f t="shared" si="2"/>
        <v>500</v>
      </c>
      <c r="Q24" s="137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23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>
        <v>60</v>
      </c>
      <c r="P31" s="136">
        <f t="shared" si="2"/>
        <v>240</v>
      </c>
      <c r="Q31" s="13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/>
      <c r="P32" s="136">
        <f t="shared" si="2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/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0</v>
      </c>
      <c r="F40" s="71"/>
      <c r="G40" s="46">
        <f t="shared" si="5"/>
        <v>0</v>
      </c>
      <c r="H40" s="78"/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3</v>
      </c>
      <c r="F41" s="71"/>
      <c r="G41" s="46">
        <f t="shared" si="5"/>
        <v>3</v>
      </c>
      <c r="H41" s="78"/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3"/>
        <v>240</v>
      </c>
      <c r="N62" s="17" t="s">
        <v>16</v>
      </c>
      <c r="O62" s="18">
        <v>70</v>
      </c>
      <c r="P62" s="136">
        <f t="shared" si="2"/>
        <v>170</v>
      </c>
      <c r="Q62" s="137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3"/>
        <v>100</v>
      </c>
      <c r="N65" s="17"/>
      <c r="O65" s="18"/>
      <c r="P65" s="136">
        <f t="shared" si="2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6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6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7</v>
      </c>
      <c r="F93" s="71"/>
      <c r="G93" s="46">
        <f t="shared" si="5"/>
        <v>7</v>
      </c>
      <c r="H93" s="78"/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+'21'!J99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7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36">
        <f t="shared" si="7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5</v>
      </c>
      <c r="F111" s="71"/>
      <c r="G111" s="46">
        <f t="shared" si="20"/>
        <v>5</v>
      </c>
      <c r="H111" s="78">
        <v>0</v>
      </c>
      <c r="I111" s="76">
        <v>1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1442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15</v>
      </c>
      <c r="F115" s="71"/>
      <c r="G115" s="46">
        <f t="shared" si="20"/>
        <v>15</v>
      </c>
      <c r="H115" s="78">
        <v>0</v>
      </c>
      <c r="I115" s="76"/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/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8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50</v>
      </c>
      <c r="P116" s="136">
        <f t="shared" si="7"/>
        <v>150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8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6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7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/>
      <c r="P131" s="136">
        <f t="shared" si="7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5</v>
      </c>
      <c r="F132" s="71"/>
      <c r="G132" s="46">
        <f t="shared" si="20"/>
        <v>5</v>
      </c>
      <c r="H132" s="78">
        <v>1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5</v>
      </c>
      <c r="F133" s="71"/>
      <c r="G133" s="46">
        <f t="shared" si="20"/>
        <v>5</v>
      </c>
      <c r="H133" s="78"/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0</v>
      </c>
      <c r="F154" s="71">
        <v>2</v>
      </c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36">
        <f t="shared" si="26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9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6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1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6">
        <f t="shared" ref="P197:P259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35</v>
      </c>
      <c r="F198" s="71"/>
      <c r="G198" s="46">
        <f t="shared" si="27"/>
        <v>35</v>
      </c>
      <c r="H198" s="78">
        <v>0</v>
      </c>
      <c r="I198" s="76">
        <v>0</v>
      </c>
      <c r="J198" s="46">
        <f t="shared" si="28"/>
        <v>34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36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>
        <v>4</v>
      </c>
      <c r="G211" s="46">
        <f t="shared" si="27"/>
        <v>4</v>
      </c>
      <c r="H211" s="78">
        <v>0</v>
      </c>
      <c r="I211" s="76">
        <v>0</v>
      </c>
      <c r="J211" s="46">
        <f t="shared" si="28"/>
        <v>0</v>
      </c>
      <c r="K211" s="72">
        <v>4</v>
      </c>
      <c r="L211" s="20">
        <v>40</v>
      </c>
      <c r="M211" s="65">
        <f t="shared" si="31"/>
        <v>160</v>
      </c>
      <c r="N211" s="17" t="s">
        <v>16</v>
      </c>
      <c r="O211" s="18"/>
      <c r="P211" s="136">
        <f t="shared" si="35"/>
        <v>160</v>
      </c>
      <c r="Q211" s="90">
        <v>15</v>
      </c>
      <c r="R211" s="43">
        <f t="shared" si="32"/>
        <v>60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28</v>
      </c>
      <c r="F217" s="71"/>
      <c r="G217" s="46">
        <f t="shared" si="27"/>
        <v>28</v>
      </c>
      <c r="H217" s="78">
        <v>0</v>
      </c>
      <c r="I217" s="76">
        <v>0</v>
      </c>
      <c r="J217" s="46">
        <f t="shared" si="28"/>
        <v>27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6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+'21'!J243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6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+'21'!J250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2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36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+'21'!J251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0</v>
      </c>
      <c r="K251" s="72">
        <v>1</v>
      </c>
      <c r="L251" s="20">
        <v>50</v>
      </c>
      <c r="M251" s="65">
        <f t="shared" si="31"/>
        <v>50</v>
      </c>
      <c r="N251" s="17" t="s">
        <v>16</v>
      </c>
      <c r="O251" s="18"/>
      <c r="P251" s="136">
        <f t="shared" si="35"/>
        <v>50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1620.4699999999998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5065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1910</v>
      </c>
      <c r="O264" s="2">
        <v>480</v>
      </c>
      <c r="P264" s="2">
        <v>150</v>
      </c>
      <c r="Q264" s="2">
        <v>160</v>
      </c>
      <c r="R264" s="2">
        <v>205</v>
      </c>
      <c r="S264" s="2">
        <v>50</v>
      </c>
      <c r="T264" s="2">
        <v>470</v>
      </c>
      <c r="U264" s="2">
        <v>150</v>
      </c>
      <c r="V264" s="2">
        <v>220</v>
      </c>
      <c r="W264" s="2">
        <v>25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9</v>
      </c>
      <c r="O266" s="2" t="s">
        <v>1457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2531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2531</v>
      </c>
      <c r="P269" s="119" t="s">
        <v>1417</v>
      </c>
      <c r="Q269" s="120" t="s">
        <v>1418</v>
      </c>
      <c r="R269" s="121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250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3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75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5.25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169.75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60</v>
      </c>
      <c r="F5" s="71"/>
      <c r="G5" s="46">
        <f t="shared" ref="G5:G26" si="0">E5+F5</f>
        <v>60</v>
      </c>
      <c r="H5" s="78">
        <v>1</v>
      </c>
      <c r="I5" s="76">
        <v>0</v>
      </c>
      <c r="J5" s="46">
        <f t="shared" ref="J5:J26" si="1">+G5-H5-K5-I5</f>
        <v>55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36">
        <f t="shared" ref="P5:P68" si="2">SUM(M5-O5)</f>
        <v>100</v>
      </c>
      <c r="Q5" s="13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59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/>
      <c r="P6" s="136">
        <f t="shared" si="2"/>
        <v>500</v>
      </c>
      <c r="Q6" s="13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60</v>
      </c>
      <c r="P22" s="136">
        <f t="shared" si="2"/>
        <v>340</v>
      </c>
      <c r="Q22" s="13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/>
      <c r="J39" s="46">
        <f t="shared" si="6"/>
        <v>1</v>
      </c>
      <c r="K39" s="72"/>
      <c r="L39" s="15">
        <v>50</v>
      </c>
      <c r="M39" s="65">
        <f t="shared" si="3"/>
        <v>0</v>
      </c>
      <c r="N39" s="17"/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6">
        <f t="shared" si="2"/>
        <v>50</v>
      </c>
      <c r="Q46" s="13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6">
        <f t="shared" si="2"/>
        <v>50</v>
      </c>
      <c r="Q47" s="13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36">
        <f t="shared" si="2"/>
        <v>120</v>
      </c>
      <c r="Q55" s="137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+'22'!J99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15</v>
      </c>
      <c r="F115" s="71"/>
      <c r="G115" s="46">
        <f t="shared" si="20"/>
        <v>15</v>
      </c>
      <c r="H115" s="78">
        <v>0</v>
      </c>
      <c r="I115" s="76"/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/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50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5</v>
      </c>
      <c r="F133" s="71"/>
      <c r="G133" s="46">
        <f t="shared" si="20"/>
        <v>5</v>
      </c>
      <c r="H133" s="78">
        <v>1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1</v>
      </c>
      <c r="K180" s="72">
        <v>4</v>
      </c>
      <c r="L180" s="20">
        <v>35</v>
      </c>
      <c r="M180" s="65">
        <f t="shared" si="31"/>
        <v>140</v>
      </c>
      <c r="N180" s="17" t="s">
        <v>16</v>
      </c>
      <c r="O180" s="18"/>
      <c r="P180" s="136">
        <f t="shared" si="26"/>
        <v>140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7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6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6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0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6">
        <f t="shared" ref="P197:P259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34</v>
      </c>
      <c r="F198" s="71"/>
      <c r="G198" s="46">
        <f t="shared" si="27"/>
        <v>34</v>
      </c>
      <c r="H198" s="78">
        <v>0</v>
      </c>
      <c r="I198" s="76">
        <v>0</v>
      </c>
      <c r="J198" s="46">
        <f t="shared" si="28"/>
        <v>34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36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27</v>
      </c>
      <c r="F217" s="71"/>
      <c r="G217" s="46">
        <f t="shared" si="27"/>
        <v>27</v>
      </c>
      <c r="H217" s="78">
        <v>0</v>
      </c>
      <c r="I217" s="76">
        <v>0</v>
      </c>
      <c r="J217" s="46">
        <f t="shared" si="28"/>
        <v>27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+'22'!J243</f>
        <v>0</v>
      </c>
      <c r="F243" s="71">
        <v>2</v>
      </c>
      <c r="G243" s="46">
        <f t="shared" si="39"/>
        <v>2</v>
      </c>
      <c r="H243" s="78">
        <v>0</v>
      </c>
      <c r="I243" s="76">
        <v>0</v>
      </c>
      <c r="J243" s="46">
        <f t="shared" si="40"/>
        <v>0</v>
      </c>
      <c r="K243" s="72">
        <v>2</v>
      </c>
      <c r="L243" s="20">
        <v>35</v>
      </c>
      <c r="M243" s="65">
        <f t="shared" ref="M243:M246" si="43">+L243*K243</f>
        <v>70</v>
      </c>
      <c r="N243" s="17" t="s">
        <v>16</v>
      </c>
      <c r="O243" s="18">
        <v>10</v>
      </c>
      <c r="P243" s="136">
        <f t="shared" si="35"/>
        <v>60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+'22'!J250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1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50</v>
      </c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672.45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500</v>
      </c>
      <c r="P264" s="2">
        <v>50</v>
      </c>
      <c r="Q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46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175</v>
      </c>
      <c r="P5" s="136">
        <f t="shared" ref="P5:P68" si="2">SUM(M5-O5)</f>
        <v>275</v>
      </c>
      <c r="Q5" s="137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59</v>
      </c>
      <c r="F6" s="71"/>
      <c r="G6" s="46">
        <f t="shared" si="0"/>
        <v>59</v>
      </c>
      <c r="H6" s="78">
        <v>0</v>
      </c>
      <c r="I6" s="76">
        <v>0</v>
      </c>
      <c r="J6" s="46">
        <f t="shared" si="1"/>
        <v>56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50</v>
      </c>
      <c r="P6" s="136">
        <f t="shared" si="2"/>
        <v>250</v>
      </c>
      <c r="Q6" s="13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20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/>
      <c r="P22" s="136">
        <f t="shared" si="2"/>
        <v>300</v>
      </c>
      <c r="Q22" s="13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6">
        <f t="shared" si="2"/>
        <v>100</v>
      </c>
      <c r="Q24" s="13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>
        <v>1</v>
      </c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3"/>
        <v>100</v>
      </c>
      <c r="N25" s="17" t="s">
        <v>16</v>
      </c>
      <c r="O25" s="18"/>
      <c r="P25" s="136">
        <f t="shared" si="2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5</v>
      </c>
      <c r="F33" s="71"/>
      <c r="G33" s="46">
        <f t="shared" si="5"/>
        <v>5</v>
      </c>
      <c r="H33" s="78">
        <v>0</v>
      </c>
      <c r="I33" s="76">
        <v>1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1458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>
        <v>1</v>
      </c>
      <c r="G75" s="46">
        <f t="shared" si="5"/>
        <v>1</v>
      </c>
      <c r="H75" s="78">
        <v>0</v>
      </c>
      <c r="I75" s="76">
        <v>0</v>
      </c>
      <c r="J75" s="46">
        <f t="shared" si="6"/>
        <v>0</v>
      </c>
      <c r="K75" s="72">
        <v>1</v>
      </c>
      <c r="L75" s="21">
        <v>120</v>
      </c>
      <c r="M75" s="65">
        <f t="shared" si="3"/>
        <v>120</v>
      </c>
      <c r="N75" s="17" t="s">
        <v>16</v>
      </c>
      <c r="O75" s="18">
        <v>60</v>
      </c>
      <c r="P75" s="136">
        <f t="shared" si="7"/>
        <v>60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55</v>
      </c>
      <c r="P81" s="136">
        <f t="shared" si="7"/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+'23'!J99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300</v>
      </c>
      <c r="M111" s="65">
        <f t="shared" si="8"/>
        <v>300</v>
      </c>
      <c r="N111" s="17" t="s">
        <v>16</v>
      </c>
      <c r="O111" s="18"/>
      <c r="P111" s="136">
        <f t="shared" si="7"/>
        <v>300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/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>
        <v>1</v>
      </c>
      <c r="G118" s="46">
        <f t="shared" si="20"/>
        <v>1</v>
      </c>
      <c r="H118" s="78">
        <v>0</v>
      </c>
      <c r="I118" s="76">
        <v>0</v>
      </c>
      <c r="J118" s="46">
        <f t="shared" si="21"/>
        <v>0</v>
      </c>
      <c r="K118" s="72">
        <v>1</v>
      </c>
      <c r="L118" s="15">
        <v>40</v>
      </c>
      <c r="M118" s="65">
        <f t="shared" si="8"/>
        <v>40</v>
      </c>
      <c r="N118" s="17" t="s">
        <v>16</v>
      </c>
      <c r="O118" s="18">
        <v>10</v>
      </c>
      <c r="P118" s="136">
        <f t="shared" si="7"/>
        <v>30</v>
      </c>
      <c r="Q118" s="90">
        <v>30</v>
      </c>
      <c r="R118" s="43">
        <f t="shared" si="9"/>
        <v>30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>
        <v>1</v>
      </c>
      <c r="G121" s="46">
        <f t="shared" si="20"/>
        <v>1</v>
      </c>
      <c r="H121" s="78">
        <v>0</v>
      </c>
      <c r="I121" s="76">
        <v>0</v>
      </c>
      <c r="J121" s="46">
        <f t="shared" si="21"/>
        <v>0</v>
      </c>
      <c r="K121" s="72">
        <v>1</v>
      </c>
      <c r="L121" s="20">
        <v>40</v>
      </c>
      <c r="M121" s="65">
        <f>+L121*K121</f>
        <v>40</v>
      </c>
      <c r="N121" s="17" t="s">
        <v>16</v>
      </c>
      <c r="O121" s="18"/>
      <c r="P121" s="136">
        <f t="shared" si="7"/>
        <v>40</v>
      </c>
      <c r="Q121" s="90">
        <v>30</v>
      </c>
      <c r="R121" s="43">
        <f>+K121*Q121</f>
        <v>30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7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6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6">
        <f>SUM(M131-O131)</f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50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6">
        <f t="shared" ref="P133:P196" si="2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34</v>
      </c>
      <c r="F198" s="71"/>
      <c r="G198" s="46">
        <f t="shared" si="27"/>
        <v>34</v>
      </c>
      <c r="H198" s="78">
        <v>0</v>
      </c>
      <c r="I198" s="76">
        <v>0</v>
      </c>
      <c r="J198" s="46">
        <f t="shared" si="28"/>
        <v>34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27</v>
      </c>
      <c r="F217" s="71"/>
      <c r="G217" s="46">
        <f t="shared" si="27"/>
        <v>27</v>
      </c>
      <c r="H217" s="78">
        <v>0</v>
      </c>
      <c r="I217" s="76">
        <v>0</v>
      </c>
      <c r="J217" s="46">
        <f t="shared" si="28"/>
        <v>27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+'23'!J250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616.87999999999988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100</v>
      </c>
      <c r="P264" s="2">
        <v>700</v>
      </c>
      <c r="Q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130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130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39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2.73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88.27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46</v>
      </c>
      <c r="F5" s="71"/>
      <c r="G5" s="46">
        <f t="shared" ref="G5:G26" si="0">E5+F5</f>
        <v>46</v>
      </c>
      <c r="H5" s="78">
        <v>0</v>
      </c>
      <c r="I5" s="76"/>
      <c r="J5" s="46">
        <f t="shared" ref="J5:J26" si="1">+G5-H5-K5-I5</f>
        <v>46</v>
      </c>
      <c r="K5" s="72"/>
      <c r="L5" s="15">
        <v>50</v>
      </c>
      <c r="M5" s="65">
        <f>+L5*K5</f>
        <v>0</v>
      </c>
      <c r="N5" s="17"/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56</v>
      </c>
      <c r="F6" s="71">
        <v>50</v>
      </c>
      <c r="G6" s="46">
        <f t="shared" si="0"/>
        <v>106</v>
      </c>
      <c r="H6" s="78">
        <v>0</v>
      </c>
      <c r="I6" s="76">
        <v>0</v>
      </c>
      <c r="J6" s="46">
        <f t="shared" si="1"/>
        <v>102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200</v>
      </c>
      <c r="P6" s="136">
        <f t="shared" si="2"/>
        <v>200</v>
      </c>
      <c r="Q6" s="13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6</v>
      </c>
      <c r="F11" s="71">
        <v>2</v>
      </c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6">
        <f t="shared" si="2"/>
        <v>100</v>
      </c>
      <c r="Q11" s="13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1</v>
      </c>
      <c r="F20" s="71">
        <v>6</v>
      </c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/>
      <c r="P20" s="136">
        <f t="shared" si="2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20</v>
      </c>
      <c r="F22" s="71"/>
      <c r="G22" s="46">
        <f t="shared" si="0"/>
        <v>20</v>
      </c>
      <c r="H22" s="78">
        <v>0</v>
      </c>
      <c r="I22" s="76"/>
      <c r="J22" s="46">
        <f t="shared" si="1"/>
        <v>17</v>
      </c>
      <c r="K22" s="72">
        <v>3</v>
      </c>
      <c r="L22" s="20">
        <v>100</v>
      </c>
      <c r="M22" s="65">
        <f t="shared" si="3"/>
        <v>300</v>
      </c>
      <c r="N22" s="17"/>
      <c r="O22" s="18">
        <v>100</v>
      </c>
      <c r="P22" s="136">
        <f t="shared" si="2"/>
        <v>200</v>
      </c>
      <c r="Q22" s="13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1</v>
      </c>
      <c r="F24" s="71">
        <v>4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23</v>
      </c>
      <c r="F31" s="71">
        <v>10</v>
      </c>
      <c r="G31" s="46">
        <f t="shared" si="5"/>
        <v>33</v>
      </c>
      <c r="H31" s="78">
        <v>0</v>
      </c>
      <c r="I31" s="76"/>
      <c r="J31" s="46">
        <f t="shared" si="6"/>
        <v>31</v>
      </c>
      <c r="K31" s="72">
        <v>2</v>
      </c>
      <c r="L31" s="15">
        <v>100</v>
      </c>
      <c r="M31" s="65">
        <f t="shared" si="3"/>
        <v>200</v>
      </c>
      <c r="N31" s="17"/>
      <c r="O31" s="18"/>
      <c r="P31" s="136">
        <f t="shared" si="2"/>
        <v>200</v>
      </c>
      <c r="Q31" s="13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9</v>
      </c>
      <c r="F32" s="71">
        <v>5</v>
      </c>
      <c r="G32" s="46">
        <f t="shared" si="5"/>
        <v>14</v>
      </c>
      <c r="H32" s="78">
        <v>0</v>
      </c>
      <c r="I32" s="76">
        <v>0</v>
      </c>
      <c r="J32" s="46">
        <f t="shared" si="6"/>
        <v>8</v>
      </c>
      <c r="K32" s="72">
        <v>6</v>
      </c>
      <c r="L32" s="15">
        <v>130</v>
      </c>
      <c r="M32" s="65">
        <f t="shared" si="3"/>
        <v>780</v>
      </c>
      <c r="N32" s="17" t="s">
        <v>16</v>
      </c>
      <c r="O32" s="18"/>
      <c r="P32" s="136">
        <f t="shared" si="2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5</v>
      </c>
      <c r="F34" s="71">
        <v>5</v>
      </c>
      <c r="G34" s="46">
        <f t="shared" si="5"/>
        <v>10</v>
      </c>
      <c r="H34" s="78">
        <v>0</v>
      </c>
      <c r="I34" s="76">
        <v>0</v>
      </c>
      <c r="J34" s="46">
        <f t="shared" si="6"/>
        <v>10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3"/>
        <v>390</v>
      </c>
      <c r="N35" s="17" t="s">
        <v>16</v>
      </c>
      <c r="O35" s="18">
        <v>90</v>
      </c>
      <c r="P35" s="136">
        <f t="shared" si="2"/>
        <v>300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13</v>
      </c>
      <c r="F53" s="71"/>
      <c r="G53" s="46">
        <f t="shared" si="5"/>
        <v>13</v>
      </c>
      <c r="H53" s="78">
        <v>0</v>
      </c>
      <c r="I53" s="76"/>
      <c r="J53" s="46">
        <f t="shared" si="6"/>
        <v>13</v>
      </c>
      <c r="K53" s="72"/>
      <c r="L53" s="20">
        <v>50</v>
      </c>
      <c r="M53" s="65">
        <f>+L53*K53</f>
        <v>0</v>
      </c>
      <c r="N53" s="17"/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0</v>
      </c>
      <c r="F64" s="71">
        <v>7</v>
      </c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2</v>
      </c>
      <c r="F65" s="71">
        <v>5</v>
      </c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6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6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+'24'!J99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6</v>
      </c>
      <c r="F110" s="71"/>
      <c r="G110" s="46">
        <f t="shared" si="20"/>
        <v>6</v>
      </c>
      <c r="H110" s="78"/>
      <c r="I110" s="76">
        <v>0</v>
      </c>
      <c r="J110" s="46">
        <f t="shared" si="21"/>
        <v>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6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6">
        <f t="shared" si="7"/>
        <v>100</v>
      </c>
      <c r="Q112" s="13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15</v>
      </c>
      <c r="F115" s="71">
        <v>10</v>
      </c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2</v>
      </c>
      <c r="F133" s="71">
        <v>5</v>
      </c>
      <c r="G133" s="46">
        <f t="shared" si="20"/>
        <v>7</v>
      </c>
      <c r="H133" s="78">
        <v>0</v>
      </c>
      <c r="I133" s="76">
        <v>0</v>
      </c>
      <c r="J133" s="46">
        <f t="shared" si="21"/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6">
        <f t="shared" ref="P133:P196" si="2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0</v>
      </c>
      <c r="F154" s="71">
        <v>5</v>
      </c>
      <c r="G154" s="46">
        <f t="shared" si="20"/>
        <v>5</v>
      </c>
      <c r="H154" s="78">
        <v>0</v>
      </c>
      <c r="I154" s="76">
        <v>0</v>
      </c>
      <c r="J154" s="46">
        <f t="shared" si="21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6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10</v>
      </c>
      <c r="F175" s="71">
        <v>10</v>
      </c>
      <c r="G175" s="46">
        <f t="shared" si="27"/>
        <v>20</v>
      </c>
      <c r="H175" s="78">
        <v>0</v>
      </c>
      <c r="I175" s="76">
        <v>0</v>
      </c>
      <c r="J175" s="46">
        <f t="shared" si="28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5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6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6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34</v>
      </c>
      <c r="F198" s="71"/>
      <c r="G198" s="46">
        <f t="shared" si="27"/>
        <v>34</v>
      </c>
      <c r="H198" s="78">
        <v>0</v>
      </c>
      <c r="I198" s="76">
        <v>0</v>
      </c>
      <c r="J198" s="46">
        <f t="shared" si="28"/>
        <v>34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27</v>
      </c>
      <c r="F217" s="71"/>
      <c r="G217" s="46">
        <f t="shared" si="27"/>
        <v>27</v>
      </c>
      <c r="H217" s="78">
        <v>0</v>
      </c>
      <c r="I217" s="76">
        <v>0</v>
      </c>
      <c r="J217" s="46">
        <f t="shared" si="28"/>
        <v>25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+'24'!J250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/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/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1140.1899999999998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2860</v>
      </c>
      <c r="O264" s="2">
        <v>375</v>
      </c>
      <c r="P264" s="2">
        <v>325</v>
      </c>
      <c r="Q264" s="2">
        <v>270</v>
      </c>
      <c r="R264" s="2">
        <v>1220</v>
      </c>
      <c r="S264" s="2">
        <v>130</v>
      </c>
      <c r="T264" s="2">
        <v>290</v>
      </c>
      <c r="U264" s="2">
        <v>250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300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90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6.3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203.7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102</v>
      </c>
      <c r="F6" s="71"/>
      <c r="G6" s="46">
        <f t="shared" si="0"/>
        <v>102</v>
      </c>
      <c r="H6" s="78">
        <v>0</v>
      </c>
      <c r="I6" s="76">
        <v>0</v>
      </c>
      <c r="J6" s="46">
        <f t="shared" si="1"/>
        <v>81</v>
      </c>
      <c r="K6" s="72">
        <v>21</v>
      </c>
      <c r="L6" s="15">
        <v>100</v>
      </c>
      <c r="M6" s="65">
        <f t="shared" ref="M6:M80" si="3">+L6*K6</f>
        <v>2100</v>
      </c>
      <c r="N6" s="17" t="s">
        <v>16</v>
      </c>
      <c r="O6" s="18">
        <v>1050</v>
      </c>
      <c r="P6" s="136">
        <f t="shared" si="2"/>
        <v>1050</v>
      </c>
      <c r="Q6" s="137">
        <v>36.43</v>
      </c>
      <c r="R6" s="43">
        <f t="shared" ref="R6:R80" si="4">+K6*Q6</f>
        <v>765.03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35</v>
      </c>
      <c r="P20" s="136">
        <f t="shared" si="2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3"/>
        <v>0</v>
      </c>
      <c r="N22" s="17" t="s">
        <v>1443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31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8</v>
      </c>
      <c r="F32" s="71"/>
      <c r="G32" s="46">
        <f t="shared" si="5"/>
        <v>8</v>
      </c>
      <c r="H32" s="78">
        <v>0</v>
      </c>
      <c r="I32" s="76"/>
      <c r="J32" s="46">
        <f t="shared" si="6"/>
        <v>5</v>
      </c>
      <c r="K32" s="72">
        <v>3</v>
      </c>
      <c r="L32" s="15">
        <v>130</v>
      </c>
      <c r="M32" s="65">
        <f t="shared" si="3"/>
        <v>390</v>
      </c>
      <c r="N32" s="17"/>
      <c r="O32" s="18">
        <v>90</v>
      </c>
      <c r="P32" s="136">
        <f t="shared" si="2"/>
        <v>300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10</v>
      </c>
      <c r="F34" s="71"/>
      <c r="G34" s="46">
        <f t="shared" si="5"/>
        <v>10</v>
      </c>
      <c r="H34" s="78">
        <v>0</v>
      </c>
      <c r="I34" s="76">
        <v>0</v>
      </c>
      <c r="J34" s="46">
        <f t="shared" si="6"/>
        <v>9</v>
      </c>
      <c r="K34" s="72">
        <v>1</v>
      </c>
      <c r="L34" s="15">
        <v>130</v>
      </c>
      <c r="M34" s="65">
        <f t="shared" si="3"/>
        <v>130</v>
      </c>
      <c r="N34" s="17" t="s">
        <v>1458</v>
      </c>
      <c r="O34" s="18"/>
      <c r="P34" s="136">
        <f t="shared" si="2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6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6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+'25'!J99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4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6</v>
      </c>
      <c r="F112" s="71">
        <v>6</v>
      </c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0</v>
      </c>
      <c r="K113" s="72">
        <v>12</v>
      </c>
      <c r="L113" s="20">
        <v>55</v>
      </c>
      <c r="M113" s="65">
        <f t="shared" si="8"/>
        <v>660</v>
      </c>
      <c r="N113" s="17" t="s">
        <v>16</v>
      </c>
      <c r="O113" s="18">
        <v>180</v>
      </c>
      <c r="P113" s="136">
        <f t="shared" si="7"/>
        <v>480</v>
      </c>
      <c r="Q113" s="137">
        <v>22.55</v>
      </c>
      <c r="R113" s="43">
        <f t="shared" si="9"/>
        <v>270.60000000000002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4</v>
      </c>
      <c r="F132" s="71"/>
      <c r="G132" s="46">
        <f t="shared" si="20"/>
        <v>4</v>
      </c>
      <c r="H132" s="78">
        <v>2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1443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6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20</v>
      </c>
      <c r="F175" s="71"/>
      <c r="G175" s="46">
        <f t="shared" si="27"/>
        <v>20</v>
      </c>
      <c r="H175" s="78">
        <v>0</v>
      </c>
      <c r="I175" s="76">
        <v>0</v>
      </c>
      <c r="J175" s="46">
        <f t="shared" si="28"/>
        <v>10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100</v>
      </c>
      <c r="P175" s="136">
        <f t="shared" si="26"/>
        <v>400</v>
      </c>
      <c r="Q175" s="137">
        <v>23.02</v>
      </c>
      <c r="R175" s="43">
        <f>+K175*Q175</f>
        <v>230.2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34</v>
      </c>
      <c r="F198" s="71"/>
      <c r="G198" s="46">
        <f t="shared" si="27"/>
        <v>34</v>
      </c>
      <c r="H198" s="78">
        <v>0</v>
      </c>
      <c r="I198" s="76">
        <v>0</v>
      </c>
      <c r="J198" s="46">
        <f t="shared" si="28"/>
        <v>34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24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6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+'25'!J250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1555.2700000000002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755</v>
      </c>
      <c r="O264" s="2">
        <v>280</v>
      </c>
      <c r="P264" s="2">
        <v>325</v>
      </c>
      <c r="Q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1830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495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495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148.5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10.395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336.10500000000002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46</v>
      </c>
      <c r="F5" s="71">
        <v>10</v>
      </c>
      <c r="G5" s="46">
        <f t="shared" ref="G5:G26" si="0">E5+F5</f>
        <v>56</v>
      </c>
      <c r="H5" s="78">
        <v>0</v>
      </c>
      <c r="I5" s="76">
        <v>0</v>
      </c>
      <c r="J5" s="46">
        <f t="shared" ref="J5:J26" si="1">+G5-H5-K5-I5</f>
        <v>44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300</v>
      </c>
      <c r="P5" s="136">
        <f t="shared" ref="P5:P68" si="2">SUM(M5-O5)</f>
        <v>300</v>
      </c>
      <c r="Q5" s="137">
        <v>18.97</v>
      </c>
      <c r="R5" s="43">
        <f>+K5*Q5</f>
        <v>227.64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81</v>
      </c>
      <c r="F6" s="71">
        <v>23</v>
      </c>
      <c r="G6" s="46">
        <f t="shared" si="0"/>
        <v>104</v>
      </c>
      <c r="H6" s="78">
        <v>0</v>
      </c>
      <c r="I6" s="76">
        <v>0</v>
      </c>
      <c r="J6" s="46">
        <f t="shared" si="1"/>
        <v>91</v>
      </c>
      <c r="K6" s="72">
        <v>13</v>
      </c>
      <c r="L6" s="15">
        <v>100</v>
      </c>
      <c r="M6" s="65">
        <f t="shared" ref="M6:M80" si="3">+L6*K6</f>
        <v>1300</v>
      </c>
      <c r="N6" s="17" t="s">
        <v>16</v>
      </c>
      <c r="O6" s="18">
        <v>250</v>
      </c>
      <c r="P6" s="136">
        <f t="shared" si="2"/>
        <v>1050</v>
      </c>
      <c r="Q6" s="137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5</v>
      </c>
      <c r="F18" s="71">
        <v>3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17</v>
      </c>
      <c r="F22" s="71">
        <v>3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6">
        <f t="shared" si="2"/>
        <v>200</v>
      </c>
      <c r="Q22" s="13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21</v>
      </c>
      <c r="K31" s="72">
        <v>10</v>
      </c>
      <c r="L31" s="15">
        <v>100</v>
      </c>
      <c r="M31" s="65">
        <f t="shared" si="3"/>
        <v>1000</v>
      </c>
      <c r="N31" s="17" t="s">
        <v>16</v>
      </c>
      <c r="O31" s="18">
        <v>200</v>
      </c>
      <c r="P31" s="136">
        <f t="shared" si="2"/>
        <v>800</v>
      </c>
      <c r="Q31" s="137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7</v>
      </c>
      <c r="K34" s="72">
        <v>2</v>
      </c>
      <c r="L34" s="15">
        <v>130</v>
      </c>
      <c r="M34" s="65">
        <f t="shared" si="3"/>
        <v>260</v>
      </c>
      <c r="N34" s="17" t="s">
        <v>16</v>
      </c>
      <c r="O34" s="18">
        <v>130</v>
      </c>
      <c r="P34" s="136">
        <f t="shared" si="2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6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6">
        <f t="shared" si="2"/>
        <v>50</v>
      </c>
      <c r="Q46" s="13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6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2</v>
      </c>
      <c r="F66" s="71">
        <v>4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+'26'!J99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4</v>
      </c>
      <c r="F110" s="71">
        <v>7</v>
      </c>
      <c r="G110" s="46">
        <f t="shared" si="20"/>
        <v>11</v>
      </c>
      <c r="H110" s="78">
        <v>0</v>
      </c>
      <c r="I110" s="76">
        <v>0</v>
      </c>
      <c r="J110" s="46">
        <f t="shared" si="21"/>
        <v>9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6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2</v>
      </c>
      <c r="F111" s="71">
        <v>6</v>
      </c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2</v>
      </c>
      <c r="K120" s="72">
        <v>1</v>
      </c>
      <c r="L120" s="22">
        <v>30</v>
      </c>
      <c r="M120" s="65">
        <f t="shared" si="8"/>
        <v>30</v>
      </c>
      <c r="N120" s="17" t="s">
        <v>16</v>
      </c>
      <c r="O120" s="18"/>
      <c r="P120" s="136">
        <f t="shared" si="7"/>
        <v>30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6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5</v>
      </c>
      <c r="F133" s="71">
        <v>4</v>
      </c>
      <c r="G133" s="46">
        <f t="shared" si="20"/>
        <v>9</v>
      </c>
      <c r="H133" s="78">
        <v>0</v>
      </c>
      <c r="I133" s="76">
        <v>1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1443</v>
      </c>
      <c r="O133" s="18"/>
      <c r="P133" s="136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6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6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34</v>
      </c>
      <c r="F198" s="71"/>
      <c r="G198" s="46">
        <f t="shared" si="27"/>
        <v>34</v>
      </c>
      <c r="H198" s="78">
        <v>0</v>
      </c>
      <c r="I198" s="76">
        <v>0</v>
      </c>
      <c r="J198" s="46">
        <f t="shared" si="28"/>
        <v>34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10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+'26'!J250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1460.3500000000004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715</v>
      </c>
      <c r="O264" s="2">
        <v>150</v>
      </c>
      <c r="P264" s="2">
        <v>245</v>
      </c>
      <c r="Q264" s="2">
        <v>90</v>
      </c>
      <c r="R264" s="2">
        <v>110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99</v>
      </c>
      <c r="O266" s="2" t="s">
        <v>1459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2476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2476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220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66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4.62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149.38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30.00"/>
        <filter val="20.00"/>
        <filter val="200.00"/>
        <filter val="240.00"/>
        <filter val="245"/>
        <filter val="25.00"/>
        <filter val="30.00"/>
        <filter val="300.00"/>
        <filter val="40.00"/>
        <filter val="50.00"/>
        <filter val="60.00"/>
        <filter val="80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X255" sqref="X255"/>
      <selection pane="topRight" activeCell="X255" sqref="X255"/>
      <selection pane="bottomLeft" activeCell="X255" sqref="X25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44</v>
      </c>
      <c r="F5" s="71"/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44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91</v>
      </c>
      <c r="F6" s="71"/>
      <c r="G6" s="46">
        <f t="shared" si="0"/>
        <v>91</v>
      </c>
      <c r="H6" s="78">
        <v>0</v>
      </c>
      <c r="I6" s="76">
        <v>0</v>
      </c>
      <c r="J6" s="46">
        <f t="shared" si="1"/>
        <v>66</v>
      </c>
      <c r="K6" s="72">
        <v>25</v>
      </c>
      <c r="L6" s="15">
        <v>100</v>
      </c>
      <c r="M6" s="65">
        <f t="shared" ref="M6:M80" si="3">+L6*K6</f>
        <v>2500</v>
      </c>
      <c r="N6" s="17" t="s">
        <v>16</v>
      </c>
      <c r="O6" s="18">
        <v>440</v>
      </c>
      <c r="P6" s="136">
        <f t="shared" si="2"/>
        <v>2060</v>
      </c>
      <c r="Q6" s="137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>
        <v>40</v>
      </c>
      <c r="P22" s="136">
        <f t="shared" si="2"/>
        <v>160</v>
      </c>
      <c r="Q22" s="13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6">
        <f t="shared" si="2"/>
        <v>100</v>
      </c>
      <c r="Q24" s="13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6">
        <f t="shared" si="2"/>
        <v>100</v>
      </c>
      <c r="Q31" s="13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3"/>
        <v>520</v>
      </c>
      <c r="N32" s="17" t="s">
        <v>16</v>
      </c>
      <c r="O32" s="18">
        <v>195</v>
      </c>
      <c r="P32" s="136">
        <f t="shared" si="2"/>
        <v>325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6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1</v>
      </c>
      <c r="F57" s="71">
        <v>4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3"/>
        <v>50</v>
      </c>
      <c r="N64" s="17" t="s">
        <v>16</v>
      </c>
      <c r="O64" s="18">
        <v>25</v>
      </c>
      <c r="P64" s="136">
        <f t="shared" si="2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5</v>
      </c>
      <c r="F77" s="71"/>
      <c r="G77" s="46">
        <f t="shared" si="5"/>
        <v>5</v>
      </c>
      <c r="H77" s="78">
        <v>0</v>
      </c>
      <c r="I77" s="76">
        <v>1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1440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+'27'!J99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6">
        <f t="shared" si="7"/>
        <v>100</v>
      </c>
      <c r="Q112" s="13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5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>
        <v>53</v>
      </c>
      <c r="P117" s="136">
        <f t="shared" si="7"/>
        <v>57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2</v>
      </c>
      <c r="F120" s="71"/>
      <c r="G120" s="46">
        <f t="shared" si="20"/>
        <v>2</v>
      </c>
      <c r="H120" s="78">
        <v>0</v>
      </c>
      <c r="I120" s="76">
        <v>0</v>
      </c>
      <c r="J120" s="46">
        <f t="shared" si="21"/>
        <v>2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5</v>
      </c>
      <c r="F131" s="71">
        <v>4</v>
      </c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2</v>
      </c>
      <c r="F132" s="71"/>
      <c r="G132" s="46">
        <f t="shared" si="20"/>
        <v>2</v>
      </c>
      <c r="H132" s="78">
        <v>2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7</v>
      </c>
      <c r="F133" s="71"/>
      <c r="G133" s="46">
        <f t="shared" si="20"/>
        <v>7</v>
      </c>
      <c r="H133" s="78">
        <v>0</v>
      </c>
      <c r="I133" s="76">
        <v>2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1440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1</v>
      </c>
      <c r="F193" s="71">
        <v>4</v>
      </c>
      <c r="G193" s="46">
        <f t="shared" si="27"/>
        <v>5</v>
      </c>
      <c r="H193" s="78">
        <v>0</v>
      </c>
      <c r="I193" s="76">
        <v>0</v>
      </c>
      <c r="J193" s="46">
        <f t="shared" si="28"/>
        <v>0</v>
      </c>
      <c r="K193" s="72">
        <v>5</v>
      </c>
      <c r="L193" s="20">
        <v>60</v>
      </c>
      <c r="M193" s="65">
        <f t="shared" si="31"/>
        <v>300</v>
      </c>
      <c r="N193" s="17" t="s">
        <v>16</v>
      </c>
      <c r="O193" s="18"/>
      <c r="P193" s="136">
        <f t="shared" si="26"/>
        <v>300</v>
      </c>
      <c r="Q193" s="90">
        <v>38</v>
      </c>
      <c r="R193" s="43">
        <f t="shared" si="32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4</v>
      </c>
      <c r="F194" s="71">
        <v>5</v>
      </c>
      <c r="G194" s="46">
        <f t="shared" si="27"/>
        <v>9</v>
      </c>
      <c r="H194" s="78">
        <v>0</v>
      </c>
      <c r="I194" s="76">
        <v>0</v>
      </c>
      <c r="J194" s="46">
        <f t="shared" si="28"/>
        <v>6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36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34</v>
      </c>
      <c r="F198" s="71"/>
      <c r="G198" s="46">
        <f t="shared" si="27"/>
        <v>34</v>
      </c>
      <c r="H198" s="78">
        <v>0</v>
      </c>
      <c r="I198" s="76">
        <v>0</v>
      </c>
      <c r="J198" s="46">
        <f t="shared" si="28"/>
        <v>33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36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22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+'27'!J250</f>
        <v>1</v>
      </c>
      <c r="F250" s="71"/>
      <c r="G250" s="46">
        <f t="shared" si="39"/>
        <v>1</v>
      </c>
      <c r="H250" s="78">
        <v>1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28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1906.8400000000001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4965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4002</v>
      </c>
      <c r="O264" s="2">
        <v>52</v>
      </c>
      <c r="P264" s="2">
        <v>230</v>
      </c>
      <c r="Q264" s="2">
        <v>1600</v>
      </c>
      <c r="R264" s="2">
        <v>130</v>
      </c>
      <c r="S264" s="2">
        <v>200</v>
      </c>
      <c r="T264" s="2">
        <v>485</v>
      </c>
      <c r="U264" s="2">
        <v>100</v>
      </c>
      <c r="V264" s="2">
        <v>470</v>
      </c>
      <c r="W264" s="2">
        <v>185</v>
      </c>
      <c r="X264" s="2">
        <v>130</v>
      </c>
      <c r="Y264" s="2">
        <v>100</v>
      </c>
      <c r="Z264" s="2">
        <v>320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753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</v>
      </c>
      <c r="P269" s="119" t="s">
        <v>1417</v>
      </c>
      <c r="Q269" s="120" t="s">
        <v>1418</v>
      </c>
      <c r="R269" s="121" t="s">
        <v>1419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580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6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580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174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12.18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393.82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X346"/>
  <sheetViews>
    <sheetView zoomScale="70" zoomScaleNormal="70" workbookViewId="0">
      <pane xSplit="10" ySplit="4" topLeftCell="N5" activePane="bottomRight" state="frozen"/>
      <selection activeCell="L256" sqref="L256"/>
      <selection pane="topRight" activeCell="L256" sqref="L256"/>
      <selection pane="bottomLeft" activeCell="L256" sqref="L25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44</v>
      </c>
      <c r="F5" s="71"/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36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75</v>
      </c>
      <c r="P5" s="136">
        <f t="shared" ref="P5:P68" si="2">SUM(M5-O5)</f>
        <v>325</v>
      </c>
      <c r="Q5" s="137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66</v>
      </c>
      <c r="F6" s="71"/>
      <c r="G6" s="46">
        <f t="shared" si="0"/>
        <v>66</v>
      </c>
      <c r="H6" s="78">
        <v>0</v>
      </c>
      <c r="I6" s="76">
        <v>0</v>
      </c>
      <c r="J6" s="46">
        <f t="shared" si="1"/>
        <v>63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36">
        <f t="shared" si="2"/>
        <v>300</v>
      </c>
      <c r="Q6" s="13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6">
        <f t="shared" si="2"/>
        <v>100</v>
      </c>
      <c r="Q11" s="13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6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16</v>
      </c>
      <c r="F22" s="71">
        <v>10</v>
      </c>
      <c r="G22" s="46">
        <f t="shared" si="0"/>
        <v>26</v>
      </c>
      <c r="H22" s="78">
        <v>0</v>
      </c>
      <c r="I22" s="76">
        <v>0</v>
      </c>
      <c r="J22" s="46">
        <f t="shared" si="1"/>
        <v>20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/>
      <c r="P22" s="136">
        <f t="shared" si="2"/>
        <v>600</v>
      </c>
      <c r="Q22" s="13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9</v>
      </c>
      <c r="F24" s="71">
        <v>5</v>
      </c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1</v>
      </c>
      <c r="F32" s="71">
        <v>5</v>
      </c>
      <c r="G32" s="46">
        <f t="shared" si="5"/>
        <v>6</v>
      </c>
      <c r="H32" s="78">
        <v>1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7</v>
      </c>
      <c r="F34" s="71"/>
      <c r="G34" s="46">
        <f t="shared" si="5"/>
        <v>7</v>
      </c>
      <c r="H34" s="78">
        <v>2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4</v>
      </c>
      <c r="F35" s="71">
        <v>5</v>
      </c>
      <c r="G35" s="46">
        <f t="shared" si="5"/>
        <v>9</v>
      </c>
      <c r="H35" s="78">
        <v>0</v>
      </c>
      <c r="I35" s="76">
        <v>0</v>
      </c>
      <c r="J35" s="46">
        <f t="shared" si="6"/>
        <v>8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>
        <v>65</v>
      </c>
      <c r="P35" s="136">
        <f t="shared" si="2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5</v>
      </c>
      <c r="F41" s="71">
        <v>3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6">
        <f t="shared" si="2"/>
        <v>50</v>
      </c>
      <c r="Q46" s="13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>
        <v>50</v>
      </c>
      <c r="P66" s="136">
        <f t="shared" si="2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6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+'28'!J99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6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36">
        <f t="shared" si="7"/>
        <v>50</v>
      </c>
      <c r="Q112" s="137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6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2</v>
      </c>
      <c r="F120" s="71"/>
      <c r="G120" s="46">
        <f t="shared" si="20"/>
        <v>2</v>
      </c>
      <c r="H120" s="78">
        <v>0</v>
      </c>
      <c r="I120" s="76">
        <v>0</v>
      </c>
      <c r="J120" s="46">
        <f t="shared" si="21"/>
        <v>2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6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4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36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6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1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6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33</v>
      </c>
      <c r="F198" s="71"/>
      <c r="G198" s="46">
        <f t="shared" si="27"/>
        <v>33</v>
      </c>
      <c r="H198" s="78">
        <v>0</v>
      </c>
      <c r="I198" s="76">
        <v>0</v>
      </c>
      <c r="J198" s="46">
        <f t="shared" si="28"/>
        <v>33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8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6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925.98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2870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1415</v>
      </c>
      <c r="O264" s="2">
        <v>170</v>
      </c>
      <c r="P264" s="2">
        <v>275</v>
      </c>
      <c r="Q264" s="2">
        <v>85</v>
      </c>
      <c r="R264" s="2">
        <v>75</v>
      </c>
      <c r="S264" s="2">
        <v>50</v>
      </c>
      <c r="T264" s="2">
        <v>160</v>
      </c>
      <c r="U264" s="2">
        <v>100</v>
      </c>
      <c r="V264" s="2">
        <v>140</v>
      </c>
      <c r="W264" s="2">
        <v>195</v>
      </c>
      <c r="X264" s="2">
        <v>165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1190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U346"/>
  <sheetViews>
    <sheetView zoomScale="70" zoomScaleNormal="70" workbookViewId="0">
      <pane xSplit="10" ySplit="4" topLeftCell="K261" activePane="bottomRight" state="frozen"/>
      <selection activeCell="L256" sqref="L256"/>
      <selection pane="topRight" activeCell="L256" sqref="L256"/>
      <selection pane="bottomLeft" activeCell="L256" sqref="L256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26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125</v>
      </c>
      <c r="P5" s="136">
        <f t="shared" ref="P5:P68" si="2">SUM(M5-O5)</f>
        <v>375</v>
      </c>
      <c r="Q5" s="137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57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>
        <v>100</v>
      </c>
      <c r="P6" s="136">
        <f t="shared" si="2"/>
        <v>500</v>
      </c>
      <c r="Q6" s="13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4</v>
      </c>
      <c r="K11" s="72">
        <v>5</v>
      </c>
      <c r="L11" s="15">
        <v>50</v>
      </c>
      <c r="M11" s="65">
        <f t="shared" si="3"/>
        <v>250</v>
      </c>
      <c r="N11" s="17" t="s">
        <v>16</v>
      </c>
      <c r="O11" s="18">
        <v>75</v>
      </c>
      <c r="P11" s="136">
        <f t="shared" si="2"/>
        <v>175</v>
      </c>
      <c r="Q11" s="137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6">
        <f t="shared" si="2"/>
        <v>50</v>
      </c>
      <c r="Q18" s="13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6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17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/>
      <c r="P22" s="136">
        <f t="shared" si="2"/>
        <v>300</v>
      </c>
      <c r="Q22" s="13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27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6">
        <f t="shared" si="2"/>
        <v>300</v>
      </c>
      <c r="Q31" s="13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6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5</v>
      </c>
      <c r="K35" s="72">
        <v>3</v>
      </c>
      <c r="L35" s="15">
        <v>130</v>
      </c>
      <c r="M35" s="65">
        <f t="shared" si="3"/>
        <v>390</v>
      </c>
      <c r="N35" s="17" t="s">
        <v>16</v>
      </c>
      <c r="O35" s="18"/>
      <c r="P35" s="136">
        <f t="shared" si="2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6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6">
        <f t="shared" si="2"/>
        <v>50</v>
      </c>
      <c r="Q46" s="13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>
        <v>25</v>
      </c>
      <c r="P47" s="136">
        <f t="shared" si="2"/>
        <v>25</v>
      </c>
      <c r="Q47" s="137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6">
        <f t="shared" si="2"/>
        <v>50</v>
      </c>
      <c r="Q48" s="137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50</v>
      </c>
      <c r="P112" s="136">
        <f t="shared" si="7"/>
        <v>150</v>
      </c>
      <c r="Q112" s="137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2</v>
      </c>
      <c r="K117" s="72">
        <v>3</v>
      </c>
      <c r="L117" s="22">
        <v>55</v>
      </c>
      <c r="M117" s="65">
        <f t="shared" si="8"/>
        <v>165</v>
      </c>
      <c r="N117" s="17" t="s">
        <v>16</v>
      </c>
      <c r="O117" s="18">
        <v>75</v>
      </c>
      <c r="P117" s="136">
        <f t="shared" si="7"/>
        <v>90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2</v>
      </c>
      <c r="F120" s="71"/>
      <c r="G120" s="46">
        <f t="shared" si="20"/>
        <v>2</v>
      </c>
      <c r="H120" s="78">
        <v>0</v>
      </c>
      <c r="I120" s="76">
        <v>0</v>
      </c>
      <c r="J120" s="46">
        <f t="shared" si="21"/>
        <v>2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5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36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6">
        <f t="shared" si="26"/>
        <v>100</v>
      </c>
      <c r="Q175" s="137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>
        <v>60</v>
      </c>
      <c r="P194" s="136">
        <f t="shared" si="26"/>
        <v>180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33</v>
      </c>
      <c r="F198" s="71"/>
      <c r="G198" s="46">
        <f t="shared" si="27"/>
        <v>33</v>
      </c>
      <c r="H198" s="78">
        <v>0</v>
      </c>
      <c r="I198" s="76">
        <v>0</v>
      </c>
      <c r="J198" s="46">
        <f t="shared" si="28"/>
        <v>33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>
        <v>3</v>
      </c>
      <c r="G211" s="46">
        <f t="shared" si="27"/>
        <v>3</v>
      </c>
      <c r="H211" s="78">
        <v>0</v>
      </c>
      <c r="I211" s="76">
        <v>0</v>
      </c>
      <c r="J211" s="46">
        <f t="shared" si="28"/>
        <v>0</v>
      </c>
      <c r="K211" s="72">
        <v>3</v>
      </c>
      <c r="L211" s="20">
        <v>40</v>
      </c>
      <c r="M211" s="65">
        <f t="shared" si="31"/>
        <v>120</v>
      </c>
      <c r="N211" s="17" t="s">
        <v>16</v>
      </c>
      <c r="O211" s="18"/>
      <c r="P211" s="136">
        <f t="shared" si="35"/>
        <v>120</v>
      </c>
      <c r="Q211" s="90">
        <v>15</v>
      </c>
      <c r="R211" s="43">
        <f t="shared" si="32"/>
        <v>45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>
        <v>2</v>
      </c>
      <c r="G214" s="46">
        <f t="shared" si="27"/>
        <v>2</v>
      </c>
      <c r="H214" s="78">
        <v>0</v>
      </c>
      <c r="I214" s="76">
        <v>0</v>
      </c>
      <c r="J214" s="46">
        <f t="shared" si="28"/>
        <v>0</v>
      </c>
      <c r="K214" s="72">
        <v>2</v>
      </c>
      <c r="L214" s="20">
        <v>40</v>
      </c>
      <c r="M214" s="65">
        <f>+L214*K214</f>
        <v>80</v>
      </c>
      <c r="N214" s="17" t="s">
        <v>16</v>
      </c>
      <c r="O214" s="18">
        <v>10</v>
      </c>
      <c r="P214" s="136">
        <f t="shared" si="35"/>
        <v>70</v>
      </c>
      <c r="Q214" s="90">
        <v>15</v>
      </c>
      <c r="R214" s="43">
        <f>+K214*Q214</f>
        <v>30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hidden="1" customHeight="1" x14ac:dyDescent="0.55000000000000004">
      <c r="A241" s="10">
        <v>237</v>
      </c>
      <c r="B241" s="10"/>
      <c r="C241" s="19" t="s">
        <v>1463</v>
      </c>
      <c r="D241" s="10" t="s">
        <v>563</v>
      </c>
      <c r="E241" s="64">
        <f>+'29'!J241</f>
        <v>0</v>
      </c>
      <c r="F241" s="71">
        <v>200</v>
      </c>
      <c r="G241" s="46">
        <f t="shared" si="39"/>
        <v>200</v>
      </c>
      <c r="H241" s="78">
        <v>0</v>
      </c>
      <c r="I241" s="76">
        <v>0</v>
      </c>
      <c r="J241" s="46">
        <f t="shared" si="40"/>
        <v>0</v>
      </c>
      <c r="K241" s="72">
        <v>200</v>
      </c>
      <c r="L241" s="20">
        <v>10.25</v>
      </c>
      <c r="M241" s="65">
        <f t="shared" si="41"/>
        <v>2050</v>
      </c>
      <c r="N241" s="17" t="s">
        <v>16</v>
      </c>
      <c r="O241" s="18"/>
      <c r="P241" s="136">
        <f t="shared" si="35"/>
        <v>2050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1396.44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5975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1145</v>
      </c>
      <c r="O264" s="2">
        <v>30</v>
      </c>
      <c r="P264" s="2">
        <v>505</v>
      </c>
      <c r="Q264" s="2">
        <v>100</v>
      </c>
      <c r="R264" s="2">
        <v>105</v>
      </c>
      <c r="S264" s="2">
        <v>55</v>
      </c>
      <c r="T264" s="2">
        <v>200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620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4210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4210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100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2.1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67.900000000000006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5.00"/>
        <filter val="180.00"/>
        <filter val="25.00"/>
        <filter val="300.00"/>
        <filter val="375.00"/>
        <filter val="390.00"/>
        <filter val="50.00"/>
        <filter val="500.00"/>
        <filter val="65.00"/>
        <filter val="70.00"/>
        <filter val="75.00"/>
        <filter val="85.00"/>
        <filter val="9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N250" activePane="bottomRight" state="frozen"/>
      <selection activeCell="L256" sqref="L256"/>
      <selection pane="topRight" activeCell="L256" sqref="L256"/>
      <selection pane="bottomLeft" activeCell="L256" sqref="L256"/>
      <selection pane="bottomRight" activeCell="N13" sqref="N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+'30'!J5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25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6">
        <f t="shared" ref="P5:P68" si="2">SUM(M5-O5)</f>
        <v>25</v>
      </c>
      <c r="Q5" s="13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+'30'!J6</f>
        <v>57</v>
      </c>
      <c r="F6" s="71"/>
      <c r="G6" s="46">
        <f t="shared" si="0"/>
        <v>57</v>
      </c>
      <c r="H6" s="78">
        <v>0</v>
      </c>
      <c r="I6" s="76">
        <v>0</v>
      </c>
      <c r="J6" s="46">
        <f t="shared" si="1"/>
        <v>54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100</v>
      </c>
      <c r="P6" s="136">
        <f t="shared" si="2"/>
        <v>200</v>
      </c>
      <c r="Q6" s="13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35</v>
      </c>
      <c r="P20" s="136">
        <f t="shared" si="2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40</v>
      </c>
      <c r="P21" s="136">
        <f t="shared" si="2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+'30'!J22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+'30'!J24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+'30'!J31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6">
        <f t="shared" si="2"/>
        <v>100</v>
      </c>
      <c r="Q31" s="13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3"/>
        <v>130</v>
      </c>
      <c r="N34" s="17" t="s">
        <v>16</v>
      </c>
      <c r="O34" s="18">
        <v>65</v>
      </c>
      <c r="P34" s="136">
        <f t="shared" si="2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+'30'!J41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+'30'!J48</f>
        <v>13</v>
      </c>
      <c r="F48" s="71"/>
      <c r="G48" s="46">
        <f t="shared" si="5"/>
        <v>13</v>
      </c>
      <c r="H48" s="78">
        <v>0</v>
      </c>
      <c r="I48" s="76">
        <v>1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1440</v>
      </c>
      <c r="O48" s="18"/>
      <c r="P48" s="23">
        <f t="shared" si="2"/>
        <v>0</v>
      </c>
      <c r="Q48" s="13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/>
      <c r="O49" s="18"/>
      <c r="P49" s="23">
        <f t="shared" si="2"/>
        <v>0</v>
      </c>
      <c r="Q49" s="13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+'30'!J53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+'30'!J64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5</v>
      </c>
      <c r="K77" s="72">
        <v>4</v>
      </c>
      <c r="L77" s="21">
        <v>50</v>
      </c>
      <c r="M77" s="65">
        <f t="shared" si="3"/>
        <v>200</v>
      </c>
      <c r="N77" s="17" t="s">
        <v>16</v>
      </c>
      <c r="O77" s="18">
        <v>100</v>
      </c>
      <c r="P77" s="136">
        <f t="shared" si="7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6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+'30'!J93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+'30'!J99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+'30'!J110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+'30'!J111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7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+'30'!J112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7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+'30'!J115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+'30'!J116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+'30'!J117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+'30'!J120</f>
        <v>2</v>
      </c>
      <c r="F120" s="71"/>
      <c r="G120" s="46">
        <f t="shared" si="20"/>
        <v>2</v>
      </c>
      <c r="H120" s="78">
        <v>0</v>
      </c>
      <c r="I120" s="76">
        <v>0</v>
      </c>
      <c r="J120" s="46">
        <f t="shared" si="21"/>
        <v>2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+'30'!J125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+'30'!J131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+'30'!J133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+'30'!J154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+'30'!J172</f>
        <v>1</v>
      </c>
      <c r="F172" s="71"/>
      <c r="G172" s="46">
        <f t="shared" si="27"/>
        <v>1</v>
      </c>
      <c r="H172" s="78">
        <v>0</v>
      </c>
      <c r="I172" s="76">
        <v>0</v>
      </c>
      <c r="J172" s="46">
        <f t="shared" si="28"/>
        <v>1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+'30'!J175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6">
        <f t="shared" si="26"/>
        <v>50</v>
      </c>
      <c r="Q175" s="137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+'30'!J178</f>
        <v>4</v>
      </c>
      <c r="F178" s="71"/>
      <c r="G178" s="46">
        <f t="shared" si="27"/>
        <v>4</v>
      </c>
      <c r="H178" s="78">
        <v>0</v>
      </c>
      <c r="I178" s="76">
        <v>1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1464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+'30'!J180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+'30'!J193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+'30'!J194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6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+'30'!J195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>
        <v>30</v>
      </c>
      <c r="P195" s="136">
        <f t="shared" si="26"/>
        <v>30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+'30'!J196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>
        <v>60</v>
      </c>
      <c r="P196" s="136">
        <f t="shared" si="26"/>
        <v>60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+'30'!J198</f>
        <v>33</v>
      </c>
      <c r="F198" s="71"/>
      <c r="G198" s="46">
        <f t="shared" si="27"/>
        <v>33</v>
      </c>
      <c r="H198" s="78">
        <v>0</v>
      </c>
      <c r="I198" s="76">
        <v>0</v>
      </c>
      <c r="J198" s="46">
        <f t="shared" si="28"/>
        <v>33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+'30'!J201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+'30'!J202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+'30'!J203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+'30'!J204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+'30'!J205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+'30'!J208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+'30'!J209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+'30'!J211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6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+'30'!J216</f>
        <v>286</v>
      </c>
      <c r="F216" s="71"/>
      <c r="G216" s="46">
        <f t="shared" si="27"/>
        <v>286</v>
      </c>
      <c r="H216" s="78">
        <v>0</v>
      </c>
      <c r="I216" s="76">
        <v>0</v>
      </c>
      <c r="J216" s="46">
        <f t="shared" si="28"/>
        <v>286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+'30'!J217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+'30'!J218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+'30'!J224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+'30'!J225</f>
        <v>496</v>
      </c>
      <c r="F225" s="71"/>
      <c r="G225" s="46">
        <f t="shared" si="27"/>
        <v>496</v>
      </c>
      <c r="H225" s="78">
        <v>0</v>
      </c>
      <c r="I225" s="76">
        <v>0</v>
      </c>
      <c r="J225" s="46">
        <f t="shared" si="28"/>
        <v>496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+'30'!J235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1300019</v>
      </c>
      <c r="C253" s="19" t="s">
        <v>1460</v>
      </c>
      <c r="D253" s="10" t="s">
        <v>563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28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1300032</v>
      </c>
      <c r="C254" s="19" t="s">
        <v>1461</v>
      </c>
      <c r="D254" s="10" t="s">
        <v>563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23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1300033</v>
      </c>
      <c r="C255" s="19" t="s">
        <v>1462</v>
      </c>
      <c r="D255" s="10" t="s">
        <v>563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26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580.27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</v>
      </c>
      <c r="O264" s="2">
        <v>95</v>
      </c>
      <c r="P264" s="2">
        <v>135</v>
      </c>
      <c r="Q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7" t="s">
        <v>242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O2" s="208" t="s">
        <v>0</v>
      </c>
      <c r="P2" s="208"/>
      <c r="Q2" s="208"/>
      <c r="R2" s="208"/>
      <c r="S2" s="208"/>
      <c r="T2" s="208"/>
      <c r="U2" s="208"/>
      <c r="V2" s="208"/>
      <c r="W2" s="208"/>
      <c r="X2" s="208"/>
      <c r="Y2" s="208"/>
    </row>
    <row r="3" spans="1:26" s="5" customFormat="1" ht="26.25" x14ac:dyDescent="0.55000000000000004">
      <c r="A3" s="206" t="s">
        <v>1</v>
      </c>
      <c r="B3" s="206" t="s">
        <v>2</v>
      </c>
      <c r="C3" s="203" t="s">
        <v>3</v>
      </c>
      <c r="D3" s="203" t="s">
        <v>4</v>
      </c>
      <c r="E3" s="203" t="s">
        <v>5</v>
      </c>
      <c r="F3" s="4" t="s">
        <v>6</v>
      </c>
      <c r="G3" s="209" t="s">
        <v>7</v>
      </c>
      <c r="H3" s="211" t="s">
        <v>8</v>
      </c>
      <c r="I3" s="212"/>
      <c r="J3" s="213"/>
      <c r="K3" s="214" t="s">
        <v>9</v>
      </c>
      <c r="L3" s="194" t="s">
        <v>10</v>
      </c>
      <c r="O3" s="206" t="s">
        <v>1</v>
      </c>
      <c r="P3" s="206" t="s">
        <v>2</v>
      </c>
      <c r="Q3" s="203" t="s">
        <v>3</v>
      </c>
      <c r="R3" s="203" t="s">
        <v>4</v>
      </c>
      <c r="S3" s="203" t="s">
        <v>5</v>
      </c>
      <c r="T3" s="4" t="s">
        <v>6</v>
      </c>
      <c r="U3" s="209" t="s">
        <v>7</v>
      </c>
      <c r="V3" s="211" t="s">
        <v>8</v>
      </c>
      <c r="W3" s="212"/>
      <c r="X3" s="213"/>
      <c r="Y3" s="214" t="s">
        <v>9</v>
      </c>
      <c r="Z3" s="194" t="s">
        <v>10</v>
      </c>
    </row>
    <row r="4" spans="1:26" s="5" customFormat="1" ht="27" thickBot="1" x14ac:dyDescent="0.6">
      <c r="A4" s="206"/>
      <c r="B4" s="206"/>
      <c r="C4" s="204"/>
      <c r="D4" s="204"/>
      <c r="E4" s="204"/>
      <c r="F4" s="6" t="s">
        <v>11</v>
      </c>
      <c r="G4" s="210"/>
      <c r="H4" s="7" t="s">
        <v>12</v>
      </c>
      <c r="I4" s="8" t="s">
        <v>13</v>
      </c>
      <c r="J4" s="9" t="s">
        <v>14</v>
      </c>
      <c r="K4" s="215"/>
      <c r="L4" s="194"/>
      <c r="O4" s="206"/>
      <c r="P4" s="206"/>
      <c r="Q4" s="204"/>
      <c r="R4" s="204"/>
      <c r="S4" s="204"/>
      <c r="T4" s="6" t="s">
        <v>11</v>
      </c>
      <c r="U4" s="210"/>
      <c r="V4" s="7" t="s">
        <v>12</v>
      </c>
      <c r="W4" s="8" t="s">
        <v>13</v>
      </c>
      <c r="X4" s="9" t="s">
        <v>14</v>
      </c>
      <c r="Y4" s="215"/>
      <c r="Z4" s="19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0" t="s">
        <v>119</v>
      </c>
      <c r="Q107" s="201"/>
      <c r="R107" s="201"/>
      <c r="S107" s="201"/>
      <c r="T107" s="201"/>
      <c r="U107" s="201"/>
      <c r="V107" s="201"/>
      <c r="W107" s="20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5" t="s">
        <v>213</v>
      </c>
      <c r="N205" s="20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8" t="s">
        <v>212</v>
      </c>
      <c r="I206" s="18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2025-04-01T09:56:37Z</dcterms:modified>
</cp:coreProperties>
</file>