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A3EF3D9B-E7AB-4611-BC3C-B5566D3053F7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8" l="1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K26" i="8"/>
  <c r="K27" i="8"/>
  <c r="K28" i="8"/>
  <c r="K29" i="8"/>
  <c r="K30" i="8"/>
  <c r="K31" i="8"/>
  <c r="K32" i="8"/>
  <c r="K33" i="8"/>
  <c r="J33" i="8" s="1"/>
  <c r="K34" i="8"/>
  <c r="K35" i="8"/>
  <c r="K36" i="8"/>
  <c r="K37" i="8"/>
  <c r="K38" i="8"/>
  <c r="K39" i="8"/>
  <c r="K40" i="8"/>
  <c r="K41" i="8"/>
  <c r="J41" i="8" s="1"/>
  <c r="K42" i="8"/>
  <c r="K43" i="8"/>
  <c r="K44" i="8"/>
  <c r="K45" i="8"/>
  <c r="K46" i="8"/>
  <c r="K47" i="8"/>
  <c r="K48" i="8"/>
  <c r="K49" i="8"/>
  <c r="J49" i="8" s="1"/>
  <c r="K50" i="8"/>
  <c r="K51" i="8"/>
  <c r="K52" i="8"/>
  <c r="K53" i="8"/>
  <c r="K54" i="8"/>
  <c r="K55" i="8"/>
  <c r="K56" i="8"/>
  <c r="K57" i="8"/>
  <c r="J57" i="8" s="1"/>
  <c r="K58" i="8"/>
  <c r="K59" i="8"/>
  <c r="K60" i="8"/>
  <c r="K61" i="8"/>
  <c r="K62" i="8"/>
  <c r="K63" i="8"/>
  <c r="K64" i="8"/>
  <c r="K65" i="8"/>
  <c r="J65" i="8" s="1"/>
  <c r="K66" i="8"/>
  <c r="K67" i="8"/>
  <c r="K68" i="8"/>
  <c r="K69" i="8"/>
  <c r="K70" i="8"/>
  <c r="K71" i="8"/>
  <c r="K72" i="8"/>
  <c r="K73" i="8"/>
  <c r="J73" i="8" s="1"/>
  <c r="K74" i="8"/>
  <c r="K75" i="8"/>
  <c r="K76" i="8"/>
  <c r="K77" i="8"/>
  <c r="K78" i="8"/>
  <c r="K79" i="8"/>
  <c r="K80" i="8"/>
  <c r="K81" i="8"/>
  <c r="J81" i="8" s="1"/>
  <c r="K82" i="8"/>
  <c r="K83" i="8"/>
  <c r="K84" i="8"/>
  <c r="K85" i="8"/>
  <c r="K86" i="8"/>
  <c r="K87" i="8"/>
  <c r="K88" i="8"/>
  <c r="K89" i="8"/>
  <c r="J89" i="8" s="1"/>
  <c r="K90" i="8"/>
  <c r="K91" i="8"/>
  <c r="K92" i="8"/>
  <c r="K93" i="8"/>
  <c r="K94" i="8"/>
  <c r="K95" i="8"/>
  <c r="K96" i="8"/>
  <c r="K97" i="8"/>
  <c r="J97" i="8" s="1"/>
  <c r="K98" i="8"/>
  <c r="K99" i="8"/>
  <c r="K100" i="8"/>
  <c r="K101" i="8"/>
  <c r="K102" i="8"/>
  <c r="K103" i="8"/>
  <c r="K104" i="8"/>
  <c r="K105" i="8"/>
  <c r="J105" i="8" s="1"/>
  <c r="K106" i="8"/>
  <c r="K107" i="8"/>
  <c r="K108" i="8"/>
  <c r="K109" i="8"/>
  <c r="K110" i="8"/>
  <c r="K111" i="8"/>
  <c r="K112" i="8"/>
  <c r="K113" i="8"/>
  <c r="J113" i="8" s="1"/>
  <c r="K114" i="8"/>
  <c r="K115" i="8"/>
  <c r="K116" i="8"/>
  <c r="K117" i="8"/>
  <c r="K118" i="8"/>
  <c r="K119" i="8"/>
  <c r="K120" i="8"/>
  <c r="K121" i="8"/>
  <c r="J121" i="8" s="1"/>
  <c r="K122" i="8"/>
  <c r="K123" i="8"/>
  <c r="K124" i="8"/>
  <c r="K125" i="8"/>
  <c r="K126" i="8"/>
  <c r="K127" i="8"/>
  <c r="K128" i="8"/>
  <c r="K129" i="8"/>
  <c r="J129" i="8" s="1"/>
  <c r="K130" i="8"/>
  <c r="K131" i="8"/>
  <c r="K132" i="8"/>
  <c r="K133" i="8"/>
  <c r="K134" i="8"/>
  <c r="K135" i="8"/>
  <c r="K136" i="8"/>
  <c r="K137" i="8"/>
  <c r="J137" i="8" s="1"/>
  <c r="K138" i="8"/>
  <c r="K139" i="8"/>
  <c r="K140" i="8"/>
  <c r="K141" i="8"/>
  <c r="K142" i="8"/>
  <c r="K143" i="8"/>
  <c r="K144" i="8"/>
  <c r="K145" i="8"/>
  <c r="J145" i="8" s="1"/>
  <c r="K146" i="8"/>
  <c r="K147" i="8"/>
  <c r="K148" i="8"/>
  <c r="K149" i="8"/>
  <c r="K150" i="8"/>
  <c r="K151" i="8"/>
  <c r="K152" i="8"/>
  <c r="K153" i="8"/>
  <c r="J153" i="8" s="1"/>
  <c r="K154" i="8"/>
  <c r="K155" i="8"/>
  <c r="K156" i="8"/>
  <c r="K157" i="8"/>
  <c r="K158" i="8"/>
  <c r="K159" i="8"/>
  <c r="K160" i="8"/>
  <c r="K161" i="8"/>
  <c r="J161" i="8" s="1"/>
  <c r="K162" i="8"/>
  <c r="K163" i="8"/>
  <c r="K164" i="8"/>
  <c r="K165" i="8"/>
  <c r="K166" i="8"/>
  <c r="K167" i="8"/>
  <c r="K168" i="8"/>
  <c r="K169" i="8"/>
  <c r="J169" i="8" s="1"/>
  <c r="K170" i="8"/>
  <c r="K171" i="8"/>
  <c r="K172" i="8"/>
  <c r="K173" i="8"/>
  <c r="K174" i="8"/>
  <c r="K175" i="8"/>
  <c r="K176" i="8"/>
  <c r="K177" i="8"/>
  <c r="J177" i="8" s="1"/>
  <c r="K178" i="8"/>
  <c r="K179" i="8"/>
  <c r="K180" i="8"/>
  <c r="K181" i="8"/>
  <c r="K182" i="8"/>
  <c r="K183" i="8"/>
  <c r="K184" i="8"/>
  <c r="K185" i="8"/>
  <c r="J185" i="8" s="1"/>
  <c r="K186" i="8"/>
  <c r="K187" i="8"/>
  <c r="K188" i="8"/>
  <c r="K189" i="8"/>
  <c r="K190" i="8"/>
  <c r="K191" i="8"/>
  <c r="K192" i="8"/>
  <c r="K193" i="8"/>
  <c r="J193" i="8" s="1"/>
  <c r="K194" i="8"/>
  <c r="K195" i="8"/>
  <c r="K196" i="8"/>
  <c r="K197" i="8"/>
  <c r="K198" i="8"/>
  <c r="K199" i="8"/>
  <c r="K200" i="8"/>
  <c r="K201" i="8"/>
  <c r="J201" i="8" s="1"/>
  <c r="K202" i="8"/>
  <c r="K203" i="8"/>
  <c r="K204" i="8"/>
  <c r="K205" i="8"/>
  <c r="K206" i="8"/>
  <c r="K207" i="8"/>
  <c r="K208" i="8"/>
  <c r="K209" i="8"/>
  <c r="J209" i="8" s="1"/>
  <c r="K210" i="8"/>
  <c r="K211" i="8"/>
  <c r="K212" i="8"/>
  <c r="K213" i="8"/>
  <c r="K214" i="8"/>
  <c r="K215" i="8"/>
  <c r="K216" i="8"/>
  <c r="K217" i="8"/>
  <c r="J217" i="8" s="1"/>
  <c r="K218" i="8"/>
  <c r="K219" i="8"/>
  <c r="K220" i="8"/>
  <c r="K221" i="8"/>
  <c r="K222" i="8"/>
  <c r="K223" i="8"/>
  <c r="K224" i="8"/>
  <c r="K225" i="8"/>
  <c r="J225" i="8" s="1"/>
  <c r="K226" i="8"/>
  <c r="K227" i="8"/>
  <c r="K228" i="8"/>
  <c r="K229" i="8"/>
  <c r="K230" i="8"/>
  <c r="K231" i="8"/>
  <c r="K232" i="8"/>
  <c r="K233" i="8"/>
  <c r="J233" i="8" s="1"/>
  <c r="K234" i="8"/>
  <c r="K235" i="8"/>
  <c r="K236" i="8"/>
  <c r="K237" i="8"/>
  <c r="K238" i="8"/>
  <c r="K239" i="8"/>
  <c r="K240" i="8"/>
  <c r="K241" i="8"/>
  <c r="J241" i="8" s="1"/>
  <c r="K242" i="8"/>
  <c r="K243" i="8"/>
  <c r="K244" i="8"/>
  <c r="K245" i="8"/>
  <c r="K246" i="8"/>
  <c r="K247" i="8"/>
  <c r="K248" i="8"/>
  <c r="K249" i="8"/>
  <c r="J249" i="8" s="1"/>
  <c r="K250" i="8"/>
  <c r="K251" i="8"/>
  <c r="K252" i="8"/>
  <c r="K253" i="8"/>
  <c r="K254" i="8"/>
  <c r="K255" i="8"/>
  <c r="K256" i="8"/>
  <c r="K257" i="8"/>
  <c r="J257" i="8" s="1"/>
  <c r="K258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K19" i="8"/>
  <c r="K20" i="8"/>
  <c r="K21" i="8"/>
  <c r="J21" i="8" s="1"/>
  <c r="K22" i="8"/>
  <c r="K23" i="8"/>
  <c r="K24" i="8"/>
  <c r="K25" i="8"/>
  <c r="J25" i="8" s="1"/>
  <c r="J28" i="8"/>
  <c r="J29" i="8"/>
  <c r="J30" i="8"/>
  <c r="J31" i="8"/>
  <c r="J32" i="8"/>
  <c r="J34" i="8"/>
  <c r="J35" i="8"/>
  <c r="J36" i="8"/>
  <c r="J37" i="8"/>
  <c r="J38" i="8"/>
  <c r="J39" i="8"/>
  <c r="J40" i="8"/>
  <c r="J42" i="8"/>
  <c r="J43" i="8"/>
  <c r="J44" i="8"/>
  <c r="J45" i="8"/>
  <c r="J46" i="8"/>
  <c r="J47" i="8"/>
  <c r="J48" i="8"/>
  <c r="J50" i="8"/>
  <c r="J51" i="8"/>
  <c r="J52" i="8"/>
  <c r="J53" i="8"/>
  <c r="J54" i="8"/>
  <c r="J55" i="8"/>
  <c r="J56" i="8"/>
  <c r="J58" i="8"/>
  <c r="J59" i="8"/>
  <c r="J60" i="8"/>
  <c r="J61" i="8"/>
  <c r="J62" i="8"/>
  <c r="J63" i="8"/>
  <c r="J64" i="8"/>
  <c r="J66" i="8"/>
  <c r="J67" i="8"/>
  <c r="J68" i="8"/>
  <c r="J69" i="8"/>
  <c r="J70" i="8"/>
  <c r="J71" i="8"/>
  <c r="J72" i="8"/>
  <c r="J74" i="8"/>
  <c r="J75" i="8"/>
  <c r="J76" i="8"/>
  <c r="J77" i="8"/>
  <c r="J78" i="8"/>
  <c r="J79" i="8"/>
  <c r="J80" i="8"/>
  <c r="J82" i="8"/>
  <c r="J83" i="8"/>
  <c r="J84" i="8"/>
  <c r="J85" i="8"/>
  <c r="J86" i="8"/>
  <c r="J87" i="8"/>
  <c r="J88" i="8"/>
  <c r="J90" i="8"/>
  <c r="J91" i="8"/>
  <c r="J92" i="8"/>
  <c r="J93" i="8"/>
  <c r="J94" i="8"/>
  <c r="J95" i="8"/>
  <c r="J96" i="8"/>
  <c r="J98" i="8"/>
  <c r="J99" i="8"/>
  <c r="J100" i="8"/>
  <c r="J101" i="8"/>
  <c r="J102" i="8"/>
  <c r="J103" i="8"/>
  <c r="J104" i="8"/>
  <c r="J106" i="8"/>
  <c r="J107" i="8"/>
  <c r="J108" i="8"/>
  <c r="J109" i="8"/>
  <c r="J110" i="8"/>
  <c r="J111" i="8"/>
  <c r="J112" i="8"/>
  <c r="J114" i="8"/>
  <c r="J115" i="8"/>
  <c r="J116" i="8"/>
  <c r="J117" i="8"/>
  <c r="J118" i="8"/>
  <c r="J119" i="8"/>
  <c r="J120" i="8"/>
  <c r="J122" i="8"/>
  <c r="J123" i="8"/>
  <c r="J124" i="8"/>
  <c r="J125" i="8"/>
  <c r="J126" i="8"/>
  <c r="J127" i="8"/>
  <c r="J128" i="8"/>
  <c r="J130" i="8"/>
  <c r="J131" i="8"/>
  <c r="J132" i="8"/>
  <c r="J133" i="8"/>
  <c r="J134" i="8"/>
  <c r="J135" i="8"/>
  <c r="J136" i="8"/>
  <c r="J138" i="8"/>
  <c r="J139" i="8"/>
  <c r="J140" i="8"/>
  <c r="J141" i="8"/>
  <c r="J142" i="8"/>
  <c r="J143" i="8"/>
  <c r="J144" i="8"/>
  <c r="J146" i="8"/>
  <c r="J147" i="8"/>
  <c r="J148" i="8"/>
  <c r="J149" i="8"/>
  <c r="J150" i="8"/>
  <c r="J151" i="8"/>
  <c r="J152" i="8"/>
  <c r="J154" i="8"/>
  <c r="J155" i="8"/>
  <c r="J156" i="8"/>
  <c r="J157" i="8"/>
  <c r="J158" i="8"/>
  <c r="J159" i="8"/>
  <c r="J160" i="8"/>
  <c r="J162" i="8"/>
  <c r="J163" i="8"/>
  <c r="J164" i="8"/>
  <c r="J165" i="8"/>
  <c r="J166" i="8"/>
  <c r="J167" i="8"/>
  <c r="J168" i="8"/>
  <c r="J170" i="8"/>
  <c r="J171" i="8"/>
  <c r="J172" i="8"/>
  <c r="J173" i="8"/>
  <c r="J174" i="8"/>
  <c r="J175" i="8"/>
  <c r="J176" i="8"/>
  <c r="J178" i="8"/>
  <c r="J179" i="8"/>
  <c r="J180" i="8"/>
  <c r="J181" i="8"/>
  <c r="J182" i="8"/>
  <c r="J183" i="8"/>
  <c r="J184" i="8"/>
  <c r="J186" i="8"/>
  <c r="J187" i="8"/>
  <c r="J188" i="8"/>
  <c r="J189" i="8"/>
  <c r="J190" i="8"/>
  <c r="J191" i="8"/>
  <c r="J192" i="8"/>
  <c r="J194" i="8"/>
  <c r="J195" i="8"/>
  <c r="J196" i="8"/>
  <c r="J197" i="8"/>
  <c r="J198" i="8"/>
  <c r="J199" i="8"/>
  <c r="J200" i="8"/>
  <c r="J202" i="8"/>
  <c r="J203" i="8"/>
  <c r="J204" i="8"/>
  <c r="J205" i="8"/>
  <c r="J206" i="8"/>
  <c r="J207" i="8"/>
  <c r="J208" i="8"/>
  <c r="J210" i="8"/>
  <c r="J211" i="8"/>
  <c r="J212" i="8"/>
  <c r="J213" i="8"/>
  <c r="J214" i="8"/>
  <c r="J215" i="8"/>
  <c r="J216" i="8"/>
  <c r="J218" i="8"/>
  <c r="J219" i="8"/>
  <c r="J220" i="8"/>
  <c r="J221" i="8"/>
  <c r="J222" i="8"/>
  <c r="J223" i="8"/>
  <c r="J224" i="8"/>
  <c r="J226" i="8"/>
  <c r="J227" i="8"/>
  <c r="J228" i="8"/>
  <c r="J229" i="8"/>
  <c r="J230" i="8"/>
  <c r="J231" i="8"/>
  <c r="J232" i="8"/>
  <c r="J234" i="8"/>
  <c r="J235" i="8"/>
  <c r="J236" i="8"/>
  <c r="J237" i="8"/>
  <c r="J238" i="8"/>
  <c r="J239" i="8"/>
  <c r="J240" i="8"/>
  <c r="J242" i="8"/>
  <c r="J243" i="8"/>
  <c r="J244" i="8"/>
  <c r="J245" i="8"/>
  <c r="J246" i="8"/>
  <c r="J247" i="8"/>
  <c r="J248" i="8"/>
  <c r="J251" i="8"/>
  <c r="J252" i="8"/>
  <c r="J253" i="8"/>
  <c r="J254" i="8"/>
  <c r="J255" i="8"/>
  <c r="J256" i="8"/>
  <c r="J258" i="8"/>
  <c r="J6" i="8"/>
  <c r="J7" i="8"/>
  <c r="J8" i="8"/>
  <c r="J9" i="8"/>
  <c r="J10" i="8"/>
  <c r="J11" i="8"/>
  <c r="J12" i="8"/>
  <c r="J14" i="8"/>
  <c r="J15" i="8"/>
  <c r="J16" i="8"/>
  <c r="J17" i="8"/>
  <c r="J18" i="8"/>
  <c r="J19" i="8"/>
  <c r="J20" i="8"/>
  <c r="J22" i="8"/>
  <c r="J23" i="8"/>
  <c r="J24" i="8"/>
  <c r="J26" i="8"/>
  <c r="J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1" i="8"/>
  <c r="G252" i="8"/>
  <c r="G253" i="8"/>
  <c r="G254" i="8"/>
  <c r="G255" i="8"/>
  <c r="G256" i="8"/>
  <c r="G257" i="8"/>
  <c r="G258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J255" i="106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G253" i="106" s="1"/>
  <c r="J253" i="106" s="1"/>
  <c r="E254" i="106"/>
  <c r="E255" i="106"/>
  <c r="E256" i="106"/>
  <c r="E5" i="106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G255" i="105" s="1"/>
  <c r="J255" i="105" s="1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5" i="105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G249" i="104" s="1"/>
  <c r="J249" i="104" s="1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G255" i="102" s="1"/>
  <c r="E25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G252" i="101" s="1"/>
  <c r="J252" i="101" s="1"/>
  <c r="E253" i="101"/>
  <c r="G253" i="101" s="1"/>
  <c r="J253" i="101" s="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G253" i="100" s="1"/>
  <c r="E254" i="100"/>
  <c r="E255" i="100"/>
  <c r="E256" i="100"/>
  <c r="E257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G253" i="99" s="1"/>
  <c r="E255" i="99"/>
  <c r="E256" i="99"/>
  <c r="E257" i="99"/>
  <c r="E5" i="99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G249" i="98" s="1"/>
  <c r="J249" i="98" s="1"/>
  <c r="E250" i="98"/>
  <c r="E251" i="98"/>
  <c r="E252" i="98"/>
  <c r="E253" i="98"/>
  <c r="E255" i="98"/>
  <c r="E256" i="98"/>
  <c r="E25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5" i="98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G250" i="97" s="1"/>
  <c r="E251" i="97"/>
  <c r="G251" i="97" s="1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G252" i="96" s="1"/>
  <c r="E253" i="96"/>
  <c r="G253" i="96" s="1"/>
  <c r="E254" i="96"/>
  <c r="E255" i="96"/>
  <c r="G255" i="96" s="1"/>
  <c r="E256" i="96"/>
  <c r="E257" i="96"/>
  <c r="E5" i="96"/>
  <c r="G249" i="74"/>
  <c r="G251" i="74"/>
  <c r="G252" i="74"/>
  <c r="G253" i="74"/>
  <c r="G254" i="74"/>
  <c r="G255" i="74"/>
  <c r="G256" i="74"/>
  <c r="G249" i="77"/>
  <c r="G250" i="77"/>
  <c r="G254" i="77"/>
  <c r="G254" i="78"/>
  <c r="G254" i="79"/>
  <c r="G249" i="80"/>
  <c r="G254" i="80"/>
  <c r="G249" i="81"/>
  <c r="G254" i="81"/>
  <c r="G249" i="82"/>
  <c r="G254" i="82"/>
  <c r="G254" i="83"/>
  <c r="G254" i="84"/>
  <c r="G254" i="85"/>
  <c r="G254" i="86"/>
  <c r="G254" i="87"/>
  <c r="G249" i="88"/>
  <c r="G254" i="88"/>
  <c r="G249" i="89"/>
  <c r="G254" i="89"/>
  <c r="G254" i="90"/>
  <c r="G254" i="91"/>
  <c r="G254" i="92"/>
  <c r="G249" i="93"/>
  <c r="G254" i="93"/>
  <c r="G249" i="94"/>
  <c r="G254" i="94"/>
  <c r="G249" i="96"/>
  <c r="G250" i="96"/>
  <c r="G251" i="96"/>
  <c r="G254" i="96"/>
  <c r="G256" i="96"/>
  <c r="G249" i="97"/>
  <c r="G252" i="97"/>
  <c r="G253" i="97"/>
  <c r="G254" i="97"/>
  <c r="G255" i="97"/>
  <c r="G256" i="97"/>
  <c r="G250" i="98"/>
  <c r="J250" i="98" s="1"/>
  <c r="G251" i="98"/>
  <c r="J251" i="98" s="1"/>
  <c r="G252" i="98"/>
  <c r="J252" i="98" s="1"/>
  <c r="G253" i="98"/>
  <c r="J253" i="98" s="1"/>
  <c r="G255" i="98"/>
  <c r="J255" i="98" s="1"/>
  <c r="G256" i="98"/>
  <c r="G249" i="99"/>
  <c r="G250" i="99"/>
  <c r="G251" i="99"/>
  <c r="G252" i="99"/>
  <c r="G255" i="99"/>
  <c r="G256" i="99"/>
  <c r="G249" i="100"/>
  <c r="G250" i="100"/>
  <c r="G251" i="100"/>
  <c r="G252" i="100"/>
  <c r="G254" i="100"/>
  <c r="G255" i="100"/>
  <c r="G256" i="100"/>
  <c r="G249" i="101"/>
  <c r="J249" i="101" s="1"/>
  <c r="G250" i="101"/>
  <c r="J250" i="101" s="1"/>
  <c r="G251" i="101"/>
  <c r="J251" i="101" s="1"/>
  <c r="G254" i="101"/>
  <c r="J254" i="101" s="1"/>
  <c r="G255" i="101"/>
  <c r="J255" i="101" s="1"/>
  <c r="G256" i="101"/>
  <c r="J256" i="101" s="1"/>
  <c r="G249" i="102"/>
  <c r="G250" i="102"/>
  <c r="G251" i="102"/>
  <c r="G252" i="102"/>
  <c r="G253" i="102"/>
  <c r="G254" i="102"/>
  <c r="G256" i="102"/>
  <c r="G249" i="103"/>
  <c r="G250" i="103"/>
  <c r="G254" i="103"/>
  <c r="G256" i="103"/>
  <c r="G250" i="104"/>
  <c r="J250" i="104" s="1"/>
  <c r="G251" i="104"/>
  <c r="J251" i="104" s="1"/>
  <c r="G252" i="104"/>
  <c r="J252" i="104" s="1"/>
  <c r="G253" i="104"/>
  <c r="J253" i="104" s="1"/>
  <c r="G254" i="104"/>
  <c r="J254" i="104" s="1"/>
  <c r="G255" i="104"/>
  <c r="J255" i="104" s="1"/>
  <c r="G256" i="104"/>
  <c r="G249" i="105"/>
  <c r="J249" i="105" s="1"/>
  <c r="G250" i="105"/>
  <c r="J250" i="105" s="1"/>
  <c r="G251" i="105"/>
  <c r="J251" i="105" s="1"/>
  <c r="G252" i="105"/>
  <c r="J252" i="105" s="1"/>
  <c r="G253" i="105"/>
  <c r="J253" i="105" s="1"/>
  <c r="G254" i="105"/>
  <c r="J254" i="105" s="1"/>
  <c r="G256" i="105"/>
  <c r="J256" i="105" s="1"/>
  <c r="G249" i="106"/>
  <c r="J249" i="106" s="1"/>
  <c r="G250" i="106"/>
  <c r="J250" i="106" s="1"/>
  <c r="G252" i="106"/>
  <c r="J252" i="106" s="1"/>
  <c r="G254" i="106"/>
  <c r="J254" i="106" s="1"/>
  <c r="G255" i="106"/>
  <c r="G256" i="106"/>
  <c r="J256" i="106" s="1"/>
  <c r="G249" i="107"/>
  <c r="G250" i="107"/>
  <c r="G254" i="107"/>
  <c r="G249" i="95"/>
  <c r="G254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5" i="95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7" i="93"/>
  <c r="E258" i="93"/>
  <c r="E5" i="93"/>
  <c r="P94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P9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57" i="90"/>
  <c r="E258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7" i="89"/>
  <c r="E258" i="89"/>
  <c r="E5" i="89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7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5" i="88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5" i="87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5" i="86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5" i="85"/>
  <c r="W12" i="8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5" i="84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5" i="83"/>
  <c r="E257" i="82"/>
  <c r="E258" i="82"/>
  <c r="E241" i="82"/>
  <c r="E242" i="82"/>
  <c r="E243" i="82"/>
  <c r="E244" i="82"/>
  <c r="E245" i="82"/>
  <c r="E246" i="82"/>
  <c r="E247" i="82"/>
  <c r="E248" i="82"/>
  <c r="E249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23" i="82"/>
  <c r="E24" i="82"/>
  <c r="E25" i="82"/>
  <c r="E26" i="82"/>
  <c r="E27" i="82"/>
  <c r="E28" i="82"/>
  <c r="E29" i="82"/>
  <c r="E30" i="82"/>
  <c r="E31" i="82"/>
  <c r="E32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5" i="82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67" i="80"/>
  <c r="E249" i="80"/>
  <c r="N267" i="79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J253" i="74"/>
  <c r="J252" i="74"/>
  <c r="J251" i="74"/>
  <c r="E250" i="74"/>
  <c r="G250" i="74" s="1"/>
  <c r="J254" i="74"/>
  <c r="J250" i="74" l="1"/>
  <c r="E250" i="8" s="1"/>
  <c r="J250" i="78"/>
  <c r="E250" i="79" s="1"/>
  <c r="J250" i="96"/>
  <c r="J250" i="97"/>
  <c r="J250" i="99"/>
  <c r="J250" i="100"/>
  <c r="J250" i="102"/>
  <c r="J250" i="103"/>
  <c r="J250" i="107"/>
  <c r="J250" i="77"/>
  <c r="E250" i="78" s="1"/>
  <c r="G250" i="78" s="1"/>
  <c r="G243" i="77"/>
  <c r="G244" i="77"/>
  <c r="J244" i="77" s="1"/>
  <c r="G245" i="77"/>
  <c r="J245" i="77" s="1"/>
  <c r="G246" i="77"/>
  <c r="J246" i="77" s="1"/>
  <c r="G247" i="77"/>
  <c r="J247" i="77" s="1"/>
  <c r="G248" i="77"/>
  <c r="J248" i="77" s="1"/>
  <c r="J249" i="77"/>
  <c r="E249" i="78" s="1"/>
  <c r="G249" i="78" s="1"/>
  <c r="M240" i="74"/>
  <c r="M241" i="74"/>
  <c r="M242" i="74"/>
  <c r="M243" i="74"/>
  <c r="M244" i="74"/>
  <c r="M245" i="74"/>
  <c r="M246" i="74"/>
  <c r="M247" i="74"/>
  <c r="M248" i="74"/>
  <c r="M249" i="74"/>
  <c r="M250" i="74"/>
  <c r="M251" i="74"/>
  <c r="M252" i="74"/>
  <c r="M253" i="74"/>
  <c r="M254" i="74"/>
  <c r="M255" i="74"/>
  <c r="M256" i="74"/>
  <c r="J237" i="74"/>
  <c r="J238" i="74"/>
  <c r="J239" i="74"/>
  <c r="J240" i="74"/>
  <c r="J241" i="74"/>
  <c r="J242" i="74"/>
  <c r="J243" i="74"/>
  <c r="J244" i="74"/>
  <c r="J245" i="74"/>
  <c r="J246" i="74"/>
  <c r="J247" i="74"/>
  <c r="J248" i="74"/>
  <c r="G241" i="74"/>
  <c r="G242" i="74"/>
  <c r="G243" i="74"/>
  <c r="G244" i="74"/>
  <c r="G245" i="74"/>
  <c r="G246" i="74"/>
  <c r="G247" i="74"/>
  <c r="G248" i="74"/>
  <c r="J249" i="74"/>
  <c r="P94" i="106"/>
  <c r="P94" i="105"/>
  <c r="P94" i="104"/>
  <c r="P94" i="99"/>
  <c r="P94" i="96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2"/>
  <c r="P94" i="93"/>
  <c r="P94" i="94"/>
  <c r="P94" i="95"/>
  <c r="P94" i="97"/>
  <c r="P94" i="98"/>
  <c r="P94" i="100"/>
  <c r="P94" i="101"/>
  <c r="P94" i="102"/>
  <c r="P94" i="107"/>
  <c r="P94" i="77"/>
  <c r="J249" i="78"/>
  <c r="E249" i="79" s="1"/>
  <c r="G249" i="79" s="1"/>
  <c r="G248" i="78"/>
  <c r="J248" i="78" s="1"/>
  <c r="E248" i="79" s="1"/>
  <c r="G248" i="79" s="1"/>
  <c r="J248" i="79" s="1"/>
  <c r="E248" i="80" s="1"/>
  <c r="G248" i="80" s="1"/>
  <c r="J248" i="80" s="1"/>
  <c r="G247" i="78"/>
  <c r="J247" i="78" s="1"/>
  <c r="E247" i="79" s="1"/>
  <c r="G247" i="79" s="1"/>
  <c r="J247" i="79" s="1"/>
  <c r="E247" i="80" s="1"/>
  <c r="G247" i="80" s="1"/>
  <c r="J247" i="80" s="1"/>
  <c r="G246" i="78"/>
  <c r="J246" i="78" s="1"/>
  <c r="E246" i="79" s="1"/>
  <c r="G246" i="79" s="1"/>
  <c r="J246" i="79" s="1"/>
  <c r="E246" i="80" s="1"/>
  <c r="G246" i="80" s="1"/>
  <c r="J246" i="80" s="1"/>
  <c r="G245" i="78"/>
  <c r="J245" i="78" s="1"/>
  <c r="E245" i="79" s="1"/>
  <c r="G245" i="79" s="1"/>
  <c r="J245" i="79" s="1"/>
  <c r="E245" i="80" s="1"/>
  <c r="G245" i="80" s="1"/>
  <c r="J245" i="80" s="1"/>
  <c r="G244" i="78"/>
  <c r="J244" i="78" s="1"/>
  <c r="E244" i="79" s="1"/>
  <c r="G244" i="79" s="1"/>
  <c r="J244" i="79" s="1"/>
  <c r="E244" i="80" s="1"/>
  <c r="G244" i="80" s="1"/>
  <c r="J244" i="80" s="1"/>
  <c r="G243" i="78"/>
  <c r="J243" i="78" s="1"/>
  <c r="E243" i="79" s="1"/>
  <c r="G243" i="79" s="1"/>
  <c r="J243" i="79" s="1"/>
  <c r="E243" i="80" s="1"/>
  <c r="G243" i="80" s="1"/>
  <c r="J243" i="80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J249" i="82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J249" i="89"/>
  <c r="E249" i="90" s="1"/>
  <c r="G249" i="90" s="1"/>
  <c r="J249" i="90" s="1"/>
  <c r="E249" i="91" s="1"/>
  <c r="G249" i="91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8" i="91"/>
  <c r="G247" i="91"/>
  <c r="G246" i="91"/>
  <c r="G245" i="91"/>
  <c r="J245" i="91" s="1"/>
  <c r="E245" i="92" s="1"/>
  <c r="G245" i="92" s="1"/>
  <c r="J245" i="92" s="1"/>
  <c r="G244" i="91"/>
  <c r="J244" i="91" s="1"/>
  <c r="E244" i="92" s="1"/>
  <c r="G244" i="92" s="1"/>
  <c r="J244" i="92" s="1"/>
  <c r="G243" i="91"/>
  <c r="J243" i="91" s="1"/>
  <c r="E243" i="92" s="1"/>
  <c r="G243" i="92" s="1"/>
  <c r="J243" i="92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J249" i="95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J243" i="77"/>
  <c r="J250" i="8" l="1"/>
  <c r="G250" i="8"/>
  <c r="G250" i="79"/>
  <c r="J250" i="79" s="1"/>
  <c r="E250" i="80" s="1"/>
  <c r="J246" i="91"/>
  <c r="E246" i="92" s="1"/>
  <c r="G246" i="92" s="1"/>
  <c r="J246" i="92" s="1"/>
  <c r="J247" i="91"/>
  <c r="E247" i="92" s="1"/>
  <c r="G247" i="92" s="1"/>
  <c r="J247" i="92" s="1"/>
  <c r="J248" i="91"/>
  <c r="E248" i="92" s="1"/>
  <c r="G248" i="92" s="1"/>
  <c r="J248" i="92" s="1"/>
  <c r="J249" i="91"/>
  <c r="E249" i="92" s="1"/>
  <c r="G249" i="92" s="1"/>
  <c r="E236" i="77"/>
  <c r="M94" i="103"/>
  <c r="P94" i="103" s="1"/>
  <c r="P249" i="8"/>
  <c r="P250" i="8"/>
  <c r="P251" i="8"/>
  <c r="P252" i="8"/>
  <c r="P253" i="8"/>
  <c r="P257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E257" i="79" s="1"/>
  <c r="G257" i="79" s="1"/>
  <c r="J257" i="79" s="1"/>
  <c r="E257" i="80" s="1"/>
  <c r="G257" i="80" s="1"/>
  <c r="J257" i="80" s="1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E257" i="92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E253" i="77"/>
  <c r="R252" i="74"/>
  <c r="P252" i="74"/>
  <c r="E252" i="77"/>
  <c r="R251" i="74"/>
  <c r="P251" i="74"/>
  <c r="E251" i="77"/>
  <c r="R250" i="74"/>
  <c r="P250" i="74"/>
  <c r="R249" i="74"/>
  <c r="P249" i="74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P246" i="74"/>
  <c r="E259" i="8"/>
  <c r="R245" i="74"/>
  <c r="P245" i="74"/>
  <c r="R244" i="74"/>
  <c r="P244" i="74"/>
  <c r="R243" i="74"/>
  <c r="P243" i="74"/>
  <c r="R242" i="74"/>
  <c r="P242" i="74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P247" i="74"/>
  <c r="R241" i="74"/>
  <c r="P241" i="74"/>
  <c r="R240" i="74"/>
  <c r="P240" i="74"/>
  <c r="G240" i="74"/>
  <c r="R239" i="74"/>
  <c r="M239" i="74"/>
  <c r="P239" i="74" s="1"/>
  <c r="G239" i="74"/>
  <c r="R238" i="74"/>
  <c r="M238" i="74"/>
  <c r="P238" i="74" s="1"/>
  <c r="G238" i="74"/>
  <c r="E238" i="77" s="1"/>
  <c r="R237" i="74"/>
  <c r="M237" i="74"/>
  <c r="P237" i="74" s="1"/>
  <c r="G237" i="74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J250" i="80" l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50" i="92" s="1"/>
  <c r="G250" i="80"/>
  <c r="G252" i="77"/>
  <c r="J252" i="77" s="1"/>
  <c r="E252" i="78" s="1"/>
  <c r="G252" i="78" s="1"/>
  <c r="G253" i="77"/>
  <c r="J253" i="77" s="1"/>
  <c r="E253" i="78" s="1"/>
  <c r="G253" i="78" s="1"/>
  <c r="G251" i="77"/>
  <c r="J251" i="77" s="1"/>
  <c r="E251" i="78" s="1"/>
  <c r="G251" i="78" s="1"/>
  <c r="J251" i="78" s="1"/>
  <c r="E251" i="79" s="1"/>
  <c r="G251" i="79" s="1"/>
  <c r="E242" i="77"/>
  <c r="G242" i="77" s="1"/>
  <c r="J242" i="77" s="1"/>
  <c r="E241" i="77"/>
  <c r="E240" i="77"/>
  <c r="E239" i="77"/>
  <c r="E87" i="77"/>
  <c r="G259" i="8"/>
  <c r="M259" i="8"/>
  <c r="J259" i="8"/>
  <c r="G250" i="92" l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J255" i="74"/>
  <c r="E255" i="77" s="1"/>
  <c r="G255" i="77" s="1"/>
  <c r="J256" i="74"/>
  <c r="E256" i="77" s="1"/>
  <c r="G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P189" i="99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58" i="97"/>
  <c r="P258" i="97" s="1"/>
  <c r="M256" i="97"/>
  <c r="P256" i="97" s="1"/>
  <c r="M255" i="97"/>
  <c r="P255" i="97" s="1"/>
  <c r="M254" i="97"/>
  <c r="P254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P188" i="77" s="1"/>
  <c r="R187" i="77"/>
  <c r="M187" i="77"/>
  <c r="P187" i="77" s="1"/>
  <c r="M105" i="77"/>
  <c r="P105" i="77" s="1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E103" i="77" l="1"/>
  <c r="E186" i="77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G87" i="77"/>
  <c r="J87" i="77" s="1"/>
  <c r="G88" i="78" s="1"/>
  <c r="J88" i="78" s="1"/>
  <c r="E88" i="79" s="1"/>
  <c r="G235" i="77"/>
  <c r="J235" i="77" s="1"/>
  <c r="J251" i="79" s="1"/>
  <c r="E251" i="80" s="1"/>
  <c r="G251" i="80" s="1"/>
  <c r="G242" i="78"/>
  <c r="J242" i="78" s="1"/>
  <c r="E242" i="79" s="1"/>
  <c r="G240" i="77"/>
  <c r="J240" i="77" s="1"/>
  <c r="G241" i="77"/>
  <c r="J241" i="77" s="1"/>
  <c r="G239" i="77"/>
  <c r="J239" i="77" s="1"/>
  <c r="J252" i="78" s="1"/>
  <c r="E252" i="79" s="1"/>
  <c r="G252" i="79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E186" i="79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6" i="77" l="1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E45" i="79" s="1"/>
  <c r="G60" i="77"/>
  <c r="J60" i="77" s="1"/>
  <c r="G60" i="78" s="1"/>
  <c r="J60" i="78" s="1"/>
  <c r="E60" i="79" s="1"/>
  <c r="G63" i="77"/>
  <c r="J63" i="77" s="1"/>
  <c r="G75" i="77"/>
  <c r="J75" i="77" s="1"/>
  <c r="G75" i="78" s="1"/>
  <c r="J75" i="78" s="1"/>
  <c r="E75" i="79" s="1"/>
  <c r="G94" i="77"/>
  <c r="J94" i="77" s="1"/>
  <c r="G94" i="78" s="1"/>
  <c r="J94" i="78" s="1"/>
  <c r="E94" i="79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E178" i="79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AB12" i="8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P20" i="77" s="1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49" i="77" l="1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255" i="77"/>
  <c r="P124" i="77"/>
  <c r="P99" i="77"/>
  <c r="P137" i="77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256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48" i="77"/>
  <c r="P258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254" i="77"/>
  <c r="P76" i="77"/>
  <c r="P90" i="77"/>
  <c r="P176" i="77"/>
  <c r="G60" i="79"/>
  <c r="J60" i="79" s="1"/>
  <c r="E60" i="80" s="1"/>
  <c r="G178" i="79"/>
  <c r="J178" i="79" s="1"/>
  <c r="E178" i="80" s="1"/>
  <c r="G45" i="79"/>
  <c r="J45" i="79" s="1"/>
  <c r="E45" i="80" s="1"/>
  <c r="G75" i="79"/>
  <c r="J75" i="79" s="1"/>
  <c r="E75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M5" i="8"/>
  <c r="AB35" i="8"/>
  <c r="W7" i="8"/>
  <c r="AB7" i="8" s="1"/>
  <c r="P5" i="77"/>
  <c r="R260" i="78"/>
  <c r="R260" i="80"/>
  <c r="R26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E169" i="80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2" i="79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E12" i="80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E60" i="92" s="1"/>
  <c r="G178" i="91"/>
  <c r="J178" i="91" s="1"/>
  <c r="E178" i="92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45" i="92" l="1"/>
  <c r="G45" i="92" s="1"/>
  <c r="J45" i="92" s="1"/>
  <c r="G129" i="85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E109" i="92" s="1"/>
  <c r="G114" i="91"/>
  <c r="J114" i="91" s="1"/>
  <c r="E114" i="92" s="1"/>
  <c r="G94" i="91"/>
  <c r="J94" i="91" s="1"/>
  <c r="E94" i="92" s="1"/>
  <c r="G229" i="77"/>
  <c r="J229" i="77" s="1"/>
  <c r="G237" i="78" s="1"/>
  <c r="J237" i="78" s="1"/>
  <c r="E237" i="79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3" i="92" l="1"/>
  <c r="G63" i="92" s="1"/>
  <c r="J63" i="92" s="1"/>
  <c r="E129" i="92"/>
  <c r="G129" i="92" s="1"/>
  <c r="J129" i="92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E75" i="92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35" i="92" l="1"/>
  <c r="G35" i="92" s="1"/>
  <c r="J35" i="92" s="1"/>
  <c r="G35" i="93" s="1"/>
  <c r="J35" i="93" s="1"/>
  <c r="G35" i="94" s="1"/>
  <c r="J35" i="94" s="1"/>
  <c r="G237" i="79"/>
  <c r="J237" i="79" s="1"/>
  <c r="E237" i="80" s="1"/>
  <c r="E229" i="79"/>
  <c r="G229" i="79" s="1"/>
  <c r="J229" i="79" s="1"/>
  <c r="G169" i="88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37" i="80" l="1"/>
  <c r="J237" i="80" s="1"/>
  <c r="E229" i="80"/>
  <c r="G229" i="80" s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E169" i="92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E213" i="79" s="1"/>
  <c r="G152" i="77"/>
  <c r="J152" i="77" s="1"/>
  <c r="G152" i="78" s="1"/>
  <c r="J152" i="78" s="1"/>
  <c r="E152" i="79" s="1"/>
  <c r="G151" i="77"/>
  <c r="J151" i="77" s="1"/>
  <c r="G206" i="77"/>
  <c r="J206" i="77" s="1"/>
  <c r="G206" i="78" s="1"/>
  <c r="J206" i="78" s="1"/>
  <c r="E206" i="79" s="1"/>
  <c r="G231" i="77"/>
  <c r="J231" i="77" s="1"/>
  <c r="G205" i="77"/>
  <c r="J205" i="77" s="1"/>
  <c r="G205" i="78" s="1"/>
  <c r="J205" i="78" s="1"/>
  <c r="E205" i="79" s="1"/>
  <c r="G127" i="77"/>
  <c r="J127" i="77" s="1"/>
  <c r="G83" i="77"/>
  <c r="J83" i="77" s="1"/>
  <c r="G83" i="78" s="1"/>
  <c r="J83" i="78" s="1"/>
  <c r="E83" i="79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E153" i="79" s="1"/>
  <c r="G193" i="77"/>
  <c r="J193" i="77" s="1"/>
  <c r="G177" i="77"/>
  <c r="J177" i="77" s="1"/>
  <c r="G177" i="78" s="1"/>
  <c r="J177" i="78" s="1"/>
  <c r="E177" i="79" s="1"/>
  <c r="G208" i="77"/>
  <c r="J208" i="77" s="1"/>
  <c r="G155" i="77"/>
  <c r="J155" i="77" s="1"/>
  <c r="G155" i="78" s="1"/>
  <c r="J155" i="78" s="1"/>
  <c r="E155" i="79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E181" i="79" s="1"/>
  <c r="G84" i="77"/>
  <c r="J84" i="77" s="1"/>
  <c r="G84" i="78" s="1"/>
  <c r="J84" i="78" s="1"/>
  <c r="E84" i="79" s="1"/>
  <c r="G126" i="77"/>
  <c r="J126" i="77" s="1"/>
  <c r="G126" i="78" s="1"/>
  <c r="J126" i="78" s="1"/>
  <c r="E126" i="79" s="1"/>
  <c r="G125" i="77"/>
  <c r="J125" i="77" s="1"/>
  <c r="G148" i="77"/>
  <c r="J148" i="77" s="1"/>
  <c r="G148" i="78" s="1"/>
  <c r="J148" i="78" s="1"/>
  <c r="E148" i="79" s="1"/>
  <c r="G9" i="77"/>
  <c r="J9" i="77" s="1"/>
  <c r="G10" i="77"/>
  <c r="J10" i="77" s="1"/>
  <c r="G231" i="78" l="1"/>
  <c r="J231" i="78" s="1"/>
  <c r="G239" i="78"/>
  <c r="J239" i="78" s="1"/>
  <c r="G229" i="83"/>
  <c r="J229" i="83" s="1"/>
  <c r="G237" i="83"/>
  <c r="J237" i="83" s="1"/>
  <c r="G206" i="79"/>
  <c r="J206" i="79" s="1"/>
  <c r="G12" i="90"/>
  <c r="J12" i="90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E83" i="80" l="1"/>
  <c r="G83" i="80" s="1"/>
  <c r="J83" i="80" s="1"/>
  <c r="E205" i="80"/>
  <c r="G205" i="80" s="1"/>
  <c r="J205" i="80" s="1"/>
  <c r="E148" i="80"/>
  <c r="G148" i="80" s="1"/>
  <c r="J148" i="80" s="1"/>
  <c r="E155" i="80"/>
  <c r="G155" i="80" s="1"/>
  <c r="J155" i="80" s="1"/>
  <c r="E84" i="80"/>
  <c r="G84" i="80" s="1"/>
  <c r="J84" i="80" s="1"/>
  <c r="E206" i="80"/>
  <c r="G206" i="80" s="1"/>
  <c r="J206" i="80" s="1"/>
  <c r="E213" i="80"/>
  <c r="G213" i="80" s="1"/>
  <c r="J213" i="80" s="1"/>
  <c r="E177" i="80"/>
  <c r="G177" i="80" s="1"/>
  <c r="J177" i="80" s="1"/>
  <c r="E153" i="80"/>
  <c r="G153" i="80" s="1"/>
  <c r="J153" i="80" s="1"/>
  <c r="J252" i="79"/>
  <c r="E252" i="80" s="1"/>
  <c r="G252" i="80" s="1"/>
  <c r="E239" i="79"/>
  <c r="G239" i="79" s="1"/>
  <c r="J239" i="79" s="1"/>
  <c r="E126" i="80"/>
  <c r="G126" i="80" s="1"/>
  <c r="J126" i="80" s="1"/>
  <c r="E152" i="80"/>
  <c r="G152" i="80" s="1"/>
  <c r="J152" i="80" s="1"/>
  <c r="E181" i="80"/>
  <c r="G181" i="80" s="1"/>
  <c r="J181" i="80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5" s="1"/>
  <c r="J237" i="85" s="1"/>
  <c r="G237" i="84"/>
  <c r="J237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E11" i="80" s="1"/>
  <c r="G84" i="81"/>
  <c r="J84" i="81" s="1"/>
  <c r="G9" i="79"/>
  <c r="J9" i="79" s="1"/>
  <c r="E9" i="80" s="1"/>
  <c r="G83" i="81"/>
  <c r="J83" i="81" s="1"/>
  <c r="G126" i="81"/>
  <c r="J126" i="81" s="1"/>
  <c r="G10" i="79"/>
  <c r="J10" i="79" s="1"/>
  <c r="E10" i="80" s="1"/>
  <c r="G205" i="81"/>
  <c r="J205" i="81" s="1"/>
  <c r="G148" i="81"/>
  <c r="J148" i="81" s="1"/>
  <c r="G153" i="81"/>
  <c r="J153" i="81" s="1"/>
  <c r="G177" i="81"/>
  <c r="J177" i="81" s="1"/>
  <c r="J252" i="80" l="1"/>
  <c r="E252" i="81" s="1"/>
  <c r="G252" i="81" s="1"/>
  <c r="E239" i="80"/>
  <c r="E231" i="80"/>
  <c r="G231" i="80" s="1"/>
  <c r="J231" i="80" s="1"/>
  <c r="E125" i="80"/>
  <c r="G125" i="80" s="1"/>
  <c r="J125" i="80" s="1"/>
  <c r="G125" i="81" s="1"/>
  <c r="J125" i="81" s="1"/>
  <c r="G239" i="80"/>
  <c r="J239" i="80" s="1"/>
  <c r="J252" i="81" s="1"/>
  <c r="E252" i="82" s="1"/>
  <c r="G252" i="82" s="1"/>
  <c r="G229" i="85"/>
  <c r="J229" i="85" s="1"/>
  <c r="G229" i="86" s="1"/>
  <c r="J229" i="86" s="1"/>
  <c r="G237" i="87" s="1"/>
  <c r="J237" i="87" s="1"/>
  <c r="G240" i="79"/>
  <c r="J240" i="79" s="1"/>
  <c r="E240" i="80" s="1"/>
  <c r="G241" i="79"/>
  <c r="J241" i="79" s="1"/>
  <c r="E241" i="80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J252" i="82" l="1"/>
  <c r="E252" i="83" s="1"/>
  <c r="G252" i="83" s="1"/>
  <c r="E203" i="80"/>
  <c r="G203" i="80" s="1"/>
  <c r="J203" i="80" s="1"/>
  <c r="G203" i="81" s="1"/>
  <c r="J203" i="81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J252" i="83" s="1"/>
  <c r="E252" i="84" s="1"/>
  <c r="G252" i="84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J252" i="84" s="1"/>
  <c r="E252" i="85" s="1"/>
  <c r="G252" i="85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J252" i="85" s="1"/>
  <c r="E252" i="86" s="1"/>
  <c r="G252" i="86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J252" i="86" l="1"/>
  <c r="E252" i="87" s="1"/>
  <c r="G252" i="87" s="1"/>
  <c r="G169" i="103"/>
  <c r="J169" i="103" s="1"/>
  <c r="G232" i="83"/>
  <c r="J232" i="83" s="1"/>
  <c r="G240" i="83"/>
  <c r="J240" i="83" s="1"/>
  <c r="G241" i="83"/>
  <c r="J241" i="83" s="1"/>
  <c r="G229" i="91"/>
  <c r="J229" i="91" s="1"/>
  <c r="E229" i="92" s="1"/>
  <c r="G237" i="91"/>
  <c r="J237" i="91" s="1"/>
  <c r="E237" i="92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J252" i="87" s="1"/>
  <c r="E252" i="88" s="1"/>
  <c r="G252" i="88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J252" i="88" l="1"/>
  <c r="E252" i="89" s="1"/>
  <c r="G252" i="89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J252" i="89" s="1"/>
  <c r="E252" i="90" s="1"/>
  <c r="G252" i="90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J252" i="90" s="1"/>
  <c r="E252" i="91" s="1"/>
  <c r="G252" i="91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E174" i="79" s="1"/>
  <c r="G175" i="84"/>
  <c r="J175" i="84" s="1"/>
  <c r="G103" i="77"/>
  <c r="J103" i="77" s="1"/>
  <c r="G102" i="78" s="1"/>
  <c r="J102" i="78" s="1"/>
  <c r="E102" i="79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E168" i="79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52" i="91" s="1"/>
  <c r="E252" i="92" s="1"/>
  <c r="G252" i="92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157" i="90"/>
  <c r="J157" i="90" s="1"/>
  <c r="G195" i="90"/>
  <c r="J195" i="90" s="1"/>
  <c r="G198" i="90"/>
  <c r="J198" i="90" s="1"/>
  <c r="G212" i="90"/>
  <c r="J212" i="90" s="1"/>
  <c r="G206" i="91"/>
  <c r="J206" i="91" s="1"/>
  <c r="E206" i="92" s="1"/>
  <c r="G181" i="91"/>
  <c r="J181" i="91" s="1"/>
  <c r="E181" i="92" s="1"/>
  <c r="G153" i="91"/>
  <c r="J153" i="91" s="1"/>
  <c r="E153" i="92" s="1"/>
  <c r="G150" i="90"/>
  <c r="J150" i="90" s="1"/>
  <c r="G204" i="90"/>
  <c r="J204" i="90" s="1"/>
  <c r="G203" i="90"/>
  <c r="J203" i="90" s="1"/>
  <c r="G156" i="90"/>
  <c r="J156" i="90" s="1"/>
  <c r="G148" i="91"/>
  <c r="J148" i="91" s="1"/>
  <c r="E148" i="92" s="1"/>
  <c r="G152" i="91"/>
  <c r="J152" i="91" s="1"/>
  <c r="E152" i="92" s="1"/>
  <c r="G193" i="91"/>
  <c r="J193" i="91" s="1"/>
  <c r="E193" i="92" s="1"/>
  <c r="G211" i="90"/>
  <c r="J211" i="90" s="1"/>
  <c r="G149" i="90"/>
  <c r="J149" i="90" s="1"/>
  <c r="G209" i="90"/>
  <c r="J209" i="90" s="1"/>
  <c r="G205" i="91"/>
  <c r="J205" i="91" s="1"/>
  <c r="E205" i="92" s="1"/>
  <c r="G75" i="106"/>
  <c r="J75" i="106" s="1"/>
  <c r="G197" i="90"/>
  <c r="J197" i="90" s="1"/>
  <c r="G127" i="91"/>
  <c r="J127" i="91" s="1"/>
  <c r="E127" i="92" s="1"/>
  <c r="G155" i="91"/>
  <c r="J155" i="91" s="1"/>
  <c r="E155" i="92" s="1"/>
  <c r="G128" i="90"/>
  <c r="J128" i="90" s="1"/>
  <c r="G226" i="91"/>
  <c r="J226" i="91" s="1"/>
  <c r="E226" i="92" s="1"/>
  <c r="G196" i="90"/>
  <c r="J196" i="90" s="1"/>
  <c r="G182" i="90"/>
  <c r="J182" i="90" s="1"/>
  <c r="G83" i="91"/>
  <c r="J83" i="91" s="1"/>
  <c r="E83" i="92" s="1"/>
  <c r="G39" i="90"/>
  <c r="J39" i="90" s="1"/>
  <c r="G208" i="91"/>
  <c r="J208" i="91" s="1"/>
  <c r="E208" i="92" s="1"/>
  <c r="G213" i="91"/>
  <c r="J213" i="91" s="1"/>
  <c r="E213" i="92" s="1"/>
  <c r="G202" i="90"/>
  <c r="J202" i="90" s="1"/>
  <c r="G147" i="90"/>
  <c r="J147" i="90" s="1"/>
  <c r="G210" i="90"/>
  <c r="J210" i="90" s="1"/>
  <c r="G126" i="91"/>
  <c r="J126" i="91" s="1"/>
  <c r="E126" i="92" s="1"/>
  <c r="G177" i="91"/>
  <c r="J177" i="91" s="1"/>
  <c r="E177" i="92" s="1"/>
  <c r="G125" i="91"/>
  <c r="J125" i="91" s="1"/>
  <c r="E125" i="92" s="1"/>
  <c r="J256" i="77"/>
  <c r="G154" i="77"/>
  <c r="J154" i="77" s="1"/>
  <c r="G130" i="77"/>
  <c r="J130" i="77" s="1"/>
  <c r="G86" i="77"/>
  <c r="J86" i="77" s="1"/>
  <c r="G225" i="77"/>
  <c r="J225" i="77" s="1"/>
  <c r="G225" i="78" s="1"/>
  <c r="J225" i="78" s="1"/>
  <c r="E225" i="79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E74" i="79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E56" i="79" s="1"/>
  <c r="G160" i="77"/>
  <c r="J160" i="77" s="1"/>
  <c r="G160" i="78" s="1"/>
  <c r="J160" i="78" s="1"/>
  <c r="G146" i="77"/>
  <c r="J146" i="77" s="1"/>
  <c r="J254" i="77"/>
  <c r="G143" i="77"/>
  <c r="J143" i="77" s="1"/>
  <c r="G143" i="78" s="1"/>
  <c r="J143" i="78" s="1"/>
  <c r="E143" i="79" s="1"/>
  <c r="G108" i="77"/>
  <c r="J108" i="77" s="1"/>
  <c r="G108" i="78" s="1"/>
  <c r="J108" i="78" s="1"/>
  <c r="E108" i="79" s="1"/>
  <c r="G258" i="77"/>
  <c r="J258" i="77" s="1"/>
  <c r="G116" i="77"/>
  <c r="J116" i="77" s="1"/>
  <c r="G141" i="77"/>
  <c r="J141" i="77" s="1"/>
  <c r="G141" i="78" s="1"/>
  <c r="J141" i="78" s="1"/>
  <c r="E141" i="79" s="1"/>
  <c r="G171" i="77"/>
  <c r="J171" i="77" s="1"/>
  <c r="G171" i="78" s="1"/>
  <c r="J171" i="78" s="1"/>
  <c r="E171" i="79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E36" i="79" s="1"/>
  <c r="G30" i="77"/>
  <c r="J30" i="77" s="1"/>
  <c r="G163" i="77"/>
  <c r="J163" i="77" s="1"/>
  <c r="G46" i="77"/>
  <c r="J46" i="77" s="1"/>
  <c r="G46" i="78" s="1"/>
  <c r="J46" i="78" s="1"/>
  <c r="E46" i="79" s="1"/>
  <c r="G49" i="77"/>
  <c r="J49" i="77" s="1"/>
  <c r="G49" i="78" s="1"/>
  <c r="J49" i="78" s="1"/>
  <c r="E49" i="79" s="1"/>
  <c r="G172" i="77"/>
  <c r="J172" i="77" s="1"/>
  <c r="G101" i="77"/>
  <c r="J101" i="77" s="1"/>
  <c r="G54" i="77"/>
  <c r="J54" i="77" s="1"/>
  <c r="G54" i="78" s="1"/>
  <c r="J54" i="78" s="1"/>
  <c r="E54" i="79" s="1"/>
  <c r="G51" i="77"/>
  <c r="J51" i="77" s="1"/>
  <c r="G51" i="78" s="1"/>
  <c r="J51" i="78" s="1"/>
  <c r="E51" i="79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47" i="78" s="1"/>
  <c r="J47" i="78" s="1"/>
  <c r="E47" i="79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E80" i="79" s="1"/>
  <c r="G42" i="77"/>
  <c r="J42" i="77" s="1"/>
  <c r="G145" i="77"/>
  <c r="J145" i="77" s="1"/>
  <c r="G29" i="77"/>
  <c r="J29" i="77" s="1"/>
  <c r="G29" i="78" s="1"/>
  <c r="J29" i="78" s="1"/>
  <c r="E29" i="79" s="1"/>
  <c r="G93" i="77"/>
  <c r="J93" i="77" s="1"/>
  <c r="G93" i="78" s="1"/>
  <c r="J93" i="78" s="1"/>
  <c r="E93" i="79" s="1"/>
  <c r="G185" i="77"/>
  <c r="J185" i="77" s="1"/>
  <c r="G48" i="77"/>
  <c r="J48" i="77" s="1"/>
  <c r="G50" i="77"/>
  <c r="J50" i="77" s="1"/>
  <c r="G50" i="78" s="1"/>
  <c r="J50" i="78" s="1"/>
  <c r="E50" i="79" s="1"/>
  <c r="J253" i="78"/>
  <c r="E253" i="79" s="1"/>
  <c r="G253" i="79" s="1"/>
  <c r="G95" i="77"/>
  <c r="J95" i="77" s="1"/>
  <c r="G233" i="77"/>
  <c r="J233" i="77" s="1"/>
  <c r="G57" i="77"/>
  <c r="J57" i="77" s="1"/>
  <c r="G57" i="78" s="1"/>
  <c r="J57" i="78" s="1"/>
  <c r="E57" i="79" s="1"/>
  <c r="G52" i="77"/>
  <c r="J52" i="77" s="1"/>
  <c r="G52" i="78" s="1"/>
  <c r="J52" i="78" s="1"/>
  <c r="E52" i="79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E99" i="79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E41" i="79" s="1"/>
  <c r="G53" i="77"/>
  <c r="J53" i="77" s="1"/>
  <c r="G90" i="77"/>
  <c r="J90" i="77" s="1"/>
  <c r="G61" i="77"/>
  <c r="J61" i="77" s="1"/>
  <c r="G61" i="78" s="1"/>
  <c r="J61" i="78" s="1"/>
  <c r="E61" i="79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35" i="78" s="1"/>
  <c r="J135" i="78" s="1"/>
  <c r="E135" i="79" s="1"/>
  <c r="G117" i="77"/>
  <c r="J117" i="77" s="1"/>
  <c r="G72" i="77"/>
  <c r="J72" i="77" s="1"/>
  <c r="G37" i="77"/>
  <c r="J37" i="77" s="1"/>
  <c r="G37" i="78" s="1"/>
  <c r="J37" i="78" s="1"/>
  <c r="E37" i="79" s="1"/>
  <c r="J255" i="77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236" i="78" s="1"/>
  <c r="J236" i="78" s="1"/>
  <c r="E236" i="79" s="1"/>
  <c r="G85" i="77"/>
  <c r="J85" i="77" s="1"/>
  <c r="G118" i="77"/>
  <c r="J118" i="77" s="1"/>
  <c r="G118" i="78" s="1"/>
  <c r="J118" i="78" s="1"/>
  <c r="E118" i="79" s="1"/>
  <c r="G58" i="77"/>
  <c r="J58" i="77" s="1"/>
  <c r="G58" i="78" s="1"/>
  <c r="J58" i="78" s="1"/>
  <c r="E58" i="79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91" i="77"/>
  <c r="J91" i="77" s="1"/>
  <c r="G121" i="77"/>
  <c r="J121" i="77" s="1"/>
  <c r="G40" i="77"/>
  <c r="J40" i="77" s="1"/>
  <c r="G40" i="78" s="1"/>
  <c r="J40" i="78" s="1"/>
  <c r="E40" i="79" s="1"/>
  <c r="G110" i="77"/>
  <c r="J110" i="77" s="1"/>
  <c r="G159" i="77"/>
  <c r="J159" i="77" s="1"/>
  <c r="G78" i="77"/>
  <c r="J78" i="77" s="1"/>
  <c r="G78" i="78" s="1"/>
  <c r="J78" i="78" s="1"/>
  <c r="E78" i="79" s="1"/>
  <c r="G100" i="77"/>
  <c r="J100" i="77" s="1"/>
  <c r="G100" i="78" s="1"/>
  <c r="J100" i="78" s="1"/>
  <c r="E100" i="79" s="1"/>
  <c r="G92" i="77"/>
  <c r="J92" i="77" s="1"/>
  <c r="G224" i="77"/>
  <c r="J224" i="77" s="1"/>
  <c r="G89" i="77"/>
  <c r="J89" i="77" s="1"/>
  <c r="G89" i="78" s="1"/>
  <c r="J89" i="78" s="1"/>
  <c r="E89" i="79" s="1"/>
  <c r="G98" i="77"/>
  <c r="J98" i="77" s="1"/>
  <c r="G98" i="78" s="1"/>
  <c r="J98" i="78" s="1"/>
  <c r="E98" i="79" s="1"/>
  <c r="G67" i="77"/>
  <c r="J67" i="77" s="1"/>
  <c r="G77" i="77"/>
  <c r="J77" i="77" s="1"/>
  <c r="G77" i="78" s="1"/>
  <c r="J77" i="78" s="1"/>
  <c r="E77" i="79" s="1"/>
  <c r="G64" i="77"/>
  <c r="J64" i="77" s="1"/>
  <c r="G64" i="78" s="1"/>
  <c r="J64" i="78" s="1"/>
  <c r="E64" i="79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179" i="78" s="1"/>
  <c r="J179" i="78" s="1"/>
  <c r="E179" i="79" s="1"/>
  <c r="G68" i="77"/>
  <c r="J68" i="77" s="1"/>
  <c r="G120" i="77"/>
  <c r="J120" i="77" s="1"/>
  <c r="G44" i="77"/>
  <c r="J44" i="77" s="1"/>
  <c r="G44" i="78" s="1"/>
  <c r="J44" i="78" s="1"/>
  <c r="E44" i="79" s="1"/>
  <c r="G215" i="77"/>
  <c r="J215" i="77" s="1"/>
  <c r="G215" i="78" s="1"/>
  <c r="J215" i="78" s="1"/>
  <c r="E215" i="79" s="1"/>
  <c r="G167" i="77"/>
  <c r="J167" i="77" s="1"/>
  <c r="G234" i="77"/>
  <c r="J234" i="77" s="1"/>
  <c r="G242" i="79" s="1"/>
  <c r="J242" i="79" s="1"/>
  <c r="E242" i="80" s="1"/>
  <c r="G115" i="77"/>
  <c r="J115" i="77" s="1"/>
  <c r="G115" i="78" s="1"/>
  <c r="J115" i="78" s="1"/>
  <c r="E115" i="79" s="1"/>
  <c r="G140" i="77"/>
  <c r="J140" i="77" s="1"/>
  <c r="G140" i="78" s="1"/>
  <c r="J140" i="78" s="1"/>
  <c r="E140" i="79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255" i="78" l="1"/>
  <c r="G255" i="78" s="1"/>
  <c r="J255" i="78" s="1"/>
  <c r="E255" i="79" s="1"/>
  <c r="G255" i="79" s="1"/>
  <c r="J255" i="79" s="1"/>
  <c r="E256" i="78"/>
  <c r="G256" i="78" s="1"/>
  <c r="J256" i="78" s="1"/>
  <c r="E256" i="79" s="1"/>
  <c r="G256" i="79" s="1"/>
  <c r="J256" i="79" s="1"/>
  <c r="G237" i="96"/>
  <c r="J237" i="96" s="1"/>
  <c r="J229" i="95"/>
  <c r="E79" i="79"/>
  <c r="G79" i="79" s="1"/>
  <c r="J79" i="79" s="1"/>
  <c r="E79" i="80" s="1"/>
  <c r="G79" i="80" s="1"/>
  <c r="J79" i="80" s="1"/>
  <c r="E170" i="79"/>
  <c r="G170" i="79" s="1"/>
  <c r="J170" i="79" s="1"/>
  <c r="E170" i="80" s="1"/>
  <c r="G170" i="80" s="1"/>
  <c r="J170" i="80" s="1"/>
  <c r="E65" i="79"/>
  <c r="G65" i="79" s="1"/>
  <c r="J65" i="79" s="1"/>
  <c r="E65" i="80" s="1"/>
  <c r="G65" i="80" s="1"/>
  <c r="J65" i="80" s="1"/>
  <c r="E192" i="79"/>
  <c r="G192" i="79" s="1"/>
  <c r="J192" i="79" s="1"/>
  <c r="E192" i="80" s="1"/>
  <c r="G192" i="80" s="1"/>
  <c r="J192" i="80" s="1"/>
  <c r="E160" i="79"/>
  <c r="G160" i="79" s="1"/>
  <c r="J160" i="79" s="1"/>
  <c r="E160" i="80" s="1"/>
  <c r="G160" i="80" s="1"/>
  <c r="J160" i="80" s="1"/>
  <c r="G174" i="79"/>
  <c r="J174" i="79" s="1"/>
  <c r="E174" i="80" s="1"/>
  <c r="E173" i="79"/>
  <c r="E166" i="79"/>
  <c r="G166" i="79" s="1"/>
  <c r="J166" i="79" s="1"/>
  <c r="E166" i="80" s="1"/>
  <c r="G166" i="80" s="1"/>
  <c r="J166" i="80" s="1"/>
  <c r="J251" i="80"/>
  <c r="E251" i="81" s="1"/>
  <c r="G251" i="81" s="1"/>
  <c r="E235" i="79"/>
  <c r="E158" i="79"/>
  <c r="G158" i="79" s="1"/>
  <c r="J158" i="79" s="1"/>
  <c r="E158" i="80" s="1"/>
  <c r="G158" i="80" s="1"/>
  <c r="J158" i="80" s="1"/>
  <c r="E66" i="79"/>
  <c r="G66" i="79" s="1"/>
  <c r="J66" i="79" s="1"/>
  <c r="E66" i="80" s="1"/>
  <c r="G66" i="80" s="1"/>
  <c r="J66" i="80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J253" i="79"/>
  <c r="E253" i="80" s="1"/>
  <c r="G253" i="80" s="1"/>
  <c r="G259" i="78"/>
  <c r="J259" i="78" s="1"/>
  <c r="G102" i="79"/>
  <c r="J102" i="79" s="1"/>
  <c r="E102" i="80" s="1"/>
  <c r="G70" i="87"/>
  <c r="J70" i="87" s="1"/>
  <c r="G37" i="79"/>
  <c r="J37" i="79" s="1"/>
  <c r="G41" i="79"/>
  <c r="J41" i="79" s="1"/>
  <c r="G175" i="87"/>
  <c r="J175" i="87" s="1"/>
  <c r="G113" i="90"/>
  <c r="J113" i="90" s="1"/>
  <c r="G113" i="91" s="1"/>
  <c r="J113" i="91" s="1"/>
  <c r="G71" i="87"/>
  <c r="J71" i="87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E11" i="92" s="1"/>
  <c r="G215" i="79"/>
  <c r="J215" i="79" s="1"/>
  <c r="G100" i="79"/>
  <c r="J100" i="79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J254" i="78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G198" i="91"/>
  <c r="J198" i="91" s="1"/>
  <c r="E198" i="92" s="1"/>
  <c r="G125" i="92"/>
  <c r="J125" i="92" s="1"/>
  <c r="G128" i="91"/>
  <c r="J128" i="91" s="1"/>
  <c r="E128" i="92" s="1"/>
  <c r="G153" i="92"/>
  <c r="J153" i="92" s="1"/>
  <c r="G177" i="92"/>
  <c r="J177" i="92" s="1"/>
  <c r="G155" i="92"/>
  <c r="J155" i="92" s="1"/>
  <c r="G181" i="92"/>
  <c r="J181" i="92" s="1"/>
  <c r="G156" i="91"/>
  <c r="J156" i="91" s="1"/>
  <c r="E156" i="92" s="1"/>
  <c r="G119" i="77"/>
  <c r="J119" i="77" s="1"/>
  <c r="G122" i="77"/>
  <c r="J122" i="77" s="1"/>
  <c r="G122" i="78" s="1"/>
  <c r="J122" i="78" s="1"/>
  <c r="E122" i="79" s="1"/>
  <c r="G132" i="77"/>
  <c r="J132" i="77" s="1"/>
  <c r="G165" i="77"/>
  <c r="J165" i="77" s="1"/>
  <c r="G165" i="78" s="1"/>
  <c r="J165" i="78" s="1"/>
  <c r="G194" i="92"/>
  <c r="J194" i="92" s="1"/>
  <c r="G221" i="77"/>
  <c r="J221" i="77" s="1"/>
  <c r="G221" i="78" s="1"/>
  <c r="J221" i="78" s="1"/>
  <c r="G161" i="77"/>
  <c r="J161" i="77" s="1"/>
  <c r="G126" i="92"/>
  <c r="J126" i="92" s="1"/>
  <c r="G202" i="91"/>
  <c r="J202" i="91" s="1"/>
  <c r="E202" i="92" s="1"/>
  <c r="G83" i="92"/>
  <c r="J83" i="92" s="1"/>
  <c r="G127" i="92"/>
  <c r="J127" i="92" s="1"/>
  <c r="G209" i="91"/>
  <c r="J209" i="91" s="1"/>
  <c r="E209" i="92" s="1"/>
  <c r="G152" i="92"/>
  <c r="J152" i="92" s="1"/>
  <c r="G204" i="91"/>
  <c r="J204" i="91" s="1"/>
  <c r="E204" i="92" s="1"/>
  <c r="G206" i="92"/>
  <c r="J206" i="92" s="1"/>
  <c r="G195" i="91"/>
  <c r="J195" i="91" s="1"/>
  <c r="E195" i="92" s="1"/>
  <c r="G151" i="92"/>
  <c r="J151" i="92" s="1"/>
  <c r="G134" i="77"/>
  <c r="J134" i="77" s="1"/>
  <c r="G38" i="77"/>
  <c r="J38" i="77" s="1"/>
  <c r="G38" i="78" s="1"/>
  <c r="J38" i="78" s="1"/>
  <c r="E38" i="79" s="1"/>
  <c r="G96" i="77"/>
  <c r="J96" i="77" s="1"/>
  <c r="G136" i="77"/>
  <c r="J136" i="77" s="1"/>
  <c r="G136" i="78" s="1"/>
  <c r="J136" i="78" s="1"/>
  <c r="E136" i="79" s="1"/>
  <c r="G213" i="92"/>
  <c r="J213" i="92" s="1"/>
  <c r="G182" i="91"/>
  <c r="J182" i="91" s="1"/>
  <c r="E182" i="92" s="1"/>
  <c r="G226" i="92"/>
  <c r="J226" i="92" s="1"/>
  <c r="G197" i="91"/>
  <c r="J197" i="91" s="1"/>
  <c r="E197" i="92" s="1"/>
  <c r="G149" i="91"/>
  <c r="J149" i="91" s="1"/>
  <c r="E149" i="92" s="1"/>
  <c r="G148" i="92"/>
  <c r="J148" i="92" s="1"/>
  <c r="G150" i="91"/>
  <c r="J150" i="91" s="1"/>
  <c r="E150" i="92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13" i="92" l="1"/>
  <c r="G113" i="92" s="1"/>
  <c r="J113" i="92" s="1"/>
  <c r="J252" i="92"/>
  <c r="E252" i="93" s="1"/>
  <c r="G252" i="93" s="1"/>
  <c r="E239" i="92"/>
  <c r="E179" i="80"/>
  <c r="G179" i="80" s="1"/>
  <c r="J179" i="80" s="1"/>
  <c r="E115" i="80"/>
  <c r="G115" i="80" s="1"/>
  <c r="J115" i="80" s="1"/>
  <c r="E143" i="80"/>
  <c r="G143" i="80" s="1"/>
  <c r="J143" i="80" s="1"/>
  <c r="E225" i="80"/>
  <c r="G225" i="80" s="1"/>
  <c r="J225" i="80" s="1"/>
  <c r="E171" i="80"/>
  <c r="G171" i="80" s="1"/>
  <c r="J171" i="80" s="1"/>
  <c r="E47" i="80"/>
  <c r="G47" i="80" s="1"/>
  <c r="J47" i="80" s="1"/>
  <c r="E140" i="80"/>
  <c r="G140" i="80" s="1"/>
  <c r="J140" i="80" s="1"/>
  <c r="E41" i="80"/>
  <c r="G41" i="80" s="1"/>
  <c r="J41" i="80" s="1"/>
  <c r="E86" i="79"/>
  <c r="E74" i="80"/>
  <c r="G74" i="80" s="1"/>
  <c r="J74" i="80" s="1"/>
  <c r="E58" i="80"/>
  <c r="G58" i="80" s="1"/>
  <c r="J58" i="80" s="1"/>
  <c r="E186" i="80"/>
  <c r="G186" i="80" s="1"/>
  <c r="J186" i="80" s="1"/>
  <c r="E56" i="80"/>
  <c r="G56" i="80" s="1"/>
  <c r="J56" i="80" s="1"/>
  <c r="E46" i="80"/>
  <c r="G46" i="80" s="1"/>
  <c r="J46" i="80" s="1"/>
  <c r="E93" i="80"/>
  <c r="G93" i="80" s="1"/>
  <c r="J93" i="80" s="1"/>
  <c r="E37" i="80"/>
  <c r="G37" i="80" s="1"/>
  <c r="J37" i="80" s="1"/>
  <c r="G238" i="79"/>
  <c r="J238" i="79" s="1"/>
  <c r="E238" i="80" s="1"/>
  <c r="E230" i="79"/>
  <c r="E165" i="79"/>
  <c r="G165" i="79" s="1"/>
  <c r="J165" i="79" s="1"/>
  <c r="E165" i="80" s="1"/>
  <c r="G165" i="80" s="1"/>
  <c r="J165" i="80" s="1"/>
  <c r="G242" i="80"/>
  <c r="J242" i="80" s="1"/>
  <c r="E234" i="79"/>
  <c r="G236" i="79"/>
  <c r="J236" i="79" s="1"/>
  <c r="E236" i="80" s="1"/>
  <c r="E228" i="79"/>
  <c r="G228" i="79" s="1"/>
  <c r="J228" i="79" s="1"/>
  <c r="E108" i="80"/>
  <c r="G108" i="80" s="1"/>
  <c r="J108" i="80" s="1"/>
  <c r="E36" i="80"/>
  <c r="G36" i="80" s="1"/>
  <c r="J36" i="80" s="1"/>
  <c r="E43" i="80"/>
  <c r="G43" i="80" s="1"/>
  <c r="J43" i="80" s="1"/>
  <c r="E28" i="80"/>
  <c r="G28" i="80" s="1"/>
  <c r="J28" i="80" s="1"/>
  <c r="E52" i="80"/>
  <c r="G52" i="80" s="1"/>
  <c r="J52" i="80" s="1"/>
  <c r="E99" i="80"/>
  <c r="G99" i="80" s="1"/>
  <c r="J99" i="80" s="1"/>
  <c r="E44" i="80"/>
  <c r="G44" i="80" s="1"/>
  <c r="J44" i="80" s="1"/>
  <c r="G235" i="79"/>
  <c r="J235" i="79" s="1"/>
  <c r="E227" i="79"/>
  <c r="G227" i="79" s="1"/>
  <c r="J227" i="79" s="1"/>
  <c r="E54" i="80"/>
  <c r="G54" i="80" s="1"/>
  <c r="J54" i="80" s="1"/>
  <c r="E51" i="80"/>
  <c r="G51" i="80" s="1"/>
  <c r="J51" i="80" s="1"/>
  <c r="E100" i="80"/>
  <c r="G100" i="80" s="1"/>
  <c r="J100" i="80" s="1"/>
  <c r="E29" i="80"/>
  <c r="G29" i="80" s="1"/>
  <c r="J29" i="80" s="1"/>
  <c r="E118" i="80"/>
  <c r="G118" i="80" s="1"/>
  <c r="J118" i="80" s="1"/>
  <c r="E49" i="80"/>
  <c r="G49" i="80" s="1"/>
  <c r="J49" i="80" s="1"/>
  <c r="E34" i="80"/>
  <c r="G34" i="80" s="1"/>
  <c r="J34" i="80" s="1"/>
  <c r="E80" i="80"/>
  <c r="G80" i="80" s="1"/>
  <c r="J80" i="80" s="1"/>
  <c r="E215" i="80"/>
  <c r="G215" i="80" s="1"/>
  <c r="J215" i="80" s="1"/>
  <c r="E57" i="80"/>
  <c r="G57" i="80" s="1"/>
  <c r="J57" i="80" s="1"/>
  <c r="E40" i="80"/>
  <c r="G40" i="80" s="1"/>
  <c r="J40" i="80" s="1"/>
  <c r="E33" i="80"/>
  <c r="G33" i="80" s="1"/>
  <c r="J33" i="80" s="1"/>
  <c r="E61" i="80"/>
  <c r="G61" i="80" s="1"/>
  <c r="J61" i="80" s="1"/>
  <c r="E221" i="79"/>
  <c r="G221" i="79" s="1"/>
  <c r="J221" i="79" s="1"/>
  <c r="E221" i="80" s="1"/>
  <c r="G221" i="80" s="1"/>
  <c r="J221" i="80" s="1"/>
  <c r="E255" i="80"/>
  <c r="E256" i="80"/>
  <c r="E50" i="80"/>
  <c r="G50" i="80" s="1"/>
  <c r="J50" i="80" s="1"/>
  <c r="E78" i="80"/>
  <c r="G78" i="80" s="1"/>
  <c r="J78" i="80" s="1"/>
  <c r="E104" i="80"/>
  <c r="G104" i="80" s="1"/>
  <c r="J104" i="80" s="1"/>
  <c r="E89" i="80"/>
  <c r="G89" i="80" s="1"/>
  <c r="J89" i="80" s="1"/>
  <c r="G88" i="79"/>
  <c r="J88" i="79" s="1"/>
  <c r="E88" i="80" s="1"/>
  <c r="E87" i="79"/>
  <c r="G87" i="79" s="1"/>
  <c r="J87" i="79" s="1"/>
  <c r="E64" i="80"/>
  <c r="G64" i="80" s="1"/>
  <c r="J64" i="80" s="1"/>
  <c r="E27" i="80"/>
  <c r="G27" i="80" s="1"/>
  <c r="J27" i="80" s="1"/>
  <c r="E77" i="80"/>
  <c r="G77" i="80" s="1"/>
  <c r="J77" i="80" s="1"/>
  <c r="E141" i="80"/>
  <c r="G141" i="80" s="1"/>
  <c r="J141" i="80" s="1"/>
  <c r="E98" i="80"/>
  <c r="G98" i="80" s="1"/>
  <c r="J98" i="80" s="1"/>
  <c r="E31" i="80"/>
  <c r="G31" i="80" s="1"/>
  <c r="J31" i="80" s="1"/>
  <c r="E18" i="77"/>
  <c r="G18" i="77" s="1"/>
  <c r="J18" i="77" s="1"/>
  <c r="G230" i="79"/>
  <c r="J230" i="79" s="1"/>
  <c r="G86" i="79"/>
  <c r="J86" i="79" s="1"/>
  <c r="E86" i="80" s="1"/>
  <c r="G229" i="98"/>
  <c r="J229" i="98" s="1"/>
  <c r="G237" i="99" s="1"/>
  <c r="J237" i="99" s="1"/>
  <c r="G231" i="92"/>
  <c r="J231" i="92" s="1"/>
  <c r="G239" i="92"/>
  <c r="J239" i="92" s="1"/>
  <c r="J252" i="93" s="1"/>
  <c r="E252" i="94" s="1"/>
  <c r="G252" i="94" s="1"/>
  <c r="G232" i="89"/>
  <c r="J232" i="89" s="1"/>
  <c r="G240" i="89"/>
  <c r="J240" i="89" s="1"/>
  <c r="G241" i="89"/>
  <c r="J241" i="89" s="1"/>
  <c r="J253" i="80"/>
  <c r="E253" i="81" s="1"/>
  <c r="G253" i="81" s="1"/>
  <c r="G259" i="79"/>
  <c r="J259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71" i="89" s="1"/>
  <c r="J71" i="8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122" i="79"/>
  <c r="J122" i="79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J254" i="79"/>
  <c r="G103" i="79"/>
  <c r="J103" i="79" s="1"/>
  <c r="E103" i="80" s="1"/>
  <c r="G190" i="80"/>
  <c r="J190" i="80" s="1"/>
  <c r="G190" i="81" s="1"/>
  <c r="J190" i="81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E133" i="79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56" i="80" l="1"/>
  <c r="J256" i="80" s="1"/>
  <c r="E256" i="81" s="1"/>
  <c r="G256" i="81" s="1"/>
  <c r="J256" i="81" s="1"/>
  <c r="E256" i="82" s="1"/>
  <c r="G256" i="82" s="1"/>
  <c r="J256" i="82" s="1"/>
  <c r="E256" i="83" s="1"/>
  <c r="G256" i="83" s="1"/>
  <c r="G255" i="80"/>
  <c r="J255" i="80" s="1"/>
  <c r="E255" i="81" s="1"/>
  <c r="G255" i="81" s="1"/>
  <c r="J255" i="81" s="1"/>
  <c r="E255" i="82" s="1"/>
  <c r="G255" i="82" s="1"/>
  <c r="J255" i="82" s="1"/>
  <c r="E255" i="83" s="1"/>
  <c r="G255" i="83" s="1"/>
  <c r="G88" i="80"/>
  <c r="J88" i="80" s="1"/>
  <c r="E87" i="80"/>
  <c r="G236" i="80"/>
  <c r="J236" i="80" s="1"/>
  <c r="E228" i="80"/>
  <c r="E227" i="80"/>
  <c r="E112" i="80"/>
  <c r="G112" i="80" s="1"/>
  <c r="J112" i="80" s="1"/>
  <c r="G112" i="81" s="1"/>
  <c r="J112" i="81" s="1"/>
  <c r="E122" i="80"/>
  <c r="G122" i="80" s="1"/>
  <c r="J122" i="80" s="1"/>
  <c r="E121" i="80"/>
  <c r="G121" i="80" s="1"/>
  <c r="J121" i="80" s="1"/>
  <c r="G121" i="81" s="1"/>
  <c r="J121" i="81" s="1"/>
  <c r="E53" i="80"/>
  <c r="G53" i="80" s="1"/>
  <c r="J53" i="80" s="1"/>
  <c r="G53" i="81" s="1"/>
  <c r="J53" i="81" s="1"/>
  <c r="J251" i="81"/>
  <c r="E251" i="82" s="1"/>
  <c r="G251" i="82" s="1"/>
  <c r="E235" i="80"/>
  <c r="G235" i="80" s="1"/>
  <c r="J235" i="80" s="1"/>
  <c r="J251" i="82" s="1"/>
  <c r="E251" i="83" s="1"/>
  <c r="G251" i="83" s="1"/>
  <c r="E123" i="80"/>
  <c r="G123" i="80" s="1"/>
  <c r="J123" i="80" s="1"/>
  <c r="G123" i="81" s="1"/>
  <c r="J123" i="81" s="1"/>
  <c r="E191" i="80"/>
  <c r="G191" i="80" s="1"/>
  <c r="J191" i="80" s="1"/>
  <c r="G191" i="81" s="1"/>
  <c r="J191" i="81" s="1"/>
  <c r="E220" i="80"/>
  <c r="G220" i="80" s="1"/>
  <c r="J220" i="80" s="1"/>
  <c r="G220" i="81" s="1"/>
  <c r="J220" i="81" s="1"/>
  <c r="E154" i="80"/>
  <c r="G154" i="80" s="1"/>
  <c r="J154" i="80" s="1"/>
  <c r="G154" i="81" s="1"/>
  <c r="J154" i="81" s="1"/>
  <c r="E145" i="80"/>
  <c r="G145" i="80" s="1"/>
  <c r="J145" i="80" s="1"/>
  <c r="G145" i="81" s="1"/>
  <c r="J145" i="81" s="1"/>
  <c r="E138" i="80"/>
  <c r="G138" i="80" s="1"/>
  <c r="J138" i="80" s="1"/>
  <c r="G138" i="81" s="1"/>
  <c r="J138" i="81" s="1"/>
  <c r="E162" i="80"/>
  <c r="G162" i="80" s="1"/>
  <c r="J162" i="80" s="1"/>
  <c r="G162" i="81" s="1"/>
  <c r="J162" i="81" s="1"/>
  <c r="E97" i="80"/>
  <c r="G97" i="80" s="1"/>
  <c r="J97" i="80" s="1"/>
  <c r="E142" i="80"/>
  <c r="G142" i="80" s="1"/>
  <c r="J142" i="80" s="1"/>
  <c r="G142" i="81" s="1"/>
  <c r="J142" i="81" s="1"/>
  <c r="G242" i="81"/>
  <c r="J242" i="81" s="1"/>
  <c r="E234" i="80"/>
  <c r="G234" i="80" s="1"/>
  <c r="J234" i="80" s="1"/>
  <c r="G242" i="82" s="1"/>
  <c r="J242" i="82" s="1"/>
  <c r="E101" i="80"/>
  <c r="G101" i="80" s="1"/>
  <c r="J101" i="80" s="1"/>
  <c r="G101" i="81" s="1"/>
  <c r="J101" i="81" s="1"/>
  <c r="E38" i="80"/>
  <c r="G38" i="80" s="1"/>
  <c r="J38" i="80" s="1"/>
  <c r="G238" i="80"/>
  <c r="J238" i="80" s="1"/>
  <c r="E230" i="80"/>
  <c r="G230" i="80" s="1"/>
  <c r="J230" i="80" s="1"/>
  <c r="E164" i="80"/>
  <c r="G164" i="80" s="1"/>
  <c r="J164" i="80" s="1"/>
  <c r="G164" i="81" s="1"/>
  <c r="J164" i="81" s="1"/>
  <c r="E172" i="80"/>
  <c r="G172" i="80" s="1"/>
  <c r="J172" i="80" s="1"/>
  <c r="G172" i="81" s="1"/>
  <c r="J172" i="81" s="1"/>
  <c r="G174" i="80"/>
  <c r="J174" i="80" s="1"/>
  <c r="E173" i="80"/>
  <c r="G173" i="80" s="1"/>
  <c r="J173" i="80" s="1"/>
  <c r="G174" i="81" s="1"/>
  <c r="J174" i="81" s="1"/>
  <c r="E144" i="80"/>
  <c r="G144" i="80" s="1"/>
  <c r="J144" i="80" s="1"/>
  <c r="G144" i="81" s="1"/>
  <c r="J144" i="81" s="1"/>
  <c r="E90" i="80"/>
  <c r="G90" i="80" s="1"/>
  <c r="J90" i="80" s="1"/>
  <c r="G90" i="81" s="1"/>
  <c r="J90" i="81" s="1"/>
  <c r="E111" i="80"/>
  <c r="G111" i="80" s="1"/>
  <c r="J111" i="80" s="1"/>
  <c r="G111" i="81" s="1"/>
  <c r="J111" i="81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J252" i="94" s="1"/>
  <c r="E252" i="95" s="1"/>
  <c r="G252" i="95" s="1"/>
  <c r="J253" i="81"/>
  <c r="E253" i="82" s="1"/>
  <c r="G253" i="82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E133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J254" i="80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35" i="80" l="1"/>
  <c r="G135" i="80" s="1"/>
  <c r="J135" i="80" s="1"/>
  <c r="G135" i="81" s="1"/>
  <c r="J135" i="81" s="1"/>
  <c r="E132" i="80"/>
  <c r="G132" i="80" s="1"/>
  <c r="J132" i="80" s="1"/>
  <c r="G132" i="81" s="1"/>
  <c r="J132" i="81" s="1"/>
  <c r="E136" i="80"/>
  <c r="G136" i="80" s="1"/>
  <c r="J136" i="80" s="1"/>
  <c r="G86" i="81"/>
  <c r="J86" i="81" s="1"/>
  <c r="G87" i="81"/>
  <c r="J87" i="81" s="1"/>
  <c r="G88" i="82" s="1"/>
  <c r="J88" i="82" s="1"/>
  <c r="G231" i="94"/>
  <c r="J231" i="94" s="1"/>
  <c r="G239" i="94"/>
  <c r="J239" i="94" s="1"/>
  <c r="J252" i="95" s="1"/>
  <c r="G227" i="81"/>
  <c r="J227" i="81" s="1"/>
  <c r="G235" i="81"/>
  <c r="J235" i="81" s="1"/>
  <c r="J251" i="83" s="1"/>
  <c r="E251" i="84" s="1"/>
  <c r="G251" i="84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E232" i="92" s="1"/>
  <c r="G241" i="91"/>
  <c r="J241" i="91" s="1"/>
  <c r="E241" i="92" s="1"/>
  <c r="G240" i="91"/>
  <c r="J240" i="91" s="1"/>
  <c r="E240" i="92" s="1"/>
  <c r="J253" i="82"/>
  <c r="E253" i="83" s="1"/>
  <c r="G253" i="83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E214" i="80" s="1"/>
  <c r="G233" i="81"/>
  <c r="J233" i="81" s="1"/>
  <c r="G233" i="82" s="1"/>
  <c r="J233" i="82" s="1"/>
  <c r="G233" i="83" s="1"/>
  <c r="J233" i="83" s="1"/>
  <c r="G131" i="79"/>
  <c r="J131" i="79" s="1"/>
  <c r="E131" i="80" s="1"/>
  <c r="G134" i="79"/>
  <c r="J134" i="79" s="1"/>
  <c r="E134" i="80" s="1"/>
  <c r="J254" i="8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E71" i="92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E70" i="92" s="1"/>
  <c r="G175" i="91"/>
  <c r="J175" i="91" s="1"/>
  <c r="E175" i="92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E17" i="80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E15" i="80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E6" i="80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E14" i="80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E8" i="80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E16" i="80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E7" i="80" s="1"/>
  <c r="G154" i="83"/>
  <c r="J154" i="83" s="1"/>
  <c r="G21" i="82"/>
  <c r="J21" i="82" s="1"/>
  <c r="G53" i="83"/>
  <c r="J53" i="83" s="1"/>
  <c r="G13" i="79"/>
  <c r="J13" i="79" s="1"/>
  <c r="E13" i="80" s="1"/>
  <c r="G31" i="83"/>
  <c r="J31" i="83" s="1"/>
  <c r="G139" i="83"/>
  <c r="J139" i="83" s="1"/>
  <c r="G30" i="83"/>
  <c r="J30" i="83" s="1"/>
  <c r="G18" i="79"/>
  <c r="J18" i="79" s="1"/>
  <c r="E18" i="80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J256" i="83"/>
  <c r="E256" i="84" s="1"/>
  <c r="G256" i="84" s="1"/>
  <c r="J255" i="83"/>
  <c r="E255" i="84" s="1"/>
  <c r="G255" i="84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J251" i="84" s="1"/>
  <c r="E251" i="85" s="1"/>
  <c r="G251" i="85" s="1"/>
  <c r="G234" i="82"/>
  <c r="J234" i="82" s="1"/>
  <c r="G242" i="83"/>
  <c r="J242" i="83" s="1"/>
  <c r="G230" i="83"/>
  <c r="J230" i="83" s="1"/>
  <c r="G238" i="83"/>
  <c r="J238" i="83" s="1"/>
  <c r="G231" i="95"/>
  <c r="G239" i="95"/>
  <c r="J253" i="83"/>
  <c r="E253" i="84" s="1"/>
  <c r="G253" i="84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J254" i="82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J255" i="84"/>
  <c r="E255" i="85" s="1"/>
  <c r="G255" i="85" s="1"/>
  <c r="G104" i="84"/>
  <c r="J104" i="84" s="1"/>
  <c r="G233" i="84"/>
  <c r="J233" i="84" s="1"/>
  <c r="J256" i="84"/>
  <c r="E256" i="85" s="1"/>
  <c r="G256" i="85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52" i="97" s="1"/>
  <c r="J231" i="95"/>
  <c r="G198" i="96"/>
  <c r="J198" i="96" s="1"/>
  <c r="J198" i="95"/>
  <c r="J252" i="96"/>
  <c r="J239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J251" i="85" s="1"/>
  <c r="E251" i="86" s="1"/>
  <c r="G251" i="86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J253" i="84"/>
  <c r="E253" i="85" s="1"/>
  <c r="G253" i="85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J254" i="83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J255" i="85"/>
  <c r="E255" i="86" s="1"/>
  <c r="G255" i="86" s="1"/>
  <c r="G104" i="85"/>
  <c r="J104" i="85" s="1"/>
  <c r="J256" i="85"/>
  <c r="E256" i="86" s="1"/>
  <c r="G256" i="86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J251" i="86" s="1"/>
  <c r="E251" i="87" s="1"/>
  <c r="G251" i="87" s="1"/>
  <c r="J253" i="85"/>
  <c r="E253" i="86" s="1"/>
  <c r="G253" i="86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J254" i="84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J255" i="86"/>
  <c r="E255" i="87" s="1"/>
  <c r="G255" i="87" s="1"/>
  <c r="G104" i="86"/>
  <c r="J104" i="86" s="1"/>
  <c r="G258" i="86"/>
  <c r="J258" i="86" s="1"/>
  <c r="J256" i="86"/>
  <c r="E256" i="87" s="1"/>
  <c r="G256" i="87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J251" i="87" l="1"/>
  <c r="E251" i="88" s="1"/>
  <c r="G251" i="88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J251" i="88" s="1"/>
  <c r="E251" i="89" s="1"/>
  <c r="G251" i="89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J253" i="86"/>
  <c r="E253" i="87" s="1"/>
  <c r="G253" i="87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J254" i="85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J256" i="87"/>
  <c r="E256" i="88" s="1"/>
  <c r="G256" i="88" s="1"/>
  <c r="J255" i="87"/>
  <c r="E255" i="88" s="1"/>
  <c r="G255" i="88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J251" i="89" l="1"/>
  <c r="E251" i="90" s="1"/>
  <c r="G251" i="90" s="1"/>
  <c r="J251" i="90" s="1"/>
  <c r="E251" i="91" s="1"/>
  <c r="G251" i="91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J253" i="87"/>
  <c r="E253" i="88" s="1"/>
  <c r="G253" i="88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J254" i="86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J255" i="88"/>
  <c r="E255" i="89" s="1"/>
  <c r="G255" i="89" s="1"/>
  <c r="G104" i="88"/>
  <c r="J104" i="88" s="1"/>
  <c r="G258" i="88"/>
  <c r="J258" i="88" s="1"/>
  <c r="J256" i="88"/>
  <c r="E256" i="89" s="1"/>
  <c r="G256" i="89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J251" i="91" s="1"/>
  <c r="E251" i="92" s="1"/>
  <c r="G251" i="92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J253" i="88"/>
  <c r="E253" i="89" s="1"/>
  <c r="G253" i="89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E107" i="92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J254" i="87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E97" i="92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J255" i="89"/>
  <c r="E255" i="90" s="1"/>
  <c r="G255" i="90" s="1"/>
  <c r="G104" i="89"/>
  <c r="J104" i="89" s="1"/>
  <c r="G233" i="89"/>
  <c r="J233" i="89" s="1"/>
  <c r="J256" i="89"/>
  <c r="E256" i="90" s="1"/>
  <c r="G256" i="90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E88" i="92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J251" i="92" s="1"/>
  <c r="E251" i="93" s="1"/>
  <c r="G251" i="93" s="1"/>
  <c r="G230" i="90"/>
  <c r="J230" i="90" s="1"/>
  <c r="G238" i="90"/>
  <c r="J238" i="90" s="1"/>
  <c r="J253" i="89"/>
  <c r="E253" i="90" s="1"/>
  <c r="G253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E23" i="92" s="1"/>
  <c r="G110" i="90"/>
  <c r="J110" i="90" s="1"/>
  <c r="G110" i="91" s="1"/>
  <c r="J110" i="91" s="1"/>
  <c r="G111" i="90"/>
  <c r="J111" i="90" s="1"/>
  <c r="G111" i="91" s="1"/>
  <c r="J111" i="91" s="1"/>
  <c r="G108" i="90"/>
  <c r="J108" i="90" s="1"/>
  <c r="G108" i="91" s="1"/>
  <c r="J108" i="91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E90" i="92" s="1"/>
  <c r="G112" i="90"/>
  <c r="J112" i="90" s="1"/>
  <c r="G112" i="91" s="1"/>
  <c r="J112" i="91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17" i="87" s="1"/>
  <c r="J17" i="87" s="1"/>
  <c r="G74" i="91"/>
  <c r="J74" i="91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214" i="88"/>
  <c r="J214" i="88" s="1"/>
  <c r="G214" i="89" s="1"/>
  <c r="J214" i="89" s="1"/>
  <c r="G115" i="90"/>
  <c r="J115" i="90" s="1"/>
  <c r="G115" i="91" s="1"/>
  <c r="J115" i="91" s="1"/>
  <c r="G116" i="90"/>
  <c r="J116" i="90" s="1"/>
  <c r="G116" i="91" s="1"/>
  <c r="J116" i="91" s="1"/>
  <c r="G19" i="91"/>
  <c r="J19" i="91" s="1"/>
  <c r="E19" i="92" s="1"/>
  <c r="G82" i="88"/>
  <c r="J82" i="88" s="1"/>
  <c r="J254" i="88"/>
  <c r="G131" i="86"/>
  <c r="J131" i="86" s="1"/>
  <c r="G134" i="86"/>
  <c r="J134" i="86" s="1"/>
  <c r="G215" i="91"/>
  <c r="J215" i="91" s="1"/>
  <c r="E215" i="92" s="1"/>
  <c r="G31" i="90"/>
  <c r="J31" i="90" s="1"/>
  <c r="G28" i="90"/>
  <c r="J28" i="90" s="1"/>
  <c r="G32" i="90"/>
  <c r="J32" i="90" s="1"/>
  <c r="G68" i="91"/>
  <c r="J68" i="91" s="1"/>
  <c r="E68" i="92" s="1"/>
  <c r="G183" i="91"/>
  <c r="J183" i="91" s="1"/>
  <c r="E183" i="92" s="1"/>
  <c r="G36" i="90"/>
  <c r="J36" i="90" s="1"/>
  <c r="G106" i="91"/>
  <c r="J106" i="91" s="1"/>
  <c r="E106" i="92" s="1"/>
  <c r="G158" i="91"/>
  <c r="J158" i="91" s="1"/>
  <c r="E158" i="92" s="1"/>
  <c r="G121" i="91"/>
  <c r="J121" i="91" s="1"/>
  <c r="E121" i="92" s="1"/>
  <c r="G161" i="90"/>
  <c r="J161" i="90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G165" i="90"/>
  <c r="J165" i="90" s="1"/>
  <c r="G49" i="90"/>
  <c r="J49" i="90" s="1"/>
  <c r="G62" i="91"/>
  <c r="J62" i="91" s="1"/>
  <c r="E62" i="92" s="1"/>
  <c r="G119" i="90"/>
  <c r="J119" i="90" s="1"/>
  <c r="G170" i="91"/>
  <c r="J170" i="91" s="1"/>
  <c r="E170" i="92" s="1"/>
  <c r="G118" i="91"/>
  <c r="J118" i="91" s="1"/>
  <c r="E118" i="92" s="1"/>
  <c r="G50" i="90"/>
  <c r="J50" i="90" s="1"/>
  <c r="G57" i="90"/>
  <c r="J57" i="90" s="1"/>
  <c r="G160" i="91"/>
  <c r="J160" i="91" s="1"/>
  <c r="E160" i="92" s="1"/>
  <c r="G122" i="90"/>
  <c r="J122" i="90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G56" i="90"/>
  <c r="J56" i="90" s="1"/>
  <c r="G99" i="91"/>
  <c r="J99" i="91" s="1"/>
  <c r="E99" i="92" s="1"/>
  <c r="G47" i="90"/>
  <c r="J47" i="90" s="1"/>
  <c r="G89" i="91"/>
  <c r="J89" i="91" s="1"/>
  <c r="E89" i="92" s="1"/>
  <c r="G162" i="91"/>
  <c r="J162" i="91" s="1"/>
  <c r="E162" i="92" s="1"/>
  <c r="G53" i="90"/>
  <c r="J53" i="90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G171" i="91"/>
  <c r="J171" i="91" s="1"/>
  <c r="E171" i="92" s="1"/>
  <c r="G29" i="90"/>
  <c r="J29" i="90" s="1"/>
  <c r="G34" i="90"/>
  <c r="J34" i="90" s="1"/>
  <c r="G168" i="91"/>
  <c r="J168" i="91" s="1"/>
  <c r="E168" i="92" s="1"/>
  <c r="G54" i="90"/>
  <c r="J54" i="90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221" i="90"/>
  <c r="J221" i="90" s="1"/>
  <c r="G52" i="90"/>
  <c r="J52" i="90" s="1"/>
  <c r="G51" i="90"/>
  <c r="J51" i="90" s="1"/>
  <c r="G179" i="91"/>
  <c r="J179" i="91" s="1"/>
  <c r="E179" i="92" s="1"/>
  <c r="G46" i="90"/>
  <c r="J46" i="90" s="1"/>
  <c r="G42" i="90"/>
  <c r="J42" i="90" s="1"/>
  <c r="G163" i="91"/>
  <c r="J163" i="91" s="1"/>
  <c r="E163" i="92" s="1"/>
  <c r="G80" i="91"/>
  <c r="J80" i="91" s="1"/>
  <c r="E80" i="92" s="1"/>
  <c r="G55" i="90"/>
  <c r="J55" i="90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G101" i="91"/>
  <c r="J101" i="91" s="1"/>
  <c r="E101" i="92" s="1"/>
  <c r="G107" i="92"/>
  <c r="J107" i="92" s="1"/>
  <c r="G97" i="92"/>
  <c r="J97" i="92" s="1"/>
  <c r="G172" i="91"/>
  <c r="J172" i="91" s="1"/>
  <c r="E172" i="92" s="1"/>
  <c r="G95" i="91"/>
  <c r="J95" i="91" s="1"/>
  <c r="E95" i="92" s="1"/>
  <c r="G77" i="91"/>
  <c r="J77" i="91" s="1"/>
  <c r="E77" i="92" s="1"/>
  <c r="G38" i="90"/>
  <c r="J38" i="90" s="1"/>
  <c r="G96" i="90"/>
  <c r="J96" i="90" s="1"/>
  <c r="G40" i="90"/>
  <c r="J40" i="90" s="1"/>
  <c r="G223" i="91"/>
  <c r="J223" i="91" s="1"/>
  <c r="E223" i="92" s="1"/>
  <c r="G59" i="90"/>
  <c r="J59" i="90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G58" i="90"/>
  <c r="J58" i="90" s="1"/>
  <c r="G41" i="90"/>
  <c r="J41" i="90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G186" i="90"/>
  <c r="J186" i="90" s="1"/>
  <c r="J255" i="90"/>
  <c r="E255" i="91" s="1"/>
  <c r="G255" i="91" s="1"/>
  <c r="G104" i="90"/>
  <c r="J104" i="90" s="1"/>
  <c r="J256" i="90"/>
  <c r="E256" i="91" s="1"/>
  <c r="G256" i="91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4" i="92" l="1"/>
  <c r="G74" i="92" s="1"/>
  <c r="J74" i="92" s="1"/>
  <c r="E108" i="92"/>
  <c r="G108" i="92" s="1"/>
  <c r="J108" i="92" s="1"/>
  <c r="E115" i="92"/>
  <c r="G115" i="92" s="1"/>
  <c r="J115" i="92" s="1"/>
  <c r="E117" i="92"/>
  <c r="G117" i="92" s="1"/>
  <c r="J117" i="92" s="1"/>
  <c r="E112" i="92"/>
  <c r="G112" i="92" s="1"/>
  <c r="J112" i="92" s="1"/>
  <c r="E111" i="92"/>
  <c r="G111" i="92" s="1"/>
  <c r="J111" i="92" s="1"/>
  <c r="E116" i="92"/>
  <c r="G116" i="92" s="1"/>
  <c r="J116" i="92" s="1"/>
  <c r="E110" i="92"/>
  <c r="G110" i="92" s="1"/>
  <c r="J110" i="92" s="1"/>
  <c r="G71" i="103"/>
  <c r="J71" i="103" s="1"/>
  <c r="G70" i="103"/>
  <c r="J70" i="103" s="1"/>
  <c r="G39" i="107"/>
  <c r="J39" i="107" s="1"/>
  <c r="G175" i="103"/>
  <c r="J175" i="103" s="1"/>
  <c r="G86" i="91"/>
  <c r="J86" i="91" s="1"/>
  <c r="E86" i="92" s="1"/>
  <c r="G87" i="91"/>
  <c r="J87" i="91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E230" i="92" s="1"/>
  <c r="G238" i="91"/>
  <c r="J238" i="91" s="1"/>
  <c r="E238" i="92" s="1"/>
  <c r="G234" i="89"/>
  <c r="J234" i="89" s="1"/>
  <c r="G242" i="90"/>
  <c r="J242" i="90" s="1"/>
  <c r="G227" i="91"/>
  <c r="J227" i="91" s="1"/>
  <c r="E227" i="92" s="1"/>
  <c r="G235" i="91"/>
  <c r="J235" i="91" s="1"/>
  <c r="G228" i="91"/>
  <c r="J228" i="91" s="1"/>
  <c r="E228" i="92" s="1"/>
  <c r="G236" i="91"/>
  <c r="J236" i="91" s="1"/>
  <c r="E236" i="92" s="1"/>
  <c r="J253" i="90"/>
  <c r="E253" i="91" s="1"/>
  <c r="G253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J254" i="89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E55" i="92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E41" i="92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E56" i="92" s="1"/>
  <c r="G122" i="91"/>
  <c r="J122" i="91" s="1"/>
  <c r="E122" i="92" s="1"/>
  <c r="G166" i="92"/>
  <c r="J166" i="92" s="1"/>
  <c r="G161" i="91"/>
  <c r="J161" i="91" s="1"/>
  <c r="E161" i="92" s="1"/>
  <c r="G107" i="93"/>
  <c r="J107" i="93" s="1"/>
  <c r="G168" i="92"/>
  <c r="J168" i="92" s="1"/>
  <c r="G120" i="92"/>
  <c r="J120" i="92" s="1"/>
  <c r="G34" i="91"/>
  <c r="J34" i="91" s="1"/>
  <c r="E34" i="92" s="1"/>
  <c r="G51" i="91"/>
  <c r="J51" i="91" s="1"/>
  <c r="E51" i="92" s="1"/>
  <c r="G171" i="92"/>
  <c r="J171" i="92" s="1"/>
  <c r="G121" i="92"/>
  <c r="J121" i="92" s="1"/>
  <c r="G33" i="91"/>
  <c r="J33" i="91" s="1"/>
  <c r="E33" i="92" s="1"/>
  <c r="G223" i="92"/>
  <c r="J223" i="92" s="1"/>
  <c r="G48" i="91"/>
  <c r="J48" i="91" s="1"/>
  <c r="E48" i="92" s="1"/>
  <c r="G52" i="91"/>
  <c r="J52" i="91" s="1"/>
  <c r="E52" i="92" s="1"/>
  <c r="G141" i="92"/>
  <c r="J141" i="92" s="1"/>
  <c r="G43" i="91"/>
  <c r="J43" i="91" s="1"/>
  <c r="E43" i="92" s="1"/>
  <c r="G66" i="92"/>
  <c r="J66" i="92" s="1"/>
  <c r="G144" i="92"/>
  <c r="J144" i="92" s="1"/>
  <c r="G49" i="91"/>
  <c r="J49" i="91" s="1"/>
  <c r="E49" i="92" s="1"/>
  <c r="G158" i="92"/>
  <c r="J158" i="92" s="1"/>
  <c r="G32" i="91"/>
  <c r="J32" i="91" s="1"/>
  <c r="E32" i="92" s="1"/>
  <c r="G130" i="92"/>
  <c r="J130" i="92" s="1"/>
  <c r="G30" i="91"/>
  <c r="J30" i="91" s="1"/>
  <c r="E30" i="92" s="1"/>
  <c r="G58" i="91"/>
  <c r="J58" i="91" s="1"/>
  <c r="E58" i="92" s="1"/>
  <c r="G101" i="92"/>
  <c r="J101" i="92" s="1"/>
  <c r="G160" i="92"/>
  <c r="J160" i="92" s="1"/>
  <c r="G91" i="92"/>
  <c r="J91" i="92" s="1"/>
  <c r="G40" i="91"/>
  <c r="J40" i="91" s="1"/>
  <c r="E40" i="92" s="1"/>
  <c r="G220" i="92"/>
  <c r="J220" i="92" s="1"/>
  <c r="G42" i="91"/>
  <c r="J42" i="91" s="1"/>
  <c r="E42" i="92" s="1"/>
  <c r="G92" i="92"/>
  <c r="J92" i="92" s="1"/>
  <c r="G79" i="92"/>
  <c r="J79" i="92" s="1"/>
  <c r="G162" i="92"/>
  <c r="J162" i="92" s="1"/>
  <c r="G142" i="92"/>
  <c r="J142" i="92" s="1"/>
  <c r="G165" i="91"/>
  <c r="J165" i="91" s="1"/>
  <c r="E165" i="92" s="1"/>
  <c r="G93" i="92"/>
  <c r="J93" i="92" s="1"/>
  <c r="G28" i="91"/>
  <c r="J28" i="91" s="1"/>
  <c r="E28" i="92" s="1"/>
  <c r="G154" i="92"/>
  <c r="J154" i="92" s="1"/>
  <c r="G95" i="92"/>
  <c r="J95" i="92" s="1"/>
  <c r="G44" i="91"/>
  <c r="J44" i="91" s="1"/>
  <c r="E44" i="92" s="1"/>
  <c r="G62" i="92"/>
  <c r="J62" i="92" s="1"/>
  <c r="G27" i="91"/>
  <c r="J27" i="91" s="1"/>
  <c r="E27" i="92" s="1"/>
  <c r="G67" i="92"/>
  <c r="J67" i="92" s="1"/>
  <c r="G96" i="91"/>
  <c r="J96" i="91" s="1"/>
  <c r="E96" i="92" s="1"/>
  <c r="G97" i="93"/>
  <c r="J97" i="93" s="1"/>
  <c r="G116" i="93"/>
  <c r="J116" i="93" s="1"/>
  <c r="G64" i="92"/>
  <c r="J64" i="92" s="1"/>
  <c r="G54" i="91"/>
  <c r="J54" i="91" s="1"/>
  <c r="E54" i="92" s="1"/>
  <c r="G89" i="92"/>
  <c r="J89" i="92" s="1"/>
  <c r="G72" i="92"/>
  <c r="J72" i="92" s="1"/>
  <c r="G50" i="91"/>
  <c r="J50" i="91" s="1"/>
  <c r="E50" i="92" s="1"/>
  <c r="G85" i="92"/>
  <c r="J85" i="92" s="1"/>
  <c r="G31" i="91"/>
  <c r="J31" i="91" s="1"/>
  <c r="E31" i="92" s="1"/>
  <c r="G184" i="92"/>
  <c r="J184" i="92" s="1"/>
  <c r="G47" i="91"/>
  <c r="J47" i="91" s="1"/>
  <c r="E47" i="92" s="1"/>
  <c r="G180" i="92"/>
  <c r="J180" i="92" s="1"/>
  <c r="G118" i="92"/>
  <c r="J118" i="92" s="1"/>
  <c r="G108" i="93"/>
  <c r="J108" i="93" s="1"/>
  <c r="G36" i="91"/>
  <c r="J36" i="91" s="1"/>
  <c r="E36" i="92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E221" i="92" s="1"/>
  <c r="G53" i="91"/>
  <c r="J53" i="91" s="1"/>
  <c r="E53" i="92" s="1"/>
  <c r="G119" i="91"/>
  <c r="J119" i="91" s="1"/>
  <c r="E119" i="92" s="1"/>
  <c r="G110" i="93"/>
  <c r="J110" i="93" s="1"/>
  <c r="G143" i="92"/>
  <c r="J143" i="92" s="1"/>
  <c r="G163" i="92"/>
  <c r="J163" i="92" s="1"/>
  <c r="G29" i="91"/>
  <c r="J29" i="91" s="1"/>
  <c r="E29" i="92" s="1"/>
  <c r="G57" i="91"/>
  <c r="J57" i="91" s="1"/>
  <c r="E57" i="92" s="1"/>
  <c r="G215" i="92"/>
  <c r="J215" i="92" s="1"/>
  <c r="G214" i="90"/>
  <c r="J214" i="90" s="1"/>
  <c r="G38" i="91"/>
  <c r="J38" i="91" s="1"/>
  <c r="E38" i="92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E37" i="92" s="1"/>
  <c r="G106" i="92"/>
  <c r="J106" i="92" s="1"/>
  <c r="G59" i="91"/>
  <c r="J59" i="91" s="1"/>
  <c r="E59" i="92" s="1"/>
  <c r="G46" i="91"/>
  <c r="J46" i="91" s="1"/>
  <c r="E46" i="92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E186" i="92" s="1"/>
  <c r="G233" i="91"/>
  <c r="J233" i="91" s="1"/>
  <c r="E233" i="92" s="1"/>
  <c r="J255" i="91"/>
  <c r="E255" i="92" s="1"/>
  <c r="G255" i="92" s="1"/>
  <c r="G104" i="91"/>
  <c r="J104" i="91" s="1"/>
  <c r="E104" i="92" s="1"/>
  <c r="G258" i="91"/>
  <c r="J258" i="91" s="1"/>
  <c r="E258" i="92" s="1"/>
  <c r="J256" i="91"/>
  <c r="E256" i="92" s="1"/>
  <c r="G256" i="92" s="1"/>
  <c r="G191" i="91"/>
  <c r="J191" i="91" s="1"/>
  <c r="E191" i="92" s="1"/>
  <c r="G190" i="91"/>
  <c r="J190" i="91" s="1"/>
  <c r="E190" i="92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88" i="92" l="1"/>
  <c r="J88" i="92" s="1"/>
  <c r="E87" i="92"/>
  <c r="G87" i="92" s="1"/>
  <c r="J87" i="92" s="1"/>
  <c r="G88" i="93" s="1"/>
  <c r="J88" i="93" s="1"/>
  <c r="J251" i="93"/>
  <c r="E251" i="94" s="1"/>
  <c r="G251" i="94" s="1"/>
  <c r="E235" i="92"/>
  <c r="G235" i="92" s="1"/>
  <c r="J235" i="92" s="1"/>
  <c r="G70" i="104"/>
  <c r="J70" i="104" s="1"/>
  <c r="G71" i="104"/>
  <c r="J71" i="104" s="1"/>
  <c r="G175" i="104"/>
  <c r="J175" i="104" s="1"/>
  <c r="G86" i="92"/>
  <c r="J86" i="92" s="1"/>
  <c r="G234" i="90"/>
  <c r="J234" i="90" s="1"/>
  <c r="G242" i="91"/>
  <c r="J242" i="91" s="1"/>
  <c r="E242" i="92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1" i="105"/>
  <c r="J231" i="105" s="1"/>
  <c r="G239" i="105"/>
  <c r="J239" i="105" s="1"/>
  <c r="J253" i="91"/>
  <c r="E253" i="92" s="1"/>
  <c r="G253" i="92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J254" i="90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E214" i="92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J255" i="92"/>
  <c r="E255" i="93" s="1"/>
  <c r="G255" i="93" s="1"/>
  <c r="G104" i="92"/>
  <c r="J104" i="92" s="1"/>
  <c r="J256" i="92"/>
  <c r="E256" i="93" s="1"/>
  <c r="G256" i="93" s="1"/>
  <c r="G233" i="92"/>
  <c r="J233" i="92" s="1"/>
  <c r="G191" i="92"/>
  <c r="J191" i="92" s="1"/>
  <c r="G190" i="92"/>
  <c r="J190" i="92" s="1"/>
  <c r="G132" i="91"/>
  <c r="J132" i="91" s="1"/>
  <c r="E132" i="92" s="1"/>
  <c r="G135" i="91"/>
  <c r="J135" i="91" s="1"/>
  <c r="E135" i="92" s="1"/>
  <c r="G133" i="90"/>
  <c r="J133" i="90" s="1"/>
  <c r="G136" i="90"/>
  <c r="J136" i="90" s="1"/>
  <c r="J251" i="94" l="1"/>
  <c r="E251" i="95" s="1"/>
  <c r="G251" i="95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J251" i="95" s="1"/>
  <c r="G234" i="91"/>
  <c r="J234" i="91" s="1"/>
  <c r="E234" i="92" s="1"/>
  <c r="G242" i="92"/>
  <c r="J242" i="92" s="1"/>
  <c r="J253" i="92"/>
  <c r="E253" i="93" s="1"/>
  <c r="G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G16" i="91"/>
  <c r="J16" i="91" s="1"/>
  <c r="E16" i="92" s="1"/>
  <c r="G23" i="94"/>
  <c r="J23" i="94" s="1"/>
  <c r="G90" i="94"/>
  <c r="J90" i="94" s="1"/>
  <c r="G26" i="94"/>
  <c r="J26" i="94" s="1"/>
  <c r="G20" i="95"/>
  <c r="G18" i="91"/>
  <c r="J18" i="91" s="1"/>
  <c r="E18" i="92" s="1"/>
  <c r="G24" i="94"/>
  <c r="J24" i="94" s="1"/>
  <c r="G25" i="94"/>
  <c r="J25" i="94" s="1"/>
  <c r="G97" i="95"/>
  <c r="J97" i="95" s="1"/>
  <c r="G8" i="91"/>
  <c r="J8" i="91" s="1"/>
  <c r="E8" i="92" s="1"/>
  <c r="G17" i="91"/>
  <c r="J17" i="91" s="1"/>
  <c r="E17" i="92" s="1"/>
  <c r="G224" i="94"/>
  <c r="J224" i="94" s="1"/>
  <c r="G6" i="91"/>
  <c r="J6" i="91" s="1"/>
  <c r="E6" i="92" s="1"/>
  <c r="G7" i="91"/>
  <c r="J7" i="91" s="1"/>
  <c r="E7" i="92" s="1"/>
  <c r="G22" i="94"/>
  <c r="J22" i="94" s="1"/>
  <c r="G21" i="94"/>
  <c r="J21" i="94" s="1"/>
  <c r="G131" i="89"/>
  <c r="J131" i="89" s="1"/>
  <c r="G134" i="89"/>
  <c r="J134" i="89" s="1"/>
  <c r="G103" i="91"/>
  <c r="J103" i="91" s="1"/>
  <c r="E103" i="92" s="1"/>
  <c r="J254" i="91"/>
  <c r="G82" i="91"/>
  <c r="J82" i="91" s="1"/>
  <c r="E82" i="92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J255" i="93"/>
  <c r="E255" i="94" s="1"/>
  <c r="G255" i="94" s="1"/>
  <c r="G104" i="93"/>
  <c r="J104" i="93" s="1"/>
  <c r="G233" i="93"/>
  <c r="J233" i="93" s="1"/>
  <c r="J256" i="93"/>
  <c r="E256" i="94" s="1"/>
  <c r="G256" i="94" s="1"/>
  <c r="G258" i="93"/>
  <c r="J258" i="93" s="1"/>
  <c r="G191" i="93"/>
  <c r="J191" i="93" s="1"/>
  <c r="G190" i="93"/>
  <c r="J190" i="93" s="1"/>
  <c r="G133" i="91"/>
  <c r="J133" i="91" s="1"/>
  <c r="E133" i="92" s="1"/>
  <c r="G136" i="91"/>
  <c r="J136" i="91" s="1"/>
  <c r="E136" i="92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J251" i="96" s="1"/>
  <c r="G228" i="94"/>
  <c r="J228" i="94" s="1"/>
  <c r="G236" i="94"/>
  <c r="J236" i="94" s="1"/>
  <c r="J253" i="93"/>
  <c r="E253" i="94" s="1"/>
  <c r="G253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J254" i="92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J255" i="94"/>
  <c r="E255" i="95" s="1"/>
  <c r="G255" i="95" s="1"/>
  <c r="G104" i="94"/>
  <c r="J104" i="94" s="1"/>
  <c r="J256" i="94"/>
  <c r="E256" i="95" s="1"/>
  <c r="G256" i="95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J253" i="94"/>
  <c r="E253" i="95" s="1"/>
  <c r="G253" i="95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E131" i="92" s="1"/>
  <c r="G134" i="91"/>
  <c r="J134" i="91" s="1"/>
  <c r="E134" i="92" s="1"/>
  <c r="J254" i="93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J256" i="95"/>
  <c r="J255" i="95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J251" i="97" l="1"/>
  <c r="J235" i="95"/>
  <c r="G235" i="96"/>
  <c r="J235" i="96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238" i="96"/>
  <c r="J238" i="96" s="1"/>
  <c r="J230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J251" i="100" s="1"/>
  <c r="G235" i="97"/>
  <c r="J235" i="97" s="1"/>
  <c r="J251" i="99" s="1"/>
  <c r="G240" i="104"/>
  <c r="J240" i="104" s="1"/>
  <c r="G259" i="104"/>
  <c r="J259" i="104" s="1"/>
  <c r="G232" i="104"/>
  <c r="J232" i="104" s="1"/>
  <c r="J253" i="95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J254" i="94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J255" i="96"/>
  <c r="G104" i="96"/>
  <c r="J104" i="96" s="1"/>
  <c r="G233" i="96"/>
  <c r="J233" i="96" s="1"/>
  <c r="J256" i="96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J253" i="96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82"/>
  <c r="J189" i="82" s="1"/>
  <c r="G189" i="90"/>
  <c r="J189" i="90" s="1"/>
  <c r="G189" i="91"/>
  <c r="J189" i="91" s="1"/>
  <c r="E189" i="92" s="1"/>
  <c r="G189" i="92" s="1"/>
  <c r="J189" i="92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81"/>
  <c r="J187" i="81" s="1"/>
  <c r="G187" i="89"/>
  <c r="J187" i="89" s="1"/>
  <c r="G258" i="97"/>
  <c r="J258" i="97" s="1"/>
  <c r="G187" i="78"/>
  <c r="J187" i="78" s="1"/>
  <c r="E187" i="79" s="1"/>
  <c r="G187" i="79" s="1"/>
  <c r="J187" i="79" s="1"/>
  <c r="E187" i="80" s="1"/>
  <c r="G187" i="80" s="1"/>
  <c r="J187" i="80" s="1"/>
  <c r="G187" i="86"/>
  <c r="J187" i="86" s="1"/>
  <c r="G187" i="94"/>
  <c r="J187" i="94" s="1"/>
  <c r="G187" i="83"/>
  <c r="J187" i="83" s="1"/>
  <c r="G187" i="91"/>
  <c r="J187" i="91" s="1"/>
  <c r="E187" i="92" s="1"/>
  <c r="G187" i="92" s="1"/>
  <c r="J187" i="92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E105" i="92" s="1"/>
  <c r="G105" i="92" s="1"/>
  <c r="J105" i="92" s="1"/>
  <c r="G105" i="74"/>
  <c r="J105" i="74" s="1"/>
  <c r="E105" i="77" s="1"/>
  <c r="G105" i="77" s="1"/>
  <c r="J105" i="77" s="1"/>
  <c r="G105" i="84"/>
  <c r="J105" i="84" s="1"/>
  <c r="G105" i="82"/>
  <c r="J105" i="82" s="1"/>
  <c r="G105" i="85"/>
  <c r="J105" i="85" s="1"/>
  <c r="G105" i="93"/>
  <c r="J105" i="93" s="1"/>
  <c r="G105" i="78"/>
  <c r="J105" i="78" s="1"/>
  <c r="E105" i="79" s="1"/>
  <c r="G105" i="79" s="1"/>
  <c r="J105" i="79" s="1"/>
  <c r="E105" i="80" s="1"/>
  <c r="G105" i="86"/>
  <c r="J105" i="86" s="1"/>
  <c r="G105" i="94"/>
  <c r="J105" i="94" s="1"/>
  <c r="G105" i="87"/>
  <c r="J105" i="87" s="1"/>
  <c r="G105" i="95"/>
  <c r="G105" i="88"/>
  <c r="J105" i="88" s="1"/>
  <c r="G105" i="90"/>
  <c r="J105" i="90" s="1"/>
  <c r="J256" i="97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J254" i="95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J255" i="97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J251" i="102" s="1"/>
  <c r="G251" i="103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J253" i="97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J254" i="96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J256" i="98"/>
  <c r="G105" i="98"/>
  <c r="J105" i="98" s="1"/>
  <c r="G258" i="98"/>
  <c r="J258" i="98" s="1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J252" i="102" s="1"/>
  <c r="G252" i="103" s="1"/>
  <c r="G238" i="101"/>
  <c r="J238" i="101" s="1"/>
  <c r="G227" i="101"/>
  <c r="J227" i="101" s="1"/>
  <c r="G235" i="101"/>
  <c r="J235" i="101" s="1"/>
  <c r="G259" i="97"/>
  <c r="J259" i="97" s="1"/>
  <c r="G188" i="94"/>
  <c r="J188" i="94" s="1"/>
  <c r="G188" i="85"/>
  <c r="J188" i="85" s="1"/>
  <c r="G188" i="81"/>
  <c r="J188" i="81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E188" i="92" s="1"/>
  <c r="G188" i="92" s="1"/>
  <c r="J188" i="92" s="1"/>
  <c r="G188" i="74"/>
  <c r="J188" i="74" s="1"/>
  <c r="G188" i="88"/>
  <c r="J188" i="88" s="1"/>
  <c r="G188" i="78"/>
  <c r="J188" i="78" s="1"/>
  <c r="E188" i="79" s="1"/>
  <c r="G188" i="79" s="1"/>
  <c r="J188" i="79" s="1"/>
  <c r="E188" i="80" s="1"/>
  <c r="G188" i="80" s="1"/>
  <c r="J188" i="80" s="1"/>
  <c r="G188" i="84"/>
  <c r="J188" i="84" s="1"/>
  <c r="G188" i="90"/>
  <c r="J188" i="90" s="1"/>
  <c r="G188" i="86"/>
  <c r="J188" i="86" s="1"/>
  <c r="G174" i="97"/>
  <c r="J174" i="97" s="1"/>
  <c r="G207" i="83"/>
  <c r="J207" i="83" s="1"/>
  <c r="G173" i="97"/>
  <c r="J173" i="97" s="1"/>
  <c r="G207" i="78"/>
  <c r="J207" i="78" s="1"/>
  <c r="E207" i="79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E207" i="80" s="1"/>
  <c r="G207" i="80" s="1"/>
  <c r="J207" i="80" s="1"/>
  <c r="G207" i="90"/>
  <c r="J207" i="90" s="1"/>
  <c r="G207" i="81"/>
  <c r="J207" i="81" s="1"/>
  <c r="G207" i="87"/>
  <c r="J207" i="87" s="1"/>
  <c r="G207" i="89"/>
  <c r="J207" i="89" s="1"/>
  <c r="G207" i="95"/>
  <c r="G207" i="88"/>
  <c r="J207" i="88" s="1"/>
  <c r="G207" i="91"/>
  <c r="J207" i="91" s="1"/>
  <c r="E207" i="92" s="1"/>
  <c r="G207" i="92" s="1"/>
  <c r="J207" i="92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E76" i="92" s="1"/>
  <c r="G76" i="92" s="1"/>
  <c r="J76" i="92" s="1"/>
  <c r="G76" i="102"/>
  <c r="J76" i="102" s="1"/>
  <c r="G76" i="103" s="1"/>
  <c r="J76" i="103" s="1"/>
  <c r="G76" i="104" s="1"/>
  <c r="J76" i="104" s="1"/>
  <c r="G76" i="78"/>
  <c r="J76" i="78" s="1"/>
  <c r="E76" i="79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J254" i="97"/>
  <c r="E254" i="98" s="1"/>
  <c r="G254" i="98" s="1"/>
  <c r="J254" i="98" s="1"/>
  <c r="E254" i="99" s="1"/>
  <c r="G254" i="9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J255" i="99"/>
  <c r="G104" i="99"/>
  <c r="J104" i="99" s="1"/>
  <c r="G258" i="99"/>
  <c r="J258" i="99" s="1"/>
  <c r="G187" i="99"/>
  <c r="J187" i="99" s="1"/>
  <c r="G233" i="99"/>
  <c r="J233" i="99" s="1"/>
  <c r="J256" i="99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J251" i="103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J253" i="99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J256" i="100"/>
  <c r="G105" i="100"/>
  <c r="J105" i="100" s="1"/>
  <c r="G188" i="100"/>
  <c r="J188" i="100" s="1"/>
  <c r="G258" i="100"/>
  <c r="J258" i="100" s="1"/>
  <c r="G187" i="100"/>
  <c r="J187" i="100" s="1"/>
  <c r="J255" i="100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76" i="80" l="1"/>
  <c r="G76" i="80" s="1"/>
  <c r="J76" i="80" s="1"/>
  <c r="E216" i="80"/>
  <c r="G216" i="80" s="1"/>
  <c r="J216" i="80" s="1"/>
  <c r="G216" i="81" s="1"/>
  <c r="J216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J252" i="103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E124" i="79" s="1"/>
  <c r="J254" i="99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J253" i="100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E124" i="80" s="1"/>
  <c r="G131" i="98"/>
  <c r="J131" i="98" s="1"/>
  <c r="G134" i="98"/>
  <c r="J134" i="98" s="1"/>
  <c r="G82" i="100"/>
  <c r="J82" i="100" s="1"/>
  <c r="J254" i="100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J255" i="102"/>
  <c r="G255" i="103" s="1"/>
  <c r="G104" i="102"/>
  <c r="J104" i="102" s="1"/>
  <c r="G258" i="102"/>
  <c r="J258" i="102" s="1"/>
  <c r="G187" i="102"/>
  <c r="J187" i="102" s="1"/>
  <c r="J256" i="102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6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E5" i="91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J255" i="103"/>
  <c r="G187" i="103"/>
  <c r="J187" i="103" s="1"/>
  <c r="G258" i="103"/>
  <c r="J258" i="103" s="1"/>
  <c r="G105" i="103"/>
  <c r="J105" i="103" s="1"/>
  <c r="J256" i="103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251" i="106" l="1"/>
  <c r="E251" i="107" s="1"/>
  <c r="G251" i="107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E252" i="107"/>
  <c r="G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J253" i="102"/>
  <c r="G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E5" i="92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J254" i="102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J256" i="104"/>
  <c r="G105" i="104"/>
  <c r="J105" i="104" s="1"/>
  <c r="G258" i="104"/>
  <c r="J258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2" i="107" l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J251" i="107"/>
  <c r="G86" i="107"/>
  <c r="J86" i="107" s="1"/>
  <c r="J253" i="103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J254" i="103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58" i="105"/>
  <c r="J258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E255" i="107"/>
  <c r="G255" i="107" s="1"/>
  <c r="G104" i="106"/>
  <c r="J104" i="106" s="1"/>
  <c r="G258" i="106"/>
  <c r="J258" i="106" s="1"/>
  <c r="G187" i="106"/>
  <c r="J187" i="106" s="1"/>
  <c r="G188" i="106"/>
  <c r="J188" i="106" s="1"/>
  <c r="E256" i="107"/>
  <c r="G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J256" i="107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J255" i="107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3" i="107"/>
  <c r="G253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E219" i="92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J253" i="107"/>
  <c r="G5" i="96"/>
  <c r="J5" i="96" s="1"/>
  <c r="G124" i="88"/>
  <c r="J124" i="88" s="1"/>
  <c r="G124" i="89" s="1"/>
  <c r="J124" i="89" s="1"/>
  <c r="J254" i="107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E124" i="92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E73" i="92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<sst xmlns="http://schemas.openxmlformats.org/spreadsheetml/2006/main" count="38869" uniqueCount="1434">
  <si>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</si>
  <si>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</si>
  <si>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</si>
  <si>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</si>
  <si>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</si>
  <si>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</si>
  <si>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</si>
  <si>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</si>
  <si>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</si>
  <si>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</si>
  <si>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</si>
  <si>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</si>
  <si>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</si>
  <si>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</si>
  <si>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</si>
  <si>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</si>
  <si>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</si>
  <si>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</si>
  <si>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</si>
  <si>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</si>
  <si>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</si>
  <si>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</si>
  <si>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</si>
  <si>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</si>
  <si>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</si>
  <si>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</si>
  <si>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</si>
  <si>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</si>
  <si>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</si>
  <si>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</si>
  <si>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</si>
  <si>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</si>
  <si>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</si>
  <si>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</si>
  <si>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</si>
  <si>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</si>
  <si>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</si>
  <si>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</si>
  <si>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</si>
  <si>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</si>
  <si>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</si>
  <si>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</si>
  <si>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</si>
  <si>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</si>
  <si>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</si>
  <si>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</si>
  <si>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</si>
  <si>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</si>
  <si>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</si>
  <si>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</si>
  <si>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</si>
  <si>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</si>
  <si>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</si>
  <si>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</si>
  <si>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</si>
  <si>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</si>
  <si>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</si>
  <si>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</si>
  <si>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</si>
  <si>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</si>
  <si>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</si>
  <si>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</si>
  <si>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</si>
  <si>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</si>
  <si>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</si>
  <si>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</si>
  <si>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</si>
  <si>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</si>
  <si>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</si>
  <si>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</si>
  <si>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</si>
  <si>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</si>
  <si>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</si>
  <si>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</si>
  <si>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</si>
  <si>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</si>
  <si>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</si>
  <si>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</si>
  <si>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</si>
  <si>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</si>
  <si>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</si>
  <si>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</si>
  <si>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</si>
  <si>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</si>
  <si>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</si>
  <si>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</si>
  <si>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</si>
  <si>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</si>
  <si>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</si>
  <si>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</si>
  <si>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</si>
  <si>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</si>
  <si>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</si>
  <si>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</si>
  <si>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</si>
  <si>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</si>
  <si>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</si>
  <si>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</si>
  <si>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</si>
  <si>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</si>
  <si>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</si>
  <si>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</si>
  <si>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</si>
  <si>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</si>
  <si>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</si>
  <si>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</si>
  <si>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</si>
  <si>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</si>
  <si>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</si>
  <si>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</si>
  <si>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</si>
  <si>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</si>
  <si>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</si>
  <si>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</si>
  <si>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</si>
  <si>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</si>
  <si>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</si>
  <si>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</si>
  <si>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</si>
  <si>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</si>
  <si>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</si>
  <si>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</si>
  <si>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</si>
  <si>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</si>
  <si>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</si>
  <si>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</si>
  <si>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</si>
  <si>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</si>
  <si>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</si>
  <si>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</si>
  <si>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</si>
  <si>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</si>
  <si>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</si>
  <si>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</si>
  <si>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</si>
  <si>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</si>
  <si>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</si>
  <si>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</si>
  <si>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</si>
  <si>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</si>
  <si>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</si>
  <si>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</si>
  <si>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</si>
  <si>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</si>
  <si>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</si>
  <si>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</si>
  <si>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</si>
  <si>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</si>
  <si>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</si>
  <si>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</si>
  <si>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</si>
  <si>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</si>
  <si>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</si>
  <si>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</si>
  <si>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</si>
  <si>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</si>
  <si>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</si>
  <si>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</si>
  <si>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</si>
  <si>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</si>
  <si>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</si>
  <si>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</si>
  <si>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</si>
  <si>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</si>
  <si>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</si>
  <si>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</si>
  <si>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</si>
  <si>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</si>
  <si>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</si>
  <si>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</si>
  <si>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</si>
  <si>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</si>
  <si>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</si>
  <si>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</si>
  <si>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</si>
  <si>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</si>
  <si>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</si>
  <si>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</si>
  <si>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</si>
  <si>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</si>
  <si>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</si>
  <si>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</si>
  <si>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</si>
  <si>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</si>
  <si>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</si>
  <si>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</si>
  <si>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</si>
  <si>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</si>
  <si>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</si>
  <si>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</si>
  <si>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</si>
  <si>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</si>
  <si>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</si>
  <si>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</si>
  <si>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</si>
  <si>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</si>
  <si>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</si>
  <si>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</si>
  <si>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</si>
  <si>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</si>
  <si>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</si>
  <si>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</si>
  <si>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</si>
  <si>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</si>
  <si>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</si>
  <si>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</si>
  <si>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</si>
  <si>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</si>
  <si>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</si>
  <si>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</si>
  <si>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</si>
  <si>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</si>
  <si>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</si>
  <si>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</si>
  <si>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</si>
  <si>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</si>
  <si>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</si>
  <si>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</si>
  <si>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</si>
  <si>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</si>
  <si>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</si>
  <si>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</si>
  <si>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</si>
  <si>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</si>
  <si>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</si>
  <si>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</si>
  <si>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</si>
  <si>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</si>
  <si>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</si>
  <si>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</si>
  <si>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</si>
  <si>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</si>
  <si>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</si>
  <si>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</si>
  <si>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</si>
  <si>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</si>
  <si>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</si>
  <si>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</si>
  <si>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</si>
  <si>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</si>
  <si>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</si>
  <si>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</si>
  <si>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</si>
  <si>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</si>
  <si>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</si>
  <si>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</si>
  <si>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</si>
  <si>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</si>
  <si>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</si>
  <si>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</si>
  <si>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</si>
  <si>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</si>
  <si>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</si>
  <si>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</si>
  <si>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</si>
  <si>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</si>
  <si>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</si>
  <si>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</si>
  <si>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</si>
  <si>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</si>
  <si>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</si>
  <si>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</si>
  <si>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</si>
  <si>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</si>
  <si>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</si>
  <si>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</si>
  <si>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</si>
  <si>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</si>
  <si>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</si>
  <si>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</si>
  <si>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</si>
  <si>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</si>
  <si>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</si>
  <si>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</si>
  <si>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</si>
  <si>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</si>
  <si>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</si>
  <si>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</si>
  <si>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</si>
  <si>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</si>
  <si>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</si>
  <si>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</si>
  <si>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</si>
  <si>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</si>
  <si>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</si>
  <si>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</si>
  <si>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</si>
  <si>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</si>
  <si>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</si>
  <si>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</si>
  <si>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</si>
  <si>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</si>
  <si>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</si>
  <si>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</si>
  <si>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</si>
  <si>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</si>
  <si>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</si>
  <si>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</si>
  <si>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</si>
  <si>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</si>
  <si>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</si>
  <si>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</si>
  <si>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</si>
  <si>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</si>
  <si>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</si>
  <si>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</si>
  <si>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</si>
  <si>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</si>
  <si>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</si>
  <si>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</si>
  <si>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</si>
  <si>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</si>
  <si>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</si>
  <si>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</si>
  <si>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</si>
  <si>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</si>
  <si>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</si>
  <si>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</si>
  <si>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</si>
  <si>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</si>
  <si>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</si>
  <si>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</si>
  <si>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</si>
  <si>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</si>
  <si>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</si>
  <si>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</si>
  <si>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</si>
  <si>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</si>
  <si>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</si>
  <si>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</si>
  <si>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</si>
  <si>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</si>
  <si>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</si>
  <si>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</si>
  <si>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</si>
  <si>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</si>
  <si>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</si>
  <si>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</si>
  <si>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</si>
  <si>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</si>
  <si>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</si>
  <si>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</si>
  <si>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</si>
  <si>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</si>
  <si>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</si>
  <si>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</si>
  <si>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</si>
  <si>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</si>
  <si>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</si>
  <si>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</si>
  <si>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</si>
  <si>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</si>
  <si>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</si>
  <si>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</si>
  <si>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</si>
  <si>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</si>
  <si>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</si>
  <si>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</si>
  <si>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</si>
  <si>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</si>
  <si>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</si>
  <si>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</si>
  <si>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</si>
  <si>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</si>
  <si>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</si>
  <si>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</si>
  <si>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</si>
  <si>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</si>
  <si>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</si>
  <si>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</si>
  <si>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</si>
  <si>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</si>
  <si>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</si>
  <si>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</si>
  <si>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</si>
  <si>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</si>
  <si>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</si>
  <si>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</si>
  <si>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</si>
  <si>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</si>
  <si>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</si>
  <si>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</si>
  <si>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</si>
  <si>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</si>
  <si>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</si>
  <si>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</si>
  <si>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</si>
  <si>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</si>
  <si>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</si>
  <si>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</si>
  <si>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</si>
  <si>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</si>
  <si>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</si>
  <si>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</si>
  <si>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</si>
  <si>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</si>
  <si>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</si>
  <si>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</si>
  <si>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</si>
  <si>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</si>
  <si>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</si>
  <si>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</si>
  <si>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</si>
  <si>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</si>
  <si>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</si>
  <si>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</si>
  <si>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</si>
  <si>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</si>
  <si>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</si>
  <si>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</si>
  <si>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</si>
  <si>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</si>
  <si>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</si>
  <si>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</si>
  <si>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</si>
  <si>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</si>
  <si>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</si>
  <si>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</si>
  <si>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</si>
  <si>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</si>
  <si>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</si>
  <si>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</si>
  <si>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</si>
  <si>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</si>
  <si>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</si>
  <si>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</si>
  <si>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</si>
  <si>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</si>
  <si>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</si>
  <si>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</si>
  <si>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</si>
  <si>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</si>
  <si>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</si>
  <si>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</si>
  <si>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</si>
  <si>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</si>
  <si>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</si>
  <si>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</si>
  <si>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</si>
  <si>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</si>
  <si>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</si>
  <si>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</si>
  <si>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</si>
  <si>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</si>
  <si>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</si>
  <si>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</si>
  <si>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</si>
  <si>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</si>
  <si>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</si>
  <si>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</si>
  <si>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</si>
  <si>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</si>
  <si>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</si>
  <si>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</si>
  <si>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</si>
  <si>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</si>
  <si>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</si>
  <si>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</si>
  <si>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</si>
  <si>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</si>
  <si>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</si>
  <si>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</si>
  <si>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</si>
  <si>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</si>
  <si>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</si>
  <si>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</si>
  <si>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</si>
  <si>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</si>
  <si>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</si>
  <si>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</si>
  <si>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</si>
  <si>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</si>
  <si>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</si>
  <si>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</si>
  <si>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</si>
  <si>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</si>
  <si>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</si>
  <si>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</si>
  <si>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</si>
  <si>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</si>
  <si>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</si>
  <si>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</si>
  <si>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</si>
  <si>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</si>
  <si>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</si>
  <si>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</si>
  <si>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</si>
  <si>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</si>
  <si>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</si>
  <si>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</si>
  <si>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</si>
  <si>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</si>
  <si>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</si>
  <si>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</si>
  <si>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</si>
  <si>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</si>
  <si>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</si>
  <si>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</si>
  <si>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</si>
  <si>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</si>
  <si>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</si>
  <si>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</si>
  <si>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</si>
  <si>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</si>
  <si>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</si>
  <si>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</si>
  <si>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</si>
  <si>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</si>
  <si>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</si>
  <si>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</si>
  <si>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</si>
  <si>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</si>
  <si>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</si>
  <si>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</si>
  <si>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</si>
  <si>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</si>
  <si>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</si>
  <si>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</si>
  <si>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</si>
  <si>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</si>
  <si>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</si>
  <si>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</si>
  <si>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</si>
  <si>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</si>
  <si>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</si>
  <si>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</si>
  <si>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</si>
  <si>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</si>
  <si>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</si>
  <si>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</si>
  <si>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</si>
  <si>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</si>
  <si>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</si>
  <si>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</si>
  <si>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</si>
  <si>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</si>
  <si>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</si>
  <si>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</si>
  <si>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</si>
  <si>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</si>
  <si>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</si>
  <si>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</si>
  <si>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</si>
  <si>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</si>
  <si>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</si>
  <si>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</si>
  <si>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</si>
  <si>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</si>
  <si>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</si>
  <si>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</si>
  <si>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</si>
  <si>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</si>
  <si>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</si>
  <si>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</si>
  <si>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</si>
  <si>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</si>
  <si>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</si>
  <si>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</si>
  <si>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</si>
  <si>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</si>
  <si>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</si>
  <si>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</si>
  <si>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</si>
  <si>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</si>
  <si>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</si>
  <si>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</si>
  <si>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</si>
  <si>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</si>
  <si>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</si>
  <si>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</si>
  <si>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</si>
  <si>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</si>
  <si>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</si>
  <si>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</si>
  <si>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</si>
  <si>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</si>
  <si>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</si>
  <si>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</si>
  <si>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</si>
  <si>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</si>
  <si>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</si>
  <si>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</si>
  <si>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</si>
  <si>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</si>
  <si>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</si>
  <si>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</si>
  <si>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</si>
  <si>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</si>
  <si>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</si>
  <si>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</si>
  <si>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</si>
  <si>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</si>
  <si>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</si>
  <si>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</si>
  <si>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</si>
  <si>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</si>
  <si>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</si>
  <si>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</si>
  <si>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</si>
  <si>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</si>
  <si>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</si>
  <si>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</si>
  <si>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</si>
  <si>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</si>
  <si>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</si>
  <si>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</si>
  <si>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</si>
  <si>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</si>
  <si>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</si>
  <si>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</si>
  <si>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</si>
  <si>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</si>
  <si>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</si>
  <si>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</si>
  <si>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</si>
  <si>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</si>
  <si>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</si>
  <si>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</si>
  <si>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</si>
  <si>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</si>
  <si>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</si>
  <si>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</si>
  <si>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</si>
  <si>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</si>
  <si>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</si>
  <si>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</si>
  <si>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</si>
  <si>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</si>
  <si>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</si>
  <si>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</si>
  <si>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</si>
  <si>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</si>
  <si>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</si>
  <si>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</si>
  <si>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</si>
  <si>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</si>
  <si>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</si>
  <si>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</si>
  <si>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</si>
  <si>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</si>
  <si>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</si>
  <si>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</si>
  <si>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</si>
  <si>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</si>
  <si>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</si>
  <si>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</si>
  <si>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</si>
  <si>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</si>
  <si>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</si>
  <si>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</si>
  <si>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</si>
  <si>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</si>
  <si>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</si>
  <si>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</si>
  <si>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</si>
  <si>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</si>
  <si>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</si>
  <si>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</si>
  <si>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</si>
  <si>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</si>
  <si>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</si>
  <si>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</si>
  <si>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</si>
  <si>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</si>
  <si>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</si>
  <si>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</si>
  <si>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</si>
  <si>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</si>
  <si>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</si>
  <si>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</si>
  <si>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</si>
  <si>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</si>
  <si>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</si>
  <si>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</si>
  <si>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</si>
  <si>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</si>
  <si>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</si>
  <si>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</si>
  <si>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</si>
  <si>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</si>
  <si>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</si>
  <si>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</si>
  <si>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</si>
  <si>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</si>
  <si>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</si>
  <si>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</si>
  <si>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</si>
  <si>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</si>
  <si>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</si>
  <si>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</si>
  <si>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</si>
  <si>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</si>
  <si>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</si>
  <si>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</si>
  <si>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</si>
  <si>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</si>
  <si>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</si>
  <si>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</si>
  <si>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</si>
  <si>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</si>
  <si>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</si>
  <si>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</si>
  <si>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</si>
  <si>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</si>
  <si>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</si>
  <si>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</si>
  <si>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</si>
  <si>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</si>
  <si>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</si>
  <si>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</si>
  <si>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</si>
  <si>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</si>
  <si>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</si>
  <si>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</si>
  <si>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</si>
  <si>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</si>
  <si>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</si>
  <si>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</si>
  <si>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</si>
  <si>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</si>
  <si>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</si>
  <si>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</si>
  <si>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</si>
  <si>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</si>
  <si>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</si>
  <si>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</si>
  <si>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</si>
  <si>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</si>
  <si>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</si>
  <si>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</si>
  <si>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</si>
  <si>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</si>
  <si>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</si>
  <si>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</si>
  <si>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</si>
  <si>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</si>
  <si>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</si>
  <si>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</si>
  <si>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</si>
  <si>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</si>
  <si>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</si>
  <si>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</si>
  <si>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</si>
  <si>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</si>
  <si>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</si>
  <si>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</si>
  <si>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</si>
  <si>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</si>
  <si>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</si>
  <si>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</si>
  <si>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</si>
  <si>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</si>
  <si>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</si>
  <si>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</si>
  <si>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</si>
  <si>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</si>
  <si>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</si>
  <si>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</si>
  <si>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</si>
  <si>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</si>
  <si>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</si>
  <si>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</si>
  <si>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</si>
  <si>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</si>
  <si>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</si>
  <si>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</si>
  <si>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</si>
  <si>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</si>
  <si>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</si>
  <si>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</si>
  <si>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</si>
  <si>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</si>
  <si>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</si>
  <si>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</si>
  <si>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</si>
  <si>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</si>
  <si>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</si>
  <si>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</si>
  <si>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</si>
  <si>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</si>
  <si>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</si>
  <si>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</si>
  <si>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</si>
  <si>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</si>
  <si>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</si>
  <si>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</si>
  <si>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</si>
  <si>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</si>
  <si>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</si>
  <si>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</si>
  <si>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</si>
  <si>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</si>
  <si>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</si>
  <si>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</si>
  <si>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</si>
  <si>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</si>
  <si>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</si>
  <si>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</si>
  <si>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</si>
  <si>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</si>
  <si>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</si>
  <si>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</si>
  <si>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</si>
  <si>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</si>
  <si>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</si>
  <si>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</si>
  <si>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</si>
  <si>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</si>
  <si>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</si>
  <si>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</si>
  <si>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</si>
  <si>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</si>
  <si>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</si>
  <si>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</si>
  <si>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</si>
  <si>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</si>
  <si>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</si>
  <si>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</si>
  <si>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</si>
  <si>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</si>
  <si>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</si>
  <si>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</si>
  <si>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</si>
  <si>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</si>
  <si>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</si>
  <si>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</si>
  <si>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</si>
  <si>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</si>
  <si>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</si>
  <si>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</si>
  <si>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</si>
  <si>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</si>
  <si>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</si>
  <si>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</si>
  <si>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</si>
  <si>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</si>
  <si>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</si>
  <si>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</si>
  <si>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</si>
  <si>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</si>
  <si>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</si>
  <si>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</si>
  <si>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</si>
  <si>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</si>
  <si>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</si>
  <si>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</si>
  <si>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</si>
  <si>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</si>
  <si>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</si>
  <si>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</si>
  <si>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</si>
  <si>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</si>
  <si>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</si>
  <si>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</si>
  <si>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</si>
  <si>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</si>
  <si>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</si>
  <si>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</si>
  <si>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</si>
  <si>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</si>
  <si>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</si>
  <si>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</si>
  <si>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</si>
  <si>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</si>
  <si>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</si>
  <si>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</si>
  <si>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</si>
  <si>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</si>
  <si>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</si>
  <si>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</si>
  <si>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</si>
  <si>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</si>
  <si>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</si>
  <si>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</si>
  <si>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</si>
  <si>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</si>
  <si>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</si>
  <si>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</si>
  <si>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</si>
  <si>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</si>
  <si>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</si>
  <si>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</si>
  <si>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</si>
  <si>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</si>
  <si>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</si>
  <si>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</si>
  <si>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</si>
  <si>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</si>
  <si>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</si>
  <si>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</si>
  <si>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</si>
  <si>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</si>
  <si>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</si>
  <si>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</si>
  <si>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</si>
  <si>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</si>
  <si>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</si>
  <si>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</si>
  <si>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</si>
  <si>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</si>
  <si>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</si>
  <si>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</si>
  <si>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</si>
  <si>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</si>
  <si>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</si>
  <si>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</si>
  <si>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</si>
  <si>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</si>
  <si>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</si>
  <si>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</si>
  <si>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</si>
  <si>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</si>
  <si>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</si>
  <si>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</si>
  <si>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</si>
  <si>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</si>
  <si>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</si>
  <si>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</si>
  <si>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</si>
  <si>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</si>
  <si>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</si>
  <si>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</si>
  <si>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</si>
  <si>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</si>
  <si>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</si>
  <si>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</si>
  <si>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</si>
  <si>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</si>
  <si>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</si>
  <si>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</si>
  <si>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</si>
  <si>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</si>
  <si>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</si>
  <si>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</si>
  <si>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</si>
  <si>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</si>
  <si>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</si>
  <si>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</si>
  <si>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</si>
  <si>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</si>
  <si>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</si>
  <si>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</si>
  <si>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</si>
  <si>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</si>
  <si>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</si>
  <si>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</si>
  <si>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</si>
  <si>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</si>
  <si>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</si>
  <si>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</si>
  <si>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</si>
  <si>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</si>
  <si>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</si>
  <si>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</si>
  <si>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</si>
  <si>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</si>
  <si>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</si>
  <si>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</si>
  <si>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</si>
  <si>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</si>
  <si>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</si>
  <si>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</si>
  <si>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</si>
  <si>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</si>
  <si>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</si>
  <si>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</si>
  <si>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</si>
  <si>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</si>
  <si>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</si>
  <si>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</si>
  <si>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</si>
  <si>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</si>
  <si>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</si>
  <si>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</si>
  <si>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</si>
  <si>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</si>
  <si>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</si>
  <si>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</si>
  <si>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</si>
  <si>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</si>
  <si>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</si>
  <si>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</si>
  <si>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</si>
  <si>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</si>
  <si>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</si>
  <si>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</si>
  <si>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</si>
  <si>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</si>
  <si>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</si>
  <si>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</si>
  <si>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</si>
  <si>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</si>
  <si>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</si>
  <si>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</si>
  <si>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</si>
  <si>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</si>
  <si>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</si>
  <si>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</si>
  <si>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</si>
  <si>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</si>
  <si>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</si>
  <si>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</si>
  <si>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</si>
  <si>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</si>
  <si>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</si>
  <si>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</si>
  <si>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</si>
  <si>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</si>
  <si>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</si>
  <si>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</si>
  <si>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</si>
  <si>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</si>
  <si>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</si>
  <si>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</si>
  <si>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</si>
  <si>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</si>
  <si>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</si>
  <si>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</si>
  <si>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</si>
  <si>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</si>
  <si>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</si>
  <si>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</si>
  <si>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</si>
  <si>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</si>
  <si>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</si>
  <si>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</si>
  <si>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</si>
  <si>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</si>
  <si>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</si>
  <si>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</si>
  <si>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</si>
  <si>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</si>
  <si>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</si>
  <si>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</si>
  <si>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</si>
  <si>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</si>
  <si>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</si>
  <si>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</si>
  <si>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</si>
  <si>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</si>
  <si>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</si>
  <si>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</si>
  <si>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</si>
  <si>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</si>
  <si>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</si>
  <si>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</si>
  <si>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</si>
  <si>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</si>
  <si>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</si>
  <si>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</si>
  <si>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</si>
  <si>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</si>
  <si>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</si>
  <si>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</si>
  <si>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</si>
  <si>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</si>
  <si>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</si>
  <si>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</si>
  <si>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</si>
  <si>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</si>
  <si>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</si>
  <si>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</si>
  <si>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</si>
  <si>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</si>
  <si>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</si>
  <si>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</si>
  <si>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</si>
  <si>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</si>
  <si>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</si>
  <si>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</si>
  <si>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</si>
  <si>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</si>
  <si>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</si>
  <si>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</si>
  <si>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</si>
  <si>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</si>
  <si>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</si>
  <si>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</si>
  <si>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</si>
  <si>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</si>
  <si>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</si>
  <si>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</si>
  <si>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</si>
  <si>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</si>
  <si>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</si>
  <si>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</si>
  <si>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</si>
  <si>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</si>
  <si>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</si>
  <si>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</si>
  <si>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</si>
  <si>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</si>
  <si>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</si>
  <si>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</si>
  <si>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</si>
  <si>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</si>
  <si>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</si>
  <si>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</si>
  <si>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</si>
  <si>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</si>
  <si>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</si>
  <si>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</si>
  <si>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</si>
  <si>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</si>
  <si>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</si>
  <si>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</si>
  <si>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</si>
  <si>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</si>
  <si>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</si>
  <si>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</si>
  <si>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</si>
  <si>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</si>
  <si>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</si>
  <si>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</si>
  <si>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</si>
  <si>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</si>
  <si>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</si>
  <si>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</si>
  <si>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</si>
  <si>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</si>
  <si>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</si>
  <si>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</si>
  <si>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</si>
  <si>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</si>
  <si>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</si>
  <si>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</si>
  <si>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</si>
  <si>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</si>
  <si>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</si>
  <si>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</si>
  <si>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</si>
  <si>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</si>
  <si>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</si>
  <si>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</si>
  <si>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</si>
  <si>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</si>
  <si>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</si>
  <si>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</si>
  <si>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</si>
  <si>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</si>
  <si>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</si>
  <si>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</si>
  <si>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</si>
  <si>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</si>
  <si>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</si>
  <si>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</si>
  <si>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</si>
  <si>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</si>
  <si>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</si>
  <si>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</si>
  <si>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</si>
  <si>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</si>
  <si>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</si>
  <si>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</si>
  <si>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</si>
  <si>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</si>
  <si>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</si>
  <si>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</si>
  <si>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</si>
  <si>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</si>
  <si>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</si>
  <si>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</si>
  <si>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</si>
  <si>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</si>
  <si>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</si>
  <si>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</si>
  <si>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</si>
  <si>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</si>
  <si>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</si>
  <si>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</si>
  <si>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</si>
  <si>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</si>
  <si>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</si>
  <si>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</si>
  <si>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</si>
  <si>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</si>
  <si>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</si>
  <si>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</si>
  <si>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</si>
  <si>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</si>
  <si>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</si>
  <si>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</si>
  <si>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</si>
  <si>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</si>
  <si>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</si>
  <si>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</si>
  <si>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</si>
  <si>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</si>
  <si>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</si>
  <si>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</si>
  <si>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</si>
  <si>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</si>
  <si>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</si>
  <si>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</si>
  <si>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</si>
  <si>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</si>
  <si>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</si>
  <si>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</si>
  <si>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</si>
  <si>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</si>
  <si>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</si>
  <si>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</si>
  <si>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</si>
  <si>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</si>
  <si>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</si>
  <si>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</si>
  <si>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</si>
  <si>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</si>
  <si>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</si>
  <si>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</si>
  <si>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</si>
  <si>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</si>
  <si>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</si>
  <si>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</si>
  <si>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</si>
  <si>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</si>
  <si>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</si>
  <si>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</si>
  <si>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</si>
  <si>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</si>
  <si>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</si>
  <si>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</si>
  <si>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</si>
  <si>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</si>
  <si>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</si>
  <si>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</si>
  <si>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</si>
  <si>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</si>
  <si>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</si>
  <si>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</si>
  <si>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</si>
  <si>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</si>
  <si>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</si>
  <si>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</si>
  <si>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</si>
  <si>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</si>
  <si>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</si>
  <si>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</si>
  <si>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</si>
  <si>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</si>
  <si>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</si>
  <si>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</si>
  <si>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</si>
  <si>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</si>
  <si>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</si>
  <si>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</si>
  <si>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</si>
  <si>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</si>
  <si>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</si>
  <si>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</si>
  <si>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</si>
  <si>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</si>
  <si>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</si>
  <si>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</si>
  <si>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</si>
  <si>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</si>
  <si>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</si>
  <si>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</si>
  <si>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</si>
  <si>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</si>
  <si>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</si>
  <si>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</si>
  <si>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</si>
  <si>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</si>
  <si>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</si>
  <si>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</si>
  <si>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</si>
  <si>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</si>
  <si>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</si>
  <si>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</si>
  <si>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</si>
  <si>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</si>
  <si>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</si>
  <si>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</si>
  <si>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</si>
  <si>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</si>
  <si>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</si>
  <si>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</si>
  <si>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</si>
  <si>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</si>
  <si>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</si>
  <si>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</si>
  <si>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</si>
  <si>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</si>
  <si>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</si>
  <si>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</si>
  <si>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</si>
  <si>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</si>
  <si>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</si>
  <si>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</si>
  <si>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</si>
  <si>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</si>
  <si>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</si>
  <si>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</si>
  <si>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</si>
  <si>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</si>
  <si>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</si>
  <si>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</si>
  <si>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</si>
  <si>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</si>
  <si>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</si>
  <si>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</si>
  <si>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</si>
  <si>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</si>
  <si>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</si>
  <si>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</si>
  <si>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</si>
  <si>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</si>
  <si>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</si>
  <si>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</si>
  <si>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</si>
  <si>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</si>
  <si>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</si>
  <si>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</si>
  <si>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</si>
  <si>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</si>
  <si>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</si>
  <si>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</si>
  <si>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</si>
  <si>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</si>
  <si>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</si>
  <si>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</si>
  <si>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</si>
  <si>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</si>
  <si>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</si>
  <si>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</si>
  <si>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</si>
  <si>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</si>
  <si>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</si>
  <si>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</si>
  <si>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</si>
  <si>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</si>
  <si>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</si>
  <si>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</si>
  <si>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</si>
  <si>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</si>
  <si>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</si>
  <si>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</si>
  <si>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</si>
  <si>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</si>
  <si>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</si>
  <si>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</si>
  <si>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</si>
  <si>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</si>
  <si>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</si>
  <si>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</si>
  <si>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</si>
  <si>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</si>
  <si>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</si>
  <si>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</si>
  <si>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</si>
  <si>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</si>
  <si>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</si>
  <si>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</si>
  <si>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</si>
  <si>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</si>
  <si>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</si>
  <si>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</si>
  <si>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</si>
  <si>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</si>
  <si>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</si>
  <si>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</si>
  <si>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</si>
  <si>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</si>
  <si>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</si>
  <si>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</si>
  <si>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</si>
  <si>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</si>
  <si>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</si>
  <si>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</si>
  <si>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</si>
  <si>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</si>
  <si>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</si>
  <si>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</si>
  <si>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</si>
  <si>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</si>
  <si>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</si>
  <si>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</si>
  <si>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</si>
  <si>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</si>
  <si>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</si>
  <si>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</si>
  <si>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</si>
  <si>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</si>
  <si>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</si>
  <si>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</si>
  <si>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</si>
  <si>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</si>
  <si>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</si>
  <si>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</si>
  <si>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</si>
  <si>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</si>
  <si>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</si>
  <si>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</si>
  <si>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</si>
  <si>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</si>
  <si>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</si>
  <si>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</si>
  <si>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</si>
  <si>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</si>
  <si>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</si>
  <si>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</si>
  <si>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</si>
  <si>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</si>
  <si>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</si>
  <si>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</si>
  <si>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</si>
  <si>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</si>
  <si>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</si>
  <si>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</si>
  <si>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</si>
  <si>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</si>
  <si>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</si>
  <si>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</si>
  <si>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</si>
  <si>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</si>
  <si>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</si>
  <si>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</si>
  <si>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</si>
  <si>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</si>
  <si>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</si>
  <si>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</si>
  <si>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</si>
  <si>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</si>
  <si>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</si>
  <si>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</si>
  <si>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</si>
  <si>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ตลาดดิโอโซน วันที่ 1-30  เม.ย. 2568</t>
  </si>
  <si>
    <t>สรุปยอดขาย บูธ ตลาดดิโอโซน วันที่ 1-30  เม.ย. 2568</t>
  </si>
  <si>
    <t>บูธ  ตลาดดิโอโซน วันที่ 1-30  เม.ย. 2568</t>
  </si>
  <si>
    <t>พุดดิ่งชาไทย</t>
  </si>
  <si>
    <t>บราวนี่บลูเบอรี่ครีมซีล</t>
  </si>
  <si>
    <t>ขนมปังกระเทียมครีมซีส</t>
  </si>
  <si>
    <t>มินิปังไส้กรอกชีส  60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</si>
</sst>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2" fillId="23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awBonG/Desktop/&#3652;&#3615;&#3621;&#3660;&#3591;&#3634;&#3609;&#3610;&#3641;&#3658;&#3595;%202/Stock/&#3611;&#3637;%2068/&#3648;&#3604;&#3639;&#3629;&#3609;%20&#3617;&#3637;.&#3588;.%2068/&#3610;&#3641;&#3608;%20%20&#3605;&#3621;&#3634;&#3604;&#3604;&#3636;&#3650;&#3629;&#3650;&#3595;&#3609;%20&#3648;&#3604;&#3639;&#3629;&#3609;%20&#3617;&#3637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50">
          <cell r="J250">
            <v>0</v>
          </cell>
        </row>
      </sheetData>
      <sheetData sheetId="34"/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4" sqref="B254"/>
      <selection pane="bottomLeft" activeCell="B254" sqref="B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4" sqref="B254"/>
      <selection pane="topRight" activeCell="B254" sqref="B254"/>
      <selection pane="bottomLeft" activeCell="B254" sqref="B254"/>
      <selection pane="bottomRight" activeCell="B254" sqref="B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43" activePane="bottomRight" state="frozen"/>
      <selection activeCell="B254" sqref="B254"/>
      <selection pane="topRight" activeCell="B254" sqref="B254"/>
      <selection pane="bottomLeft" activeCell="B254" sqref="B254"/>
      <selection pane="bottomRight" activeCell="V261" sqref="V26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1.1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1428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41</v>
      </c>
      <c r="G5" s="43">
        <f t="shared" ref="G5:G85" si="0">+E5+F5</f>
        <v>57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2200</v>
      </c>
      <c r="N5" s="19"/>
      <c r="O5" s="121">
        <v>18.97</v>
      </c>
      <c r="P5" s="79">
        <f>+K5*O5</f>
        <v>834.68</v>
      </c>
      <c r="Q5" s="45">
        <v>1</v>
      </c>
      <c r="R5" s="46">
        <f>+'1'!N262</f>
        <v>3115</v>
      </c>
      <c r="S5" s="46">
        <f>+'1'!N267</f>
        <v>630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770</v>
      </c>
      <c r="X5" s="46">
        <f>+R5-S5-T5-U5-V5-W5</f>
        <v>1715</v>
      </c>
      <c r="Y5" s="46">
        <f>+'1'!N269</f>
        <v>1715</v>
      </c>
      <c r="Z5" s="47">
        <f>+Y5-X5</f>
        <v>0</v>
      </c>
      <c r="AA5" s="47" t="s">
        <v>1363</v>
      </c>
      <c r="AB5" s="47">
        <f>+W5+Y5</f>
        <v>2485</v>
      </c>
      <c r="AC5" s="58">
        <f>+W5+Y5+Z5</f>
        <v>2485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51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151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3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12200</v>
      </c>
      <c r="N6" s="19"/>
      <c r="O6" s="121">
        <v>36.43</v>
      </c>
      <c r="P6" s="79">
        <f t="shared" ref="P6:P70" si="2">+K6*O6</f>
        <v>4444.46</v>
      </c>
      <c r="Q6" s="45">
        <v>2</v>
      </c>
      <c r="R6" s="46">
        <f>+'2'!N262</f>
        <v>2275</v>
      </c>
      <c r="S6" s="46">
        <f>+'2'!N267</f>
        <v>675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730</v>
      </c>
      <c r="X6" s="46">
        <f>+R6-S6-T6-U6-V6-W6</f>
        <v>870</v>
      </c>
      <c r="Y6" s="46">
        <f>+'2'!N269</f>
        <v>870</v>
      </c>
      <c r="Z6" s="47">
        <f t="shared" ref="Z6:Z35" si="3">+Y6-X6</f>
        <v>0</v>
      </c>
      <c r="AA6" s="47" t="s">
        <v>1364</v>
      </c>
      <c r="AB6" s="47">
        <f t="shared" ref="AB6:AB35" si="4">+W6+Y6</f>
        <v>1600</v>
      </c>
      <c r="AC6" s="58">
        <f t="shared" ref="AC6:AC35" si="5">+W6+Y6+Z6</f>
        <v>1600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2080</v>
      </c>
      <c r="S7" s="46">
        <f>+'3'!N267</f>
        <v>285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970</v>
      </c>
      <c r="X7" s="46">
        <f>+R7-S7-T7-U7-V7-W7</f>
        <v>825</v>
      </c>
      <c r="Y7" s="46">
        <f>+'3'!N269</f>
        <v>825</v>
      </c>
      <c r="Z7" s="47">
        <f>+Y7-X7</f>
        <v>0</v>
      </c>
      <c r="AA7" s="47" t="s">
        <v>1365</v>
      </c>
      <c r="AB7" s="47">
        <f>+W7+Y7</f>
        <v>1795</v>
      </c>
      <c r="AC7" s="58">
        <f t="shared" si="5"/>
        <v>1795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1535</v>
      </c>
      <c r="S8" s="46">
        <f>+'4'!N267</f>
        <v>125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375</v>
      </c>
      <c r="X8" s="46">
        <f t="shared" ref="X8" si="6">+R8-S8-T8-U8-V8-W8</f>
        <v>1035</v>
      </c>
      <c r="Y8" s="46">
        <f>+'4'!N269</f>
        <v>1035</v>
      </c>
      <c r="Z8" s="47">
        <f t="shared" si="3"/>
        <v>0</v>
      </c>
      <c r="AA8" s="47" t="s">
        <v>1366</v>
      </c>
      <c r="AB8" s="47">
        <f t="shared" si="4"/>
        <v>1410</v>
      </c>
      <c r="AC8" s="58">
        <f t="shared" si="5"/>
        <v>1410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2370</v>
      </c>
      <c r="S9" s="46">
        <f>+'5'!N267</f>
        <v>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780</v>
      </c>
      <c r="X9" s="46">
        <f t="shared" ref="X9:X34" si="7">+R9-S9-T9-U9-V9-W9</f>
        <v>1590</v>
      </c>
      <c r="Y9" s="46">
        <f>+'5'!N269</f>
        <v>1590</v>
      </c>
      <c r="Z9" s="47">
        <f t="shared" si="3"/>
        <v>0</v>
      </c>
      <c r="AA9" s="98" t="s">
        <v>1367</v>
      </c>
      <c r="AB9" s="47">
        <f t="shared" si="4"/>
        <v>2370</v>
      </c>
      <c r="AC9" s="58">
        <f t="shared" si="5"/>
        <v>2370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2530</v>
      </c>
      <c r="S10" s="46">
        <f>+'6'!N267</f>
        <v>275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710</v>
      </c>
      <c r="X10" s="46">
        <f t="shared" si="7"/>
        <v>1545</v>
      </c>
      <c r="Y10" s="46">
        <f>+'6'!N269</f>
        <v>1545</v>
      </c>
      <c r="Z10" s="47">
        <f t="shared" si="3"/>
        <v>0</v>
      </c>
      <c r="AA10" s="98" t="s">
        <v>1368</v>
      </c>
      <c r="AB10" s="47">
        <f t="shared" si="4"/>
        <v>2255</v>
      </c>
      <c r="AC10" s="58">
        <f t="shared" si="5"/>
        <v>2255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18</v>
      </c>
      <c r="G11" s="43">
        <f t="shared" si="0"/>
        <v>23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800</v>
      </c>
      <c r="N11" s="19"/>
      <c r="O11" s="121">
        <v>19.36</v>
      </c>
      <c r="P11" s="79">
        <f t="shared" si="2"/>
        <v>309.76</v>
      </c>
      <c r="Q11" s="45">
        <v>7</v>
      </c>
      <c r="R11" s="46">
        <f>+'7'!N262</f>
        <v>2820</v>
      </c>
      <c r="S11" s="46">
        <f>+'7'!N267</f>
        <v>775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725</v>
      </c>
      <c r="X11" s="46">
        <f t="shared" si="7"/>
        <v>1320</v>
      </c>
      <c r="Y11" s="46">
        <f>+'7'!N269</f>
        <v>1320</v>
      </c>
      <c r="Z11" s="47">
        <f t="shared" si="3"/>
        <v>0</v>
      </c>
      <c r="AA11" s="47" t="s">
        <v>1369</v>
      </c>
      <c r="AB11" s="47">
        <f t="shared" si="4"/>
        <v>2045</v>
      </c>
      <c r="AC11" s="58">
        <f t="shared" si="5"/>
        <v>2045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1255</v>
      </c>
      <c r="S12" s="46">
        <f>+'8'!N267</f>
        <v>235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0</v>
      </c>
      <c r="X12" s="46">
        <f t="shared" si="7"/>
        <v>1020</v>
      </c>
      <c r="Y12" s="46">
        <f>+'8'!N269</f>
        <v>1020</v>
      </c>
      <c r="Z12" s="47">
        <f t="shared" si="3"/>
        <v>0</v>
      </c>
      <c r="AA12" s="47" t="s">
        <v>1363</v>
      </c>
      <c r="AB12" s="47">
        <f t="shared" si="4"/>
        <v>1020</v>
      </c>
      <c r="AC12" s="58">
        <f t="shared" si="5"/>
        <v>1020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1830</v>
      </c>
      <c r="S13" s="46">
        <f>+'9'!N267</f>
        <v>410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820</v>
      </c>
      <c r="X13" s="46">
        <f>+R13-S13-T13-U13-V13-W13</f>
        <v>600</v>
      </c>
      <c r="Y13" s="46">
        <f>+'9'!N269</f>
        <v>600</v>
      </c>
      <c r="Z13" s="47">
        <f t="shared" si="3"/>
        <v>0</v>
      </c>
      <c r="AA13" s="47" t="s">
        <v>1364</v>
      </c>
      <c r="AB13" s="47">
        <f t="shared" si="4"/>
        <v>1420</v>
      </c>
      <c r="AC13" s="58">
        <f t="shared" si="5"/>
        <v>1420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4080</v>
      </c>
      <c r="S14" s="46">
        <f>+'10'!N267</f>
        <v>1735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1435</v>
      </c>
      <c r="X14" s="46">
        <f t="shared" si="7"/>
        <v>910</v>
      </c>
      <c r="Y14" s="46">
        <f>+'10'!N269</f>
        <v>910</v>
      </c>
      <c r="Z14" s="47">
        <f t="shared" si="3"/>
        <v>0</v>
      </c>
      <c r="AA14" s="47" t="s">
        <v>1365</v>
      </c>
      <c r="AB14" s="47">
        <f t="shared" si="4"/>
        <v>2345</v>
      </c>
      <c r="AC14" s="58">
        <f t="shared" si="5"/>
        <v>2345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7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18</v>
      </c>
      <c r="G15" s="43">
        <f t="shared" si="0"/>
        <v>25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3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15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7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350</v>
      </c>
      <c r="N15" s="19"/>
      <c r="O15" s="121">
        <v>22.41</v>
      </c>
      <c r="P15" s="79">
        <f t="shared" si="2"/>
        <v>156.87</v>
      </c>
      <c r="Q15" s="45">
        <v>11</v>
      </c>
      <c r="R15" s="46">
        <f>+'11'!N262</f>
        <v>1505</v>
      </c>
      <c r="S15" s="46">
        <f>+'11'!N267</f>
        <v>150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115</v>
      </c>
      <c r="X15" s="46">
        <f t="shared" si="7"/>
        <v>1240</v>
      </c>
      <c r="Y15" s="46">
        <f>+'11'!N269</f>
        <v>1240</v>
      </c>
      <c r="Z15" s="47">
        <f t="shared" si="3"/>
        <v>0</v>
      </c>
      <c r="AA15" s="47" t="s">
        <v>1366</v>
      </c>
      <c r="AB15" s="47">
        <f t="shared" si="4"/>
        <v>1355</v>
      </c>
      <c r="AC15" s="58">
        <f t="shared" si="5"/>
        <v>1355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5885</v>
      </c>
      <c r="S16" s="46">
        <f>+'12'!N267</f>
        <v>550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1510</v>
      </c>
      <c r="X16" s="46">
        <f t="shared" si="7"/>
        <v>3825</v>
      </c>
      <c r="Y16" s="46">
        <f>+'12'!N269</f>
        <v>3825</v>
      </c>
      <c r="Z16" s="47">
        <f t="shared" si="3"/>
        <v>0</v>
      </c>
      <c r="AA16" s="98" t="s">
        <v>1367</v>
      </c>
      <c r="AB16" s="47">
        <f t="shared" si="4"/>
        <v>5335</v>
      </c>
      <c r="AC16" s="58">
        <f t="shared" si="5"/>
        <v>5335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7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10</v>
      </c>
      <c r="G17" s="43">
        <f t="shared" si="0"/>
        <v>17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2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6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9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450</v>
      </c>
      <c r="N17" s="19"/>
      <c r="O17" s="121">
        <v>4</v>
      </c>
      <c r="P17" s="79">
        <f t="shared" si="2"/>
        <v>36</v>
      </c>
      <c r="Q17" s="45">
        <v>13</v>
      </c>
      <c r="R17" s="46">
        <f>+'13'!N262</f>
        <v>4750</v>
      </c>
      <c r="S17" s="46">
        <f>+'13'!N267</f>
        <v>350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960</v>
      </c>
      <c r="X17" s="46">
        <f>+R17-S17-T17-U17-V17-W17</f>
        <v>3440</v>
      </c>
      <c r="Y17" s="46">
        <f>+'13'!N269</f>
        <v>3440</v>
      </c>
      <c r="Z17" s="47">
        <f t="shared" si="3"/>
        <v>0</v>
      </c>
      <c r="AA17" s="98" t="s">
        <v>1368</v>
      </c>
      <c r="AB17" s="47">
        <f t="shared" si="4"/>
        <v>4400</v>
      </c>
      <c r="AC17" s="58">
        <f t="shared" si="5"/>
        <v>4400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6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20</v>
      </c>
      <c r="G18" s="43">
        <f t="shared" si="0"/>
        <v>26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700</v>
      </c>
      <c r="N18" s="19"/>
      <c r="O18" s="121">
        <v>19.12</v>
      </c>
      <c r="P18" s="79">
        <f t="shared" si="2"/>
        <v>267.68</v>
      </c>
      <c r="Q18" s="45">
        <v>14</v>
      </c>
      <c r="R18" s="46">
        <f>+'14'!N262</f>
        <v>3830</v>
      </c>
      <c r="S18" s="46">
        <f>+'14'!N267</f>
        <v>110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730</v>
      </c>
      <c r="X18" s="46">
        <f t="shared" si="7"/>
        <v>2990</v>
      </c>
      <c r="Y18" s="46">
        <f>+'14'!N269</f>
        <v>2990</v>
      </c>
      <c r="Z18" s="47">
        <f t="shared" si="3"/>
        <v>0</v>
      </c>
      <c r="AA18" s="47" t="s">
        <v>1369</v>
      </c>
      <c r="AB18" s="99">
        <f t="shared" si="4"/>
        <v>3720</v>
      </c>
      <c r="AC18" s="58">
        <f t="shared" si="5"/>
        <v>3720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2095</v>
      </c>
      <c r="S19" s="46">
        <f>+'15'!N267</f>
        <v>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350</v>
      </c>
      <c r="X19" s="46">
        <f t="shared" si="7"/>
        <v>1745</v>
      </c>
      <c r="Y19" s="46">
        <f>+'15'!N269</f>
        <v>1745</v>
      </c>
      <c r="Z19" s="47">
        <f t="shared" si="3"/>
        <v>0</v>
      </c>
      <c r="AA19" s="47" t="s">
        <v>1363</v>
      </c>
      <c r="AB19" s="47">
        <f t="shared" si="4"/>
        <v>2095</v>
      </c>
      <c r="AC19" s="58">
        <f t="shared" si="5"/>
        <v>2095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5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11</v>
      </c>
      <c r="G20" s="43">
        <f t="shared" si="0"/>
        <v>16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845</v>
      </c>
      <c r="N20" s="19"/>
      <c r="O20" s="90">
        <v>22.25</v>
      </c>
      <c r="P20" s="79">
        <f t="shared" si="2"/>
        <v>289.25</v>
      </c>
      <c r="Q20" s="45">
        <v>16</v>
      </c>
      <c r="R20" s="46">
        <f>+'16'!N262</f>
        <v>2440</v>
      </c>
      <c r="S20" s="46">
        <f>+'16'!N267</f>
        <v>150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120</v>
      </c>
      <c r="X20" s="46">
        <f t="shared" si="7"/>
        <v>2170</v>
      </c>
      <c r="Y20" s="46">
        <f>+'16'!N269</f>
        <v>2170</v>
      </c>
      <c r="Z20" s="47">
        <f t="shared" si="3"/>
        <v>0</v>
      </c>
      <c r="AA20" s="47" t="s">
        <v>1364</v>
      </c>
      <c r="AB20" s="47">
        <f t="shared" si="4"/>
        <v>2290</v>
      </c>
      <c r="AC20" s="58">
        <f t="shared" si="5"/>
        <v>2290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5</v>
      </c>
      <c r="G21" s="43">
        <f t="shared" si="0"/>
        <v>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1535</v>
      </c>
      <c r="S21" s="46">
        <f>+'17'!N267</f>
        <v>150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50</v>
      </c>
      <c r="X21" s="46">
        <f t="shared" si="7"/>
        <v>1335</v>
      </c>
      <c r="Y21" s="46">
        <f>+'17'!N269</f>
        <v>1335</v>
      </c>
      <c r="Z21" s="47">
        <f t="shared" si="3"/>
        <v>0</v>
      </c>
      <c r="AA21" s="47" t="s">
        <v>1365</v>
      </c>
      <c r="AB21" s="47">
        <f t="shared" si="4"/>
        <v>1385</v>
      </c>
      <c r="AC21" s="58">
        <f t="shared" si="5"/>
        <v>1385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18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72</v>
      </c>
      <c r="G22" s="43">
        <f t="shared" si="0"/>
        <v>90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6900</v>
      </c>
      <c r="N22" s="19"/>
      <c r="O22" s="121">
        <v>27.98</v>
      </c>
      <c r="P22" s="79">
        <f t="shared" si="2"/>
        <v>1930.6200000000001</v>
      </c>
      <c r="Q22" s="45">
        <v>18</v>
      </c>
      <c r="R22" s="46">
        <f>+'18'!N262</f>
        <v>1885</v>
      </c>
      <c r="S22" s="46">
        <f>+'18'!N267</f>
        <v>200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0</v>
      </c>
      <c r="X22" s="46">
        <f t="shared" si="7"/>
        <v>1685</v>
      </c>
      <c r="Y22" s="46">
        <f>+'18'!N269</f>
        <v>1685</v>
      </c>
      <c r="Z22" s="47">
        <f t="shared" si="3"/>
        <v>0</v>
      </c>
      <c r="AA22" s="47" t="s">
        <v>1366</v>
      </c>
      <c r="AB22" s="47">
        <f t="shared" si="4"/>
        <v>1685</v>
      </c>
      <c r="AC22" s="58">
        <f t="shared" si="5"/>
        <v>1685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2300</v>
      </c>
      <c r="S23" s="46">
        <f>+'19'!N267</f>
        <v>150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720</v>
      </c>
      <c r="X23" s="46">
        <f t="shared" si="7"/>
        <v>1430</v>
      </c>
      <c r="Y23" s="46">
        <f>+'19'!N269</f>
        <v>1430</v>
      </c>
      <c r="Z23" s="47">
        <f t="shared" si="3"/>
        <v>0</v>
      </c>
      <c r="AA23" s="98" t="s">
        <v>1367</v>
      </c>
      <c r="AB23" s="47">
        <f t="shared" si="4"/>
        <v>2150</v>
      </c>
      <c r="AC23" s="58">
        <f t="shared" si="5"/>
        <v>2150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49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3700</v>
      </c>
      <c r="N24" s="19"/>
      <c r="O24" s="121">
        <v>38.659999999999997</v>
      </c>
      <c r="P24" s="79">
        <f t="shared" si="2"/>
        <v>1430.4199999999998</v>
      </c>
      <c r="Q24" s="45">
        <v>20</v>
      </c>
      <c r="R24" s="46">
        <f>+'20'!N262</f>
        <v>1650</v>
      </c>
      <c r="S24" s="46">
        <f>+'20'!N267</f>
        <v>100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450</v>
      </c>
      <c r="X24" s="46">
        <f t="shared" si="7"/>
        <v>1100</v>
      </c>
      <c r="Y24" s="46">
        <f>+'20'!N269</f>
        <v>1100</v>
      </c>
      <c r="Z24" s="47">
        <f t="shared" si="3"/>
        <v>0</v>
      </c>
      <c r="AA24" s="98" t="s">
        <v>1368</v>
      </c>
      <c r="AB24" s="47">
        <f t="shared" si="4"/>
        <v>1550</v>
      </c>
      <c r="AC24" s="58">
        <f t="shared" si="5"/>
        <v>1550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1760</v>
      </c>
      <c r="S25" s="46">
        <f>+'21'!N267</f>
        <v>295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420</v>
      </c>
      <c r="X25" s="46">
        <f t="shared" si="7"/>
        <v>1045</v>
      </c>
      <c r="Y25" s="46">
        <f>+'21'!N269</f>
        <v>1045</v>
      </c>
      <c r="Z25" s="47">
        <f t="shared" si="3"/>
        <v>0</v>
      </c>
      <c r="AA25" s="47" t="s">
        <v>1369</v>
      </c>
      <c r="AB25" s="47">
        <f t="shared" si="4"/>
        <v>1465</v>
      </c>
      <c r="AC25" s="58">
        <f t="shared" si="5"/>
        <v>1465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1120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600</v>
      </c>
      <c r="X26" s="46">
        <f t="shared" si="7"/>
        <v>520</v>
      </c>
      <c r="Y26" s="46">
        <f>+'22'!N269</f>
        <v>520</v>
      </c>
      <c r="Z26" s="47">
        <f t="shared" si="3"/>
        <v>0</v>
      </c>
      <c r="AA26" s="47" t="s">
        <v>1363</v>
      </c>
      <c r="AB26" s="47">
        <f t="shared" si="4"/>
        <v>1120</v>
      </c>
      <c r="AC26" s="58">
        <f t="shared" si="5"/>
        <v>1120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1760</v>
      </c>
      <c r="S27" s="46">
        <f>+'23'!N267</f>
        <v>60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260</v>
      </c>
      <c r="X27" s="46">
        <f>+R27-S27-T27-U27-V27-W27</f>
        <v>1440</v>
      </c>
      <c r="Y27" s="46">
        <f>+'23'!N269</f>
        <v>1440</v>
      </c>
      <c r="Z27" s="47">
        <f>+Y27-X27</f>
        <v>0</v>
      </c>
      <c r="AA27" s="47" t="s">
        <v>1364</v>
      </c>
      <c r="AB27" s="47">
        <f t="shared" si="4"/>
        <v>1700</v>
      </c>
      <c r="AC27" s="58">
        <f t="shared" si="5"/>
        <v>1700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36</v>
      </c>
      <c r="G28" s="43">
        <f t="shared" si="0"/>
        <v>52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3400</v>
      </c>
      <c r="N28" s="19"/>
      <c r="O28" s="121">
        <v>30.86</v>
      </c>
      <c r="P28" s="79">
        <f t="shared" si="2"/>
        <v>1110.96</v>
      </c>
      <c r="Q28" s="45">
        <v>24</v>
      </c>
      <c r="R28" s="46">
        <f>+'24'!N262</f>
        <v>1270</v>
      </c>
      <c r="S28" s="46">
        <f>+'24'!N267</f>
        <v>125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50</v>
      </c>
      <c r="X28" s="46">
        <f t="shared" si="7"/>
        <v>1095</v>
      </c>
      <c r="Y28" s="46">
        <f>+'24'!N269</f>
        <v>1095</v>
      </c>
      <c r="Z28" s="47">
        <f t="shared" si="3"/>
        <v>0</v>
      </c>
      <c r="AA28" s="47" t="s">
        <v>1365</v>
      </c>
      <c r="AB28" s="47">
        <f t="shared" si="4"/>
        <v>1145</v>
      </c>
      <c r="AC28" s="58">
        <f t="shared" si="5"/>
        <v>1145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10</v>
      </c>
      <c r="G29" s="43">
        <f t="shared" si="0"/>
        <v>10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8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200</v>
      </c>
      <c r="N29" s="19"/>
      <c r="O29" s="121">
        <v>27.24</v>
      </c>
      <c r="P29" s="79">
        <f t="shared" si="2"/>
        <v>54.48</v>
      </c>
      <c r="Q29" s="45">
        <v>25</v>
      </c>
      <c r="R29" s="46">
        <f>+'25'!N262</f>
        <v>1790</v>
      </c>
      <c r="S29" s="46">
        <f>+'25'!N267</f>
        <v>210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875</v>
      </c>
      <c r="X29" s="46">
        <f t="shared" si="7"/>
        <v>705</v>
      </c>
      <c r="Y29" s="46">
        <f>+'25'!N269</f>
        <v>705</v>
      </c>
      <c r="Z29" s="47">
        <f t="shared" si="3"/>
        <v>0</v>
      </c>
      <c r="AA29" s="47" t="s">
        <v>1366</v>
      </c>
      <c r="AB29" s="47">
        <f t="shared" si="4"/>
        <v>1580</v>
      </c>
      <c r="AC29" s="58">
        <f t="shared" si="5"/>
        <v>1580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2220</v>
      </c>
      <c r="S30" s="46">
        <f>+'26'!N267</f>
        <v>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1145</v>
      </c>
      <c r="X30" s="46">
        <f t="shared" si="7"/>
        <v>1075</v>
      </c>
      <c r="Y30" s="46">
        <f>+'26'!N269</f>
        <v>1075</v>
      </c>
      <c r="Z30" s="47">
        <f t="shared" si="3"/>
        <v>0</v>
      </c>
      <c r="AA30" s="98" t="s">
        <v>1367</v>
      </c>
      <c r="AB30" s="47">
        <f t="shared" si="4"/>
        <v>2220</v>
      </c>
      <c r="AC30" s="58">
        <f t="shared" si="5"/>
        <v>2220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15</v>
      </c>
      <c r="G31" s="43">
        <f t="shared" si="0"/>
        <v>27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2700</v>
      </c>
      <c r="N31" s="19"/>
      <c r="O31" s="121">
        <v>34.64</v>
      </c>
      <c r="P31" s="79">
        <f t="shared" si="2"/>
        <v>935.28</v>
      </c>
      <c r="Q31" s="45">
        <v>27</v>
      </c>
      <c r="R31" s="46">
        <f>+'27'!N262</f>
        <v>1585</v>
      </c>
      <c r="S31" s="46">
        <f>+'27'!N267</f>
        <v>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660</v>
      </c>
      <c r="X31" s="46">
        <f t="shared" si="7"/>
        <v>925</v>
      </c>
      <c r="Y31" s="46">
        <f>+'27'!N269</f>
        <v>925</v>
      </c>
      <c r="Z31" s="47">
        <f t="shared" si="3"/>
        <v>0</v>
      </c>
      <c r="AA31" s="98" t="s">
        <v>1368</v>
      </c>
      <c r="AB31" s="47">
        <f t="shared" si="4"/>
        <v>1585</v>
      </c>
      <c r="AC31" s="58">
        <f t="shared" si="5"/>
        <v>1585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13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1560</v>
      </c>
      <c r="N32" s="19"/>
      <c r="O32" s="90">
        <v>46.37</v>
      </c>
      <c r="P32" s="79">
        <f t="shared" si="2"/>
        <v>556.43999999999994</v>
      </c>
      <c r="Q32" s="45">
        <v>28</v>
      </c>
      <c r="R32" s="46">
        <f>+'28'!N262</f>
        <v>1355</v>
      </c>
      <c r="S32" s="46">
        <f>+'28'!N267</f>
        <v>150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50</v>
      </c>
      <c r="X32" s="46">
        <f t="shared" si="7"/>
        <v>1155</v>
      </c>
      <c r="Y32" s="46">
        <f>+'28'!N269</f>
        <v>1155</v>
      </c>
      <c r="Z32" s="47">
        <f t="shared" si="3"/>
        <v>0</v>
      </c>
      <c r="AA32" s="47" t="s">
        <v>1369</v>
      </c>
      <c r="AB32" s="47">
        <f t="shared" si="4"/>
        <v>1205</v>
      </c>
      <c r="AC32" s="58">
        <f t="shared" si="5"/>
        <v>1205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2135</v>
      </c>
      <c r="S33" s="46">
        <f>+'29'!N267</f>
        <v>50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1005</v>
      </c>
      <c r="X33" s="46">
        <f t="shared" ref="X33" si="8">+R33-S33-T33-U33-V33-W33</f>
        <v>1080</v>
      </c>
      <c r="Y33" s="46">
        <f>+'29'!N269</f>
        <v>1080</v>
      </c>
      <c r="Z33" s="47">
        <f t="shared" ref="Z33" si="9">+Y33-X33</f>
        <v>0</v>
      </c>
      <c r="AA33" s="47" t="s">
        <v>1363</v>
      </c>
      <c r="AB33" s="47">
        <f t="shared" si="4"/>
        <v>2085</v>
      </c>
      <c r="AC33" s="58">
        <f t="shared" si="5"/>
        <v>2085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+'30'!N262</f>
        <v>2325</v>
      </c>
      <c r="S34" s="46">
        <f>+'30'!N267</f>
        <v>265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175</v>
      </c>
      <c r="X34" s="46">
        <f t="shared" si="7"/>
        <v>1885</v>
      </c>
      <c r="Y34" s="46">
        <f>+'30'!N269</f>
        <v>1885</v>
      </c>
      <c r="Z34" s="47">
        <f t="shared" si="3"/>
        <v>0</v>
      </c>
      <c r="AA34" s="47" t="s">
        <v>1364</v>
      </c>
      <c r="AB34" s="47">
        <f t="shared" si="4"/>
        <v>2060</v>
      </c>
      <c r="AC34" s="58">
        <f t="shared" si="5"/>
        <v>2060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16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1560</v>
      </c>
      <c r="N35" s="19"/>
      <c r="O35" s="90">
        <v>40.799999999999997</v>
      </c>
      <c r="P35" s="79">
        <f t="shared" si="2"/>
        <v>489.59999999999997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69085</v>
      </c>
      <c r="S36" s="48">
        <f t="shared" si="10"/>
        <v>8210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17560</v>
      </c>
      <c r="X36" s="48">
        <f t="shared" si="10"/>
        <v>43315</v>
      </c>
      <c r="Y36" s="48">
        <f t="shared" si="10"/>
        <v>43315</v>
      </c>
      <c r="Z36" s="48">
        <f t="shared" si="10"/>
        <v>0</v>
      </c>
      <c r="AA36" s="48">
        <f t="shared" si="10"/>
        <v>0</v>
      </c>
      <c r="AB36" s="48">
        <f>SUM(AB5:AB35)</f>
        <v>60875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26</v>
      </c>
      <c r="G39" s="43">
        <f t="shared" si="0"/>
        <v>39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1825</v>
      </c>
      <c r="N39" s="19"/>
      <c r="O39" s="90">
        <v>27.84</v>
      </c>
      <c r="P39" s="79">
        <f t="shared" si="2"/>
        <v>1030.08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31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8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1050</v>
      </c>
      <c r="N40" s="19"/>
      <c r="O40" s="90">
        <v>27.12</v>
      </c>
      <c r="P40" s="79">
        <f t="shared" si="2"/>
        <v>569.52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23</v>
      </c>
      <c r="G41" s="43">
        <f t="shared" si="0"/>
        <v>38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7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30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1500</v>
      </c>
      <c r="N41" s="19"/>
      <c r="O41" s="90">
        <v>15.42</v>
      </c>
      <c r="P41" s="79">
        <f t="shared" si="2"/>
        <v>462.6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14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121">
        <v>17.78</v>
      </c>
      <c r="P46" s="79">
        <f t="shared" si="2"/>
        <v>106.68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 t="shared" si="0"/>
        <v>18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6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21">
        <v>17.989999999999998</v>
      </c>
      <c r="P47" s="79">
        <f t="shared" si="2"/>
        <v>179.89999999999998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250</v>
      </c>
      <c r="N48" s="19"/>
      <c r="O48" s="121">
        <v>18.32</v>
      </c>
      <c r="P48" s="79">
        <f t="shared" si="2"/>
        <v>91.6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7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14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400</v>
      </c>
      <c r="N49" s="19"/>
      <c r="O49" s="121">
        <v>20.059999999999999</v>
      </c>
      <c r="P49" s="79">
        <f t="shared" si="2"/>
        <v>160.47999999999999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12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250</v>
      </c>
      <c r="N50" s="19"/>
      <c r="O50" s="121">
        <v>20.32</v>
      </c>
      <c r="P50" s="79">
        <f t="shared" si="2"/>
        <v>101.6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15</v>
      </c>
      <c r="G53" s="43">
        <f t="shared" si="0"/>
        <v>18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21">
        <v>16.37</v>
      </c>
      <c r="P53" s="79">
        <f t="shared" si="2"/>
        <v>196.44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1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120</v>
      </c>
      <c r="N62" s="19"/>
      <c r="O62" s="121">
        <v>26.69</v>
      </c>
      <c r="P62" s="79">
        <f t="shared" si="2"/>
        <v>26.69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4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11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8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400</v>
      </c>
      <c r="N64" s="19"/>
      <c r="O64" s="90">
        <v>23.69</v>
      </c>
      <c r="P64" s="79">
        <f t="shared" si="2"/>
        <v>189.52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4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7</v>
      </c>
      <c r="G65" s="43">
        <f t="shared" si="0"/>
        <v>11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90">
        <v>22.49</v>
      </c>
      <c r="P65" s="79">
        <f t="shared" si="2"/>
        <v>179.92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5</v>
      </c>
      <c r="G66" s="43">
        <f t="shared" si="0"/>
        <v>11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6</v>
      </c>
      <c r="G67" s="43">
        <f t="shared" si="0"/>
        <v>6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4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0"/>
        <v>33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1550</v>
      </c>
      <c r="N74" s="19"/>
      <c r="O74" s="90">
        <v>17.09</v>
      </c>
      <c r="P74" s="79">
        <f t="shared" si="12"/>
        <v>529.79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11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27</v>
      </c>
      <c r="G77" s="43">
        <f t="shared" si="0"/>
        <v>38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8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1450</v>
      </c>
      <c r="N77" s="19"/>
      <c r="O77" s="90">
        <v>25.15</v>
      </c>
      <c r="P77" s="79">
        <f t="shared" si="12"/>
        <v>754.5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16</v>
      </c>
      <c r="G80" s="43">
        <f t="shared" si="0"/>
        <v>21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6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825</v>
      </c>
      <c r="N80" s="19"/>
      <c r="O80" s="90">
        <v>14.35</v>
      </c>
      <c r="P80" s="79">
        <f t="shared" si="12"/>
        <v>215.25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18</v>
      </c>
      <c r="G81" s="43">
        <f t="shared" si="0"/>
        <v>22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8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770</v>
      </c>
      <c r="N81" s="19"/>
      <c r="O81" s="90">
        <v>11.58</v>
      </c>
      <c r="P81" s="79">
        <f t="shared" si="12"/>
        <v>162.12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17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55</v>
      </c>
      <c r="G110" s="43">
        <f t="shared" si="13"/>
        <v>72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3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14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55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6540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5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11</v>
      </c>
      <c r="G111" s="43">
        <f t="shared" si="13"/>
        <v>16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2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2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12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3000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3"/>
        <v>13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21">
        <v>34.25</v>
      </c>
      <c r="P112" s="79">
        <f t="shared" si="12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1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3"/>
        <v>23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1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900</v>
      </c>
      <c r="N115" s="19"/>
      <c r="O115" s="90">
        <v>23.61</v>
      </c>
      <c r="P115" s="79">
        <f t="shared" si="12"/>
        <v>354.15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11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5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0">
        <v>13.03</v>
      </c>
      <c r="P116" s="79">
        <f t="shared" si="12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35</v>
      </c>
      <c r="G131" s="43">
        <f t="shared" si="13"/>
        <v>35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1600</v>
      </c>
      <c r="N131" s="19"/>
      <c r="O131" s="90">
        <v>9.91</v>
      </c>
      <c r="P131" s="79">
        <f t="shared" si="12"/>
        <v>317.12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3"/>
        <v>45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6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1825</v>
      </c>
      <c r="N133" s="19"/>
      <c r="O133" s="90">
        <v>24.21</v>
      </c>
      <c r="P133" s="79">
        <f t="shared" si="12"/>
        <v>895.77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</v>
      </c>
      <c r="G175" s="43">
        <f t="shared" si="18"/>
        <v>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250</v>
      </c>
      <c r="N175" s="19"/>
      <c r="O175" s="121">
        <v>23.02</v>
      </c>
      <c r="P175" s="79">
        <f t="shared" si="19"/>
        <v>115.1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16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16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13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19"/>
        <v>114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3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90">
        <v>63</v>
      </c>
      <c r="P185" s="79">
        <f t="shared" si="19"/>
        <v>63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46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46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42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4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45</v>
      </c>
      <c r="N187" s="19"/>
      <c r="O187" s="90">
        <v>3.5</v>
      </c>
      <c r="P187" s="79">
        <f>+K187*O187</f>
        <v>14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42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42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42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3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3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1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2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25</v>
      </c>
      <c r="N189" s="19"/>
      <c r="O189" s="90">
        <v>3.5</v>
      </c>
      <c r="P189" s="79">
        <f>+K189*O189</f>
        <v>7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5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6</v>
      </c>
      <c r="G198" s="43">
        <f t="shared" si="18"/>
        <v>11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5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26</v>
      </c>
      <c r="G205" s="43">
        <f t="shared" si="18"/>
        <v>26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2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23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55</v>
      </c>
      <c r="N205" s="19"/>
      <c r="O205" s="90">
        <v>40</v>
      </c>
      <c r="P205" s="79">
        <f t="shared" si="19"/>
        <v>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23</v>
      </c>
      <c r="G209" s="43">
        <f t="shared" si="18"/>
        <v>23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23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2760</v>
      </c>
      <c r="N209" s="19"/>
      <c r="O209" s="90">
        <v>83</v>
      </c>
      <c r="P209" s="79">
        <f t="shared" si="19"/>
        <v>1909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5</v>
      </c>
      <c r="G244" s="43">
        <f t="shared" si="25"/>
        <v>5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3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110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10</v>
      </c>
      <c r="G248" s="43">
        <f t="shared" si="25"/>
        <v>10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6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4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200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46</v>
      </c>
      <c r="G249" s="43">
        <f t="shared" si="25"/>
        <v>50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33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17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46">
        <f>+ยกมา!J251</f>
        <v>2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2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46">
        <f>+ยกมา!J252</f>
        <v>10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10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9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46">
        <f>+ยกมา!J253</f>
        <v>2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2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2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46">
        <f>+ยกมา!J254</f>
        <v>5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100</v>
      </c>
      <c r="G254" s="43">
        <f t="shared" si="25"/>
        <v>105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104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</v>
      </c>
      <c r="L254" s="20">
        <v>45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25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1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2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69085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69085</v>
      </c>
      <c r="D261" s="153"/>
      <c r="E261" s="53" t="s">
        <v>227</v>
      </c>
      <c r="F261" s="54">
        <f>+M260</f>
        <v>69085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17560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8210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8210</v>
      </c>
      <c r="D263" s="153"/>
      <c r="E263" s="53"/>
      <c r="F263" s="54"/>
      <c r="G263" s="55" t="s">
        <v>230</v>
      </c>
      <c r="H263" s="161">
        <f>+V36</f>
        <v>0</v>
      </c>
      <c r="I263" s="162"/>
      <c r="J263" s="158" t="s">
        <v>231</v>
      </c>
      <c r="K263" s="159"/>
      <c r="L263" s="160"/>
      <c r="M263" s="57">
        <f>+M260-M261</f>
        <v>69085</v>
      </c>
      <c r="N263" s="59">
        <f>+S36</f>
        <v>8210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60875</v>
      </c>
      <c r="D264" s="153"/>
      <c r="E264" s="53" t="s">
        <v>232</v>
      </c>
      <c r="F264" s="54">
        <f>+F261-F262</f>
        <v>60875</v>
      </c>
      <c r="G264" s="55" t="s">
        <v>233</v>
      </c>
      <c r="H264" s="161">
        <f>SUM(H261:H263)</f>
        <v>0</v>
      </c>
      <c r="I264" s="162"/>
      <c r="J264" s="157" t="s">
        <v>206</v>
      </c>
      <c r="K264" s="157"/>
      <c r="L264" s="157"/>
      <c r="M264" s="57">
        <f>H264</f>
        <v>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43315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-39125</v>
      </c>
      <c r="J266" s="140" t="s">
        <v>209</v>
      </c>
      <c r="K266" s="141"/>
      <c r="L266" s="142"/>
      <c r="M266" s="57">
        <f>+Y36</f>
        <v>43315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35" activePane="bottomRight" state="frozen"/>
      <selection activeCell="K256" sqref="K256"/>
      <selection pane="topRight" activeCell="K256" sqref="K256"/>
      <selection pane="bottomLeft" activeCell="K256" sqref="K256"/>
      <selection pane="bottomRight" activeCell="L251" sqref="L251:L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16</v>
      </c>
      <c r="F5" s="71"/>
      <c r="G5" s="46">
        <f t="shared" ref="G5" si="0">E5+F5</f>
        <v>16</v>
      </c>
      <c r="H5" s="78">
        <v>0</v>
      </c>
      <c r="I5" s="76">
        <v>0</v>
      </c>
      <c r="J5" s="46">
        <f t="shared" ref="J5" si="1">+G5-H5-K5-I5</f>
        <v>16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51</v>
      </c>
      <c r="F6" s="71"/>
      <c r="G6" s="46">
        <f t="shared" ref="G6:G26" si="2">E6+F6</f>
        <v>51</v>
      </c>
      <c r="H6" s="78">
        <v>0</v>
      </c>
      <c r="I6" s="76">
        <v>0</v>
      </c>
      <c r="J6" s="46">
        <f t="shared" ref="J6:J26" si="3">+G6-H6-K6-I6</f>
        <v>51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7</v>
      </c>
      <c r="F15" s="71"/>
      <c r="G15" s="46">
        <f t="shared" si="2"/>
        <v>7</v>
      </c>
      <c r="H15" s="78">
        <v>0</v>
      </c>
      <c r="I15" s="76">
        <v>0</v>
      </c>
      <c r="J15" s="46">
        <f t="shared" si="3"/>
        <v>7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v>7</v>
      </c>
      <c r="F17" s="71"/>
      <c r="G17" s="46">
        <f t="shared" si="2"/>
        <v>7</v>
      </c>
      <c r="H17" s="78">
        <v>0</v>
      </c>
      <c r="I17" s="76">
        <v>0</v>
      </c>
      <c r="J17" s="46">
        <f t="shared" si="3"/>
        <v>7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6</v>
      </c>
      <c r="F18" s="71"/>
      <c r="G18" s="46">
        <f t="shared" si="2"/>
        <v>6</v>
      </c>
      <c r="H18" s="78">
        <v>0</v>
      </c>
      <c r="I18" s="76">
        <v>0</v>
      </c>
      <c r="J18" s="46">
        <f t="shared" si="3"/>
        <v>6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5</v>
      </c>
      <c r="F20" s="71"/>
      <c r="G20" s="46">
        <f t="shared" si="2"/>
        <v>5</v>
      </c>
      <c r="H20" s="78">
        <v>0</v>
      </c>
      <c r="I20" s="76">
        <v>0</v>
      </c>
      <c r="J20" s="46">
        <f t="shared" si="3"/>
        <v>5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18</v>
      </c>
      <c r="F22" s="71"/>
      <c r="G22" s="46">
        <f t="shared" si="2"/>
        <v>18</v>
      </c>
      <c r="H22" s="78">
        <v>0</v>
      </c>
      <c r="I22" s="76">
        <v>0</v>
      </c>
      <c r="J22" s="46">
        <f t="shared" si="3"/>
        <v>18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14</v>
      </c>
      <c r="F24" s="71"/>
      <c r="G24" s="46">
        <f t="shared" si="2"/>
        <v>14</v>
      </c>
      <c r="H24" s="78">
        <v>0</v>
      </c>
      <c r="I24" s="76">
        <v>0</v>
      </c>
      <c r="J24" s="46">
        <f t="shared" si="3"/>
        <v>14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16</v>
      </c>
      <c r="F28" s="71"/>
      <c r="G28" s="46">
        <f t="shared" si="7"/>
        <v>16</v>
      </c>
      <c r="H28" s="78">
        <v>0</v>
      </c>
      <c r="I28" s="76">
        <v>0</v>
      </c>
      <c r="J28" s="46">
        <f t="shared" si="8"/>
        <v>16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12</v>
      </c>
      <c r="F31" s="71"/>
      <c r="G31" s="46">
        <f t="shared" si="7"/>
        <v>12</v>
      </c>
      <c r="H31" s="78">
        <v>0</v>
      </c>
      <c r="I31" s="76">
        <v>0</v>
      </c>
      <c r="J31" s="46">
        <f t="shared" si="8"/>
        <v>12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13</v>
      </c>
      <c r="F39" s="71"/>
      <c r="G39" s="46">
        <f t="shared" si="7"/>
        <v>13</v>
      </c>
      <c r="H39" s="78">
        <v>0</v>
      </c>
      <c r="I39" s="76">
        <v>0</v>
      </c>
      <c r="J39" s="46">
        <f t="shared" si="8"/>
        <v>13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13</v>
      </c>
      <c r="F40" s="71"/>
      <c r="G40" s="46">
        <f t="shared" si="7"/>
        <v>13</v>
      </c>
      <c r="H40" s="78">
        <v>0</v>
      </c>
      <c r="I40" s="76">
        <v>0</v>
      </c>
      <c r="J40" s="46">
        <f t="shared" si="8"/>
        <v>13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15</v>
      </c>
      <c r="F41" s="71"/>
      <c r="G41" s="46">
        <f t="shared" si="7"/>
        <v>15</v>
      </c>
      <c r="H41" s="78">
        <v>0</v>
      </c>
      <c r="I41" s="76">
        <v>0</v>
      </c>
      <c r="J41" s="46">
        <f t="shared" si="8"/>
        <v>15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7</v>
      </c>
      <c r="F47" s="71"/>
      <c r="G47" s="46">
        <f t="shared" si="7"/>
        <v>7</v>
      </c>
      <c r="H47" s="78">
        <v>0</v>
      </c>
      <c r="I47" s="76">
        <v>0</v>
      </c>
      <c r="J47" s="46">
        <f t="shared" si="8"/>
        <v>7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3</v>
      </c>
      <c r="F48" s="71"/>
      <c r="G48" s="46">
        <f t="shared" si="7"/>
        <v>3</v>
      </c>
      <c r="H48" s="78">
        <v>0</v>
      </c>
      <c r="I48" s="76">
        <v>0</v>
      </c>
      <c r="J48" s="46">
        <f t="shared" si="8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7</v>
      </c>
      <c r="F49" s="71"/>
      <c r="G49" s="46">
        <f t="shared" si="7"/>
        <v>7</v>
      </c>
      <c r="H49" s="78">
        <v>0</v>
      </c>
      <c r="I49" s="76">
        <v>0</v>
      </c>
      <c r="J49" s="46">
        <f t="shared" si="8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6</v>
      </c>
      <c r="F50" s="71"/>
      <c r="G50" s="46">
        <f t="shared" si="7"/>
        <v>6</v>
      </c>
      <c r="H50" s="78">
        <v>0</v>
      </c>
      <c r="I50" s="76">
        <v>0</v>
      </c>
      <c r="J50" s="46">
        <f t="shared" si="8"/>
        <v>6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3</v>
      </c>
      <c r="F62" s="71"/>
      <c r="G62" s="46">
        <f t="shared" si="7"/>
        <v>3</v>
      </c>
      <c r="H62" s="78">
        <v>0</v>
      </c>
      <c r="I62" s="76">
        <v>0</v>
      </c>
      <c r="J62" s="46">
        <f t="shared" si="8"/>
        <v>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4</v>
      </c>
      <c r="F64" s="71"/>
      <c r="G64" s="46">
        <f t="shared" si="7"/>
        <v>4</v>
      </c>
      <c r="H64" s="78">
        <v>0</v>
      </c>
      <c r="I64" s="76">
        <v>0</v>
      </c>
      <c r="J64" s="46">
        <f t="shared" si="8"/>
        <v>4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4</v>
      </c>
      <c r="F65" s="71"/>
      <c r="G65" s="46">
        <f t="shared" si="7"/>
        <v>4</v>
      </c>
      <c r="H65" s="78">
        <v>0</v>
      </c>
      <c r="I65" s="76">
        <v>0</v>
      </c>
      <c r="J65" s="46">
        <f t="shared" si="8"/>
        <v>4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16</v>
      </c>
      <c r="F74" s="71"/>
      <c r="G74" s="46">
        <f t="shared" si="7"/>
        <v>16</v>
      </c>
      <c r="H74" s="78">
        <v>0</v>
      </c>
      <c r="I74" s="76">
        <v>0</v>
      </c>
      <c r="J74" s="46">
        <f t="shared" si="8"/>
        <v>16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11</v>
      </c>
      <c r="F77" s="71"/>
      <c r="G77" s="46">
        <f t="shared" si="7"/>
        <v>11</v>
      </c>
      <c r="H77" s="78">
        <v>0</v>
      </c>
      <c r="I77" s="76">
        <v>0</v>
      </c>
      <c r="J77" s="46">
        <f t="shared" si="8"/>
        <v>11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5</v>
      </c>
      <c r="F80" s="71"/>
      <c r="G80" s="46">
        <f t="shared" si="7"/>
        <v>5</v>
      </c>
      <c r="H80" s="78">
        <v>0</v>
      </c>
      <c r="I80" s="76">
        <v>0</v>
      </c>
      <c r="J80" s="46">
        <f t="shared" si="8"/>
        <v>5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17</v>
      </c>
      <c r="F110" s="71"/>
      <c r="G110" s="46">
        <f t="shared" si="25"/>
        <v>17</v>
      </c>
      <c r="H110" s="78">
        <v>0</v>
      </c>
      <c r="I110" s="76">
        <v>0</v>
      </c>
      <c r="J110" s="46">
        <f t="shared" si="26"/>
        <v>17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5</v>
      </c>
      <c r="F111" s="71"/>
      <c r="G111" s="46">
        <f t="shared" si="25"/>
        <v>5</v>
      </c>
      <c r="H111" s="78">
        <v>0</v>
      </c>
      <c r="I111" s="76">
        <v>0</v>
      </c>
      <c r="J111" s="46">
        <f t="shared" si="26"/>
        <v>5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23</v>
      </c>
      <c r="F115" s="71"/>
      <c r="G115" s="46">
        <f t="shared" si="25"/>
        <v>23</v>
      </c>
      <c r="H115" s="78">
        <v>0</v>
      </c>
      <c r="I115" s="76">
        <v>0</v>
      </c>
      <c r="J115" s="46">
        <f t="shared" si="26"/>
        <v>23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15</v>
      </c>
      <c r="F133" s="71"/>
      <c r="G133" s="46">
        <f t="shared" si="25"/>
        <v>15</v>
      </c>
      <c r="H133" s="78">
        <v>0</v>
      </c>
      <c r="I133" s="76">
        <v>0</v>
      </c>
      <c r="J133" s="46">
        <f t="shared" si="26"/>
        <v>15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16</v>
      </c>
      <c r="F178" s="71"/>
      <c r="G178" s="46">
        <f t="shared" si="32"/>
        <v>16</v>
      </c>
      <c r="H178" s="78">
        <v>0</v>
      </c>
      <c r="I178" s="76">
        <v>0</v>
      </c>
      <c r="J178" s="46">
        <f t="shared" si="33"/>
        <v>16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4</v>
      </c>
      <c r="F185" s="71"/>
      <c r="G185" s="46">
        <f t="shared" si="32"/>
        <v>4</v>
      </c>
      <c r="H185" s="78">
        <v>0</v>
      </c>
      <c r="I185" s="76">
        <v>0</v>
      </c>
      <c r="J185" s="46">
        <f t="shared" si="33"/>
        <v>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5</v>
      </c>
      <c r="F198" s="71"/>
      <c r="G198" s="46">
        <f t="shared" si="32"/>
        <v>5</v>
      </c>
      <c r="H198" s="78">
        <v>0</v>
      </c>
      <c r="I198" s="76">
        <v>0</v>
      </c>
      <c r="J198" s="46">
        <f t="shared" si="33"/>
        <v>5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56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si="52"/>
        <v>0</v>
      </c>
      <c r="N243" s="17" t="s">
        <v>16</v>
      </c>
      <c r="O243" s="18"/>
      <c r="P243" s="23">
        <f t="shared" ref="P243:P246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5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>
        <f t="shared" si="51"/>
        <v>4</v>
      </c>
      <c r="K249" s="72"/>
      <c r="L249" s="20">
        <v>50</v>
      </c>
      <c r="M249" s="65">
        <f t="shared" si="5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+'[1]30'!J250</f>
        <v>0</v>
      </c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v>2</v>
      </c>
      <c r="F251" s="71"/>
      <c r="G251" s="46">
        <f t="shared" si="50"/>
        <v>2</v>
      </c>
      <c r="H251" s="78">
        <v>0</v>
      </c>
      <c r="I251" s="76">
        <v>0</v>
      </c>
      <c r="J251" s="46">
        <f t="shared" si="51"/>
        <v>2</v>
      </c>
      <c r="K251" s="72"/>
      <c r="L251" s="20">
        <v>28</v>
      </c>
      <c r="M251" s="65">
        <f t="shared" si="5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v>10</v>
      </c>
      <c r="F252" s="71"/>
      <c r="G252" s="46">
        <f t="shared" si="50"/>
        <v>10</v>
      </c>
      <c r="H252" s="78">
        <v>0</v>
      </c>
      <c r="I252" s="76">
        <v>0</v>
      </c>
      <c r="J252" s="46">
        <f t="shared" si="51"/>
        <v>10</v>
      </c>
      <c r="K252" s="72"/>
      <c r="L252" s="20">
        <v>23</v>
      </c>
      <c r="M252" s="65">
        <f t="shared" si="5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v>2</v>
      </c>
      <c r="F253" s="71"/>
      <c r="G253" s="46">
        <f t="shared" si="50"/>
        <v>2</v>
      </c>
      <c r="H253" s="78">
        <v>0</v>
      </c>
      <c r="I253" s="76">
        <v>0</v>
      </c>
      <c r="J253" s="46">
        <f t="shared" si="51"/>
        <v>2</v>
      </c>
      <c r="K253" s="72"/>
      <c r="L253" s="20">
        <v>26</v>
      </c>
      <c r="M253" s="65">
        <f t="shared" si="52"/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50"/>
        <v>5</v>
      </c>
      <c r="H254" s="78">
        <v>0</v>
      </c>
      <c r="I254" s="76">
        <v>0</v>
      </c>
      <c r="J254" s="46">
        <f t="shared" si="51"/>
        <v>5</v>
      </c>
      <c r="K254" s="72"/>
      <c r="L254" s="20">
        <v>45</v>
      </c>
      <c r="M254" s="65">
        <f t="shared" si="5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50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70</v>
      </c>
      <c r="P20" s="122">
        <f>SUM(M20-O20)</f>
        <v>125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16</v>
      </c>
      <c r="F74" s="71"/>
      <c r="G74" s="46">
        <f t="shared" si="5"/>
        <v>16</v>
      </c>
      <c r="H74" s="78">
        <v>0</v>
      </c>
      <c r="I74" s="76">
        <v>0</v>
      </c>
      <c r="J74" s="46">
        <f t="shared" si="6"/>
        <v>12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2">
        <f t="shared" si="7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2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95</v>
      </c>
      <c r="P80" s="122">
        <f t="shared" si="7"/>
        <v>70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17</v>
      </c>
      <c r="F110" s="71"/>
      <c r="G110" s="46">
        <f t="shared" si="20"/>
        <v>17</v>
      </c>
      <c r="H110" s="78">
        <v>0</v>
      </c>
      <c r="I110" s="76">
        <v>0</v>
      </c>
      <c r="J110" s="46">
        <f t="shared" si="21"/>
        <v>11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>
        <v>120</v>
      </c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8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>
        <v>3</v>
      </c>
      <c r="G209" s="46">
        <f t="shared" si="28"/>
        <v>3</v>
      </c>
      <c r="H209" s="78">
        <v>0</v>
      </c>
      <c r="I209" s="76">
        <v>0</v>
      </c>
      <c r="J209" s="46">
        <f t="shared" si="29"/>
        <v>1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>
        <v>120</v>
      </c>
      <c r="P209" s="122">
        <f t="shared" si="38"/>
        <v>120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6" si="43">E235+F235</f>
        <v>0</v>
      </c>
      <c r="H235" s="78">
        <v>0</v>
      </c>
      <c r="I235" s="76">
        <v>0</v>
      </c>
      <c r="J235" s="46">
        <f t="shared" ref="J235:J253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+ยกมา!J251</f>
        <v>2</v>
      </c>
      <c r="F251" s="71"/>
      <c r="G251" s="46">
        <f t="shared" si="43"/>
        <v>2</v>
      </c>
      <c r="H251" s="78">
        <v>0</v>
      </c>
      <c r="I251" s="76">
        <v>0</v>
      </c>
      <c r="J251" s="46">
        <f t="shared" si="44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+ยกมา!J252</f>
        <v>10</v>
      </c>
      <c r="F252" s="71"/>
      <c r="G252" s="46">
        <f t="shared" si="43"/>
        <v>10</v>
      </c>
      <c r="H252" s="78">
        <v>0</v>
      </c>
      <c r="I252" s="76">
        <v>0</v>
      </c>
      <c r="J252" s="46">
        <f t="shared" si="44"/>
        <v>10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+ยกมา!J253</f>
        <v>2</v>
      </c>
      <c r="F253" s="71"/>
      <c r="G253" s="46">
        <f t="shared" si="43"/>
        <v>2</v>
      </c>
      <c r="H253" s="78">
        <v>0</v>
      </c>
      <c r="I253" s="76">
        <v>0</v>
      </c>
      <c r="J253" s="46">
        <f t="shared" si="44"/>
        <v>2</v>
      </c>
      <c r="K253" s="72"/>
      <c r="L253" s="20">
        <v>26</v>
      </c>
      <c r="M253" s="65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3"/>
        <v>5</v>
      </c>
      <c r="H254" s="78">
        <v>0</v>
      </c>
      <c r="I254" s="76">
        <v>0</v>
      </c>
      <c r="J254" s="46">
        <f t="shared" si="42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888.00000000000011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3115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770</v>
      </c>
      <c r="O264" s="2">
        <v>300</v>
      </c>
      <c r="P264" s="2">
        <v>150</v>
      </c>
      <c r="Q264" s="2">
        <v>200</v>
      </c>
      <c r="R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630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24"/>
      <c r="J269" s="31"/>
      <c r="L269" s="34" t="s">
        <v>209</v>
      </c>
      <c r="M269" s="35"/>
      <c r="N269" s="37">
        <v>1715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150</v>
      </c>
      <c r="P6" s="122">
        <f t="shared" ref="P6:P69" si="3">SUM(M6-O6)</f>
        <v>550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7</v>
      </c>
      <c r="F17" s="71"/>
      <c r="G17" s="46">
        <f t="shared" si="0"/>
        <v>7</v>
      </c>
      <c r="H17" s="78">
        <v>0</v>
      </c>
      <c r="I17" s="76">
        <v>0</v>
      </c>
      <c r="J17" s="46">
        <f t="shared" si="1"/>
        <v>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25</v>
      </c>
      <c r="P31" s="122">
        <f t="shared" si="3"/>
        <v>75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7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2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2">
        <f t="shared" si="7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9</v>
      </c>
      <c r="K110" s="72">
        <v>2</v>
      </c>
      <c r="L110" s="22">
        <v>90</v>
      </c>
      <c r="M110" s="65">
        <f t="shared" si="8"/>
        <v>180</v>
      </c>
      <c r="N110" s="17" t="s">
        <v>16</v>
      </c>
      <c r="O110" s="18">
        <v>60</v>
      </c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6" si="44">E243+F243</f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>
        <v>2</v>
      </c>
      <c r="G244" s="46">
        <f t="shared" si="44"/>
        <v>2</v>
      </c>
      <c r="H244" s="78">
        <v>0</v>
      </c>
      <c r="I244" s="76">
        <v>0</v>
      </c>
      <c r="J244" s="46">
        <f t="shared" si="41"/>
        <v>0</v>
      </c>
      <c r="K244" s="72">
        <v>2</v>
      </c>
      <c r="L244" s="20">
        <v>55</v>
      </c>
      <c r="M244" s="65">
        <f t="shared" si="45"/>
        <v>110</v>
      </c>
      <c r="N244" s="17" t="s">
        <v>16</v>
      </c>
      <c r="O244" s="18">
        <v>65</v>
      </c>
      <c r="P244" s="122">
        <f t="shared" si="36"/>
        <v>45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>
        <v>5</v>
      </c>
      <c r="G249" s="46">
        <f t="shared" si="44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4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+'1'!J251</f>
        <v>2</v>
      </c>
      <c r="F251" s="71"/>
      <c r="G251" s="46">
        <f t="shared" si="44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+'1'!J252</f>
        <v>10</v>
      </c>
      <c r="F252" s="71"/>
      <c r="G252" s="46">
        <f t="shared" si="44"/>
        <v>10</v>
      </c>
      <c r="H252" s="78">
        <v>0</v>
      </c>
      <c r="I252" s="76">
        <v>0</v>
      </c>
      <c r="J252" s="46">
        <f t="shared" si="39"/>
        <v>9</v>
      </c>
      <c r="K252" s="72">
        <v>1</v>
      </c>
      <c r="L252" s="20">
        <v>20</v>
      </c>
      <c r="M252" s="65">
        <f t="shared" si="32"/>
        <v>20</v>
      </c>
      <c r="N252" s="17" t="s">
        <v>16</v>
      </c>
      <c r="O252" s="18"/>
      <c r="P252" s="122">
        <f t="shared" si="36"/>
        <v>20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+'1'!J253</f>
        <v>2</v>
      </c>
      <c r="F253" s="71"/>
      <c r="G253" s="46">
        <f t="shared" si="44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4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4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4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772.83999999999992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2275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730</v>
      </c>
      <c r="O264" s="2">
        <v>250</v>
      </c>
      <c r="P264" s="2">
        <v>220</v>
      </c>
      <c r="Q264" s="88">
        <v>50</v>
      </c>
      <c r="R264" s="2">
        <v>60</v>
      </c>
      <c r="S264" s="2">
        <v>75</v>
      </c>
      <c r="T264" s="2">
        <v>75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675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870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870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250</v>
      </c>
      <c r="P6" s="122">
        <f t="shared" ref="P6:P69" si="3">SUM(M6-O6)</f>
        <v>250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7</v>
      </c>
      <c r="F15" s="71"/>
      <c r="G15" s="46">
        <f t="shared" si="0"/>
        <v>7</v>
      </c>
      <c r="H15" s="78">
        <v>3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7</v>
      </c>
      <c r="F17" s="71"/>
      <c r="G17" s="46">
        <f t="shared" si="0"/>
        <v>7</v>
      </c>
      <c r="H17" s="78">
        <v>2</v>
      </c>
      <c r="I17" s="76">
        <v>0</v>
      </c>
      <c r="J17" s="46">
        <f t="shared" si="1"/>
        <v>5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5</v>
      </c>
      <c r="F18" s="71"/>
      <c r="G18" s="46">
        <f t="shared" si="0"/>
        <v>5</v>
      </c>
      <c r="H18" s="78">
        <v>1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/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9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1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>
        <v>6</v>
      </c>
      <c r="G67" s="46">
        <f t="shared" si="5"/>
        <v>6</v>
      </c>
      <c r="H67" s="78">
        <v>4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35</v>
      </c>
      <c r="P110" s="122">
        <f t="shared" si="7"/>
        <v>85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14</v>
      </c>
      <c r="F133" s="71"/>
      <c r="G133" s="46">
        <f t="shared" si="20"/>
        <v>14</v>
      </c>
      <c r="H133" s="78">
        <v>4</v>
      </c>
      <c r="I133" s="76">
        <v>0</v>
      </c>
      <c r="J133" s="46">
        <f t="shared" si="21"/>
        <v>7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684.59999999999991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2080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970</v>
      </c>
      <c r="O264" s="2">
        <v>150</v>
      </c>
      <c r="P264" s="2">
        <v>50</v>
      </c>
      <c r="Q264" s="88">
        <v>60</v>
      </c>
      <c r="R264" s="2">
        <v>560</v>
      </c>
      <c r="S264" s="2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285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825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9</v>
      </c>
      <c r="F5" s="71">
        <v>4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4</v>
      </c>
      <c r="F15" s="71">
        <v>3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5</v>
      </c>
      <c r="F17" s="71">
        <v>5</v>
      </c>
      <c r="G17" s="46">
        <f t="shared" si="0"/>
        <v>10</v>
      </c>
      <c r="H17" s="78">
        <v>0</v>
      </c>
      <c r="I17" s="76">
        <v>0</v>
      </c>
      <c r="J17" s="46">
        <f t="shared" si="1"/>
        <v>10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16</v>
      </c>
      <c r="F22" s="71">
        <v>5</v>
      </c>
      <c r="G22" s="46">
        <f t="shared" si="0"/>
        <v>21</v>
      </c>
      <c r="H22" s="78">
        <v>0</v>
      </c>
      <c r="I22" s="76">
        <v>0</v>
      </c>
      <c r="J22" s="46">
        <f t="shared" si="1"/>
        <v>19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15</v>
      </c>
      <c r="F28" s="71">
        <v>5</v>
      </c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75</v>
      </c>
      <c r="P31" s="122">
        <f t="shared" si="3"/>
        <v>225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11</v>
      </c>
      <c r="F40" s="71">
        <v>2</v>
      </c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9</v>
      </c>
      <c r="F41" s="71">
        <v>2</v>
      </c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11</v>
      </c>
      <c r="F74" s="71"/>
      <c r="G74" s="46">
        <f t="shared" si="5"/>
        <v>11</v>
      </c>
      <c r="H74" s="78">
        <v>0</v>
      </c>
      <c r="I74" s="76">
        <v>0</v>
      </c>
      <c r="J74" s="46">
        <f t="shared" si="6"/>
        <v>10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7</v>
      </c>
      <c r="F77" s="71">
        <v>5</v>
      </c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8</v>
      </c>
      <c r="F110" s="71">
        <v>4</v>
      </c>
      <c r="G110" s="46">
        <f t="shared" si="20"/>
        <v>12</v>
      </c>
      <c r="H110" s="78">
        <v>0</v>
      </c>
      <c r="I110" s="76">
        <v>0</v>
      </c>
      <c r="J110" s="46">
        <f t="shared" si="21"/>
        <v>11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+'3'!J251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+'3'!J252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+'3'!J253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525.59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1535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375</v>
      </c>
      <c r="O264" s="2">
        <v>100</v>
      </c>
      <c r="P264" s="2">
        <v>155</v>
      </c>
      <c r="Q264" s="88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5"/>
        <filter val="200.00"/>
        <filter val="25.00"/>
        <filter val="50.00"/>
        <filter val="55.00"/>
        <filter val="6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8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10</v>
      </c>
      <c r="F17" s="71"/>
      <c r="G17" s="46">
        <f t="shared" si="0"/>
        <v>10</v>
      </c>
      <c r="H17" s="78">
        <v>0</v>
      </c>
      <c r="I17" s="76">
        <v>0</v>
      </c>
      <c r="J17" s="46">
        <f t="shared" si="1"/>
        <v>9</v>
      </c>
      <c r="K17" s="72">
        <v>1</v>
      </c>
      <c r="L17" s="15">
        <v>50</v>
      </c>
      <c r="M17" s="65">
        <f t="shared" si="2"/>
        <v>50</v>
      </c>
      <c r="N17" s="17" t="s">
        <v>16</v>
      </c>
      <c r="O17" s="18"/>
      <c r="P17" s="122">
        <f t="shared" si="3"/>
        <v>50</v>
      </c>
      <c r="Q17" s="121">
        <v>4</v>
      </c>
      <c r="R17" s="43">
        <f t="shared" si="4"/>
        <v>4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10</v>
      </c>
      <c r="F39" s="71">
        <v>4</v>
      </c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11</v>
      </c>
      <c r="F110" s="71"/>
      <c r="G110" s="46">
        <f t="shared" si="20"/>
        <v>11</v>
      </c>
      <c r="H110" s="78">
        <v>0</v>
      </c>
      <c r="I110" s="76">
        <v>0</v>
      </c>
      <c r="J110" s="46">
        <f t="shared" si="21"/>
        <v>7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+'4'!J251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+'4'!J252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+'4'!J253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649.48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2370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780</v>
      </c>
      <c r="O264" s="2">
        <v>250</v>
      </c>
      <c r="P264" s="2">
        <v>120</v>
      </c>
      <c r="Q264" s="88">
        <v>200</v>
      </c>
      <c r="R264" s="2">
        <v>210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1590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4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2">
        <f t="shared" si="3"/>
        <v>150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9</v>
      </c>
      <c r="F17" s="71"/>
      <c r="G17" s="46">
        <f t="shared" si="0"/>
        <v>9</v>
      </c>
      <c r="H17" s="78">
        <v>0</v>
      </c>
      <c r="I17" s="76">
        <v>0</v>
      </c>
      <c r="J17" s="46">
        <f t="shared" si="1"/>
        <v>8</v>
      </c>
      <c r="K17" s="72">
        <v>1</v>
      </c>
      <c r="L17" s="15">
        <v>50</v>
      </c>
      <c r="M17" s="65">
        <f t="shared" si="2"/>
        <v>50</v>
      </c>
      <c r="N17" s="17" t="s">
        <v>16</v>
      </c>
      <c r="O17" s="18"/>
      <c r="P17" s="122">
        <f t="shared" si="3"/>
        <v>50</v>
      </c>
      <c r="Q17" s="121">
        <v>4</v>
      </c>
      <c r="R17" s="43">
        <f t="shared" si="4"/>
        <v>4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25</v>
      </c>
      <c r="P31" s="122">
        <f t="shared" si="3"/>
        <v>275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ref="G32:G63" si="7">E32+F32</f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7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7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7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7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7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7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14</v>
      </c>
      <c r="F39" s="71"/>
      <c r="G39" s="46">
        <f t="shared" si="7"/>
        <v>14</v>
      </c>
      <c r="H39" s="78">
        <v>0</v>
      </c>
      <c r="I39" s="76">
        <v>0</v>
      </c>
      <c r="J39" s="46">
        <f t="shared" si="6"/>
        <v>13</v>
      </c>
      <c r="K39" s="72">
        <v>1</v>
      </c>
      <c r="L39" s="15">
        <v>25</v>
      </c>
      <c r="M39" s="65">
        <f t="shared" si="2"/>
        <v>25</v>
      </c>
      <c r="N39" s="17" t="s">
        <v>16</v>
      </c>
      <c r="O39" s="18"/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13</v>
      </c>
      <c r="F40" s="71"/>
      <c r="G40" s="46">
        <f t="shared" si="7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10</v>
      </c>
      <c r="F41" s="71"/>
      <c r="G41" s="46">
        <f t="shared" si="7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7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7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7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7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7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2</v>
      </c>
      <c r="F48" s="71"/>
      <c r="G48" s="46">
        <f t="shared" si="7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7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7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</v>
      </c>
      <c r="F53" s="71"/>
      <c r="G53" s="46">
        <f t="shared" si="7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7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7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7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7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7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7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7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2</v>
      </c>
      <c r="F64" s="71"/>
      <c r="G64" s="46">
        <f t="shared" ref="G64:G90" si="8">E64+F64</f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8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8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8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8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8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8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9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8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9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8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9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8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9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9</v>
      </c>
      <c r="F74" s="71"/>
      <c r="G74" s="46">
        <f t="shared" si="8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9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8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 t="shared" si="8"/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11</v>
      </c>
      <c r="F77" s="71"/>
      <c r="G77" s="46">
        <f t="shared" si="8"/>
        <v>11</v>
      </c>
      <c r="H77" s="78">
        <v>0</v>
      </c>
      <c r="I77" s="76">
        <v>0</v>
      </c>
      <c r="J77" s="46">
        <f t="shared" si="6"/>
        <v>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2">
        <f t="shared" si="9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8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8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3</v>
      </c>
      <c r="F80" s="71"/>
      <c r="G80" s="46">
        <f t="shared" si="8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9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8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 t="shared" si="8"/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8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8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8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8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si="8"/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si="8"/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8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8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7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10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10"/>
        <v>100</v>
      </c>
      <c r="N131" s="17" t="s">
        <v>16</v>
      </c>
      <c r="O131" s="18"/>
      <c r="P131" s="122">
        <f t="shared" si="9"/>
        <v>100</v>
      </c>
      <c r="Q131" s="90">
        <v>9.91</v>
      </c>
      <c r="R131" s="43">
        <f t="shared" si="11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10"/>
        <v>50</v>
      </c>
      <c r="N133" s="17" t="s">
        <v>16</v>
      </c>
      <c r="O133" s="18"/>
      <c r="P133" s="122">
        <f t="shared" si="9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>
        <v>3</v>
      </c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>
        <v>8</v>
      </c>
      <c r="G249" s="46">
        <f t="shared" si="40"/>
        <v>8</v>
      </c>
      <c r="H249" s="78">
        <v>0</v>
      </c>
      <c r="I249" s="76">
        <v>0</v>
      </c>
      <c r="J249" s="46">
        <f t="shared" si="41"/>
        <v>7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+'5'!J251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+'5'!J252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+'5'!J253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937.19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2530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710</v>
      </c>
      <c r="O264" s="2">
        <v>150</v>
      </c>
      <c r="P264" s="2">
        <v>100</v>
      </c>
      <c r="Q264" s="88">
        <v>155</v>
      </c>
      <c r="R264" s="2">
        <v>50</v>
      </c>
      <c r="S264" s="2">
        <v>255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275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1545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4</v>
      </c>
      <c r="F15" s="71">
        <v>5</v>
      </c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8</v>
      </c>
      <c r="F17" s="71">
        <v>5</v>
      </c>
      <c r="G17" s="46">
        <f t="shared" si="0"/>
        <v>13</v>
      </c>
      <c r="H17" s="78">
        <v>0</v>
      </c>
      <c r="I17" s="76">
        <v>0</v>
      </c>
      <c r="J17" s="46">
        <f t="shared" si="1"/>
        <v>8</v>
      </c>
      <c r="K17" s="72">
        <v>5</v>
      </c>
      <c r="L17" s="15">
        <v>50</v>
      </c>
      <c r="M17" s="65">
        <f t="shared" si="2"/>
        <v>250</v>
      </c>
      <c r="N17" s="17" t="s">
        <v>16</v>
      </c>
      <c r="O17" s="18">
        <v>75</v>
      </c>
      <c r="P17" s="122">
        <f t="shared" si="3"/>
        <v>175</v>
      </c>
      <c r="Q17" s="121">
        <v>4</v>
      </c>
      <c r="R17" s="43">
        <f t="shared" si="4"/>
        <v>20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2">
        <f t="shared" si="3"/>
        <v>75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2">
        <f t="shared" si="3"/>
        <v>200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8</v>
      </c>
      <c r="F31" s="71">
        <v>5</v>
      </c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7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>
        <v>50</v>
      </c>
      <c r="P39" s="122">
        <f t="shared" si="3"/>
        <v>250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8</v>
      </c>
      <c r="F74" s="71">
        <v>4</v>
      </c>
      <c r="G74" s="46">
        <f t="shared" si="5"/>
        <v>12</v>
      </c>
      <c r="H74" s="78">
        <v>0</v>
      </c>
      <c r="I74" s="76">
        <v>0</v>
      </c>
      <c r="J74" s="46">
        <f t="shared" si="6"/>
        <v>10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3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hidden="1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1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7</v>
      </c>
      <c r="F249" s="71"/>
      <c r="G249" s="46">
        <f t="shared" si="40"/>
        <v>7</v>
      </c>
      <c r="H249" s="78">
        <v>0</v>
      </c>
      <c r="I249" s="76">
        <v>0</v>
      </c>
      <c r="J249" s="46">
        <f t="shared" si="41"/>
        <v>5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+'6'!J251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+'6'!J252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+'6'!J253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971.59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2820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725</v>
      </c>
      <c r="O264" s="2">
        <v>675</v>
      </c>
      <c r="P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775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1320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1320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175.00"/>
        <filter val="200.00"/>
        <filter val="25.00"/>
        <filter val="250.00"/>
        <filter val="50"/>
        <filter val="50.00"/>
        <filter val="5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69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50</v>
      </c>
      <c r="P116" s="122">
        <f t="shared" si="7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25</v>
      </c>
      <c r="M133" s="65">
        <f t="shared" si="8"/>
        <v>25</v>
      </c>
      <c r="N133" s="17" t="s">
        <v>16</v>
      </c>
      <c r="O133" s="18"/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46</v>
      </c>
      <c r="F187" s="71"/>
      <c r="G187" s="46">
        <f>E187+F187</f>
        <v>46</v>
      </c>
      <c r="H187" s="78">
        <v>0</v>
      </c>
      <c r="I187" s="76">
        <v>0</v>
      </c>
      <c r="J187" s="46">
        <f>+G187-H187-K187-I187</f>
        <v>45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>
        <v>5</v>
      </c>
      <c r="P187" s="122">
        <f t="shared" si="27"/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3</v>
      </c>
      <c r="F189" s="71"/>
      <c r="G189" s="46">
        <f>E189+F189</f>
        <v>3</v>
      </c>
      <c r="H189" s="78">
        <v>0</v>
      </c>
      <c r="I189" s="76">
        <v>0</v>
      </c>
      <c r="J189" s="46">
        <f>+G189-H189-K189-I189</f>
        <v>2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>
        <v>5</v>
      </c>
      <c r="P189" s="122">
        <f t="shared" si="27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4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+'7'!J251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+'7'!J252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+'7'!J253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459.12999999999994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1255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235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150</v>
      </c>
      <c r="P22" s="122">
        <f t="shared" si="3"/>
        <v>250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3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+'8'!J251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+'8'!J252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+'8'!J253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587.43000000000006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820</v>
      </c>
      <c r="O264" s="2">
        <v>170</v>
      </c>
      <c r="P264" s="2">
        <v>100</v>
      </c>
      <c r="Q264" s="88">
        <v>550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410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600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600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11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750</v>
      </c>
      <c r="P6" s="122">
        <f t="shared" ref="P6:P69" si="3">SUM(M6-O6)</f>
        <v>750</v>
      </c>
      <c r="Q6" s="121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150</v>
      </c>
      <c r="P22" s="122">
        <f t="shared" si="3"/>
        <v>350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7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200</v>
      </c>
      <c r="P28" s="122">
        <f t="shared" si="3"/>
        <v>300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50</v>
      </c>
      <c r="P31" s="122">
        <f t="shared" si="3"/>
        <v>150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5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2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2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150</v>
      </c>
      <c r="P41" s="122">
        <f t="shared" si="3"/>
        <v>150</v>
      </c>
      <c r="Q41" s="90">
        <v>15.42</v>
      </c>
      <c r="R41" s="43">
        <f t="shared" si="4"/>
        <v>92.52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22">
        <f t="shared" si="7"/>
        <v>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2</v>
      </c>
      <c r="K131" s="72">
        <v>6</v>
      </c>
      <c r="L131" s="22">
        <v>50</v>
      </c>
      <c r="M131" s="65">
        <f t="shared" si="8"/>
        <v>300</v>
      </c>
      <c r="N131" s="17" t="s">
        <v>16</v>
      </c>
      <c r="O131" s="18">
        <v>75</v>
      </c>
      <c r="P131" s="122">
        <f t="shared" si="7"/>
        <v>225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/>
      <c r="G133" s="46">
        <f t="shared" si="20"/>
        <v>2</v>
      </c>
      <c r="H133" s="78">
        <v>2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+'9'!J251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+'9'!J252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+'9'!J253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1372.8199999999997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4080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1435</v>
      </c>
      <c r="O264" s="2">
        <v>525</v>
      </c>
      <c r="P264" s="2">
        <v>800</v>
      </c>
      <c r="Q264" s="88">
        <v>50</v>
      </c>
      <c r="R264" s="2">
        <v>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1735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910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50.00"/>
        <filter val="300.00"/>
        <filter val="350.00"/>
        <filter val="50.00"/>
        <filter val="60.00"/>
        <filter val="750.00"/>
        <filter val="8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6</v>
      </c>
      <c r="F5" s="71">
        <v>10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11</v>
      </c>
      <c r="F6" s="71">
        <v>20</v>
      </c>
      <c r="G6" s="46">
        <f t="shared" si="0"/>
        <v>31</v>
      </c>
      <c r="H6" s="78">
        <v>0</v>
      </c>
      <c r="I6" s="76">
        <v>0</v>
      </c>
      <c r="J6" s="46">
        <f t="shared" si="1"/>
        <v>22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150</v>
      </c>
      <c r="P6" s="122">
        <f t="shared" ref="P6:P69" si="3">SUM(M6-O6)</f>
        <v>750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7</v>
      </c>
      <c r="F28" s="71">
        <v>6</v>
      </c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>
        <v>4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>
        <v>1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>
        <v>3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+'10'!J251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+'10'!J252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+'10'!J253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458.03999999999996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1505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115</v>
      </c>
      <c r="O264" s="2">
        <v>115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1240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T346"/>
  <sheetViews>
    <sheetView zoomScale="70" zoomScaleNormal="70" workbookViewId="0">
      <pane xSplit="10" ySplit="4" topLeftCell="K9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3</v>
      </c>
      <c r="K6" s="72">
        <v>19</v>
      </c>
      <c r="L6" s="15">
        <v>100</v>
      </c>
      <c r="M6" s="65">
        <f t="shared" ref="M6:M80" si="2">+L6*K6</f>
        <v>1900</v>
      </c>
      <c r="N6" s="17" t="s">
        <v>16</v>
      </c>
      <c r="O6" s="18">
        <v>225</v>
      </c>
      <c r="P6" s="122">
        <f t="shared" ref="P6:P69" si="3">SUM(M6-O6)</f>
        <v>1675</v>
      </c>
      <c r="Q6" s="121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</v>
      </c>
      <c r="F11" s="71">
        <v>1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125</v>
      </c>
      <c r="P22" s="122">
        <f t="shared" si="3"/>
        <v>475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7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75</v>
      </c>
      <c r="P24" s="122">
        <f t="shared" si="3"/>
        <v>325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125</v>
      </c>
      <c r="P31" s="122">
        <f t="shared" si="3"/>
        <v>375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>
        <v>2</v>
      </c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2</v>
      </c>
      <c r="F110" s="71">
        <v>21</v>
      </c>
      <c r="G110" s="46">
        <f t="shared" si="20"/>
        <v>23</v>
      </c>
      <c r="H110" s="78">
        <v>0</v>
      </c>
      <c r="I110" s="76">
        <v>0</v>
      </c>
      <c r="J110" s="46">
        <f t="shared" si="21"/>
        <v>18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/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0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1</v>
      </c>
      <c r="F209" s="71">
        <v>10</v>
      </c>
      <c r="G209" s="46">
        <f t="shared" si="28"/>
        <v>11</v>
      </c>
      <c r="H209" s="78">
        <v>0</v>
      </c>
      <c r="I209" s="76">
        <v>0</v>
      </c>
      <c r="J209" s="46">
        <f t="shared" si="29"/>
        <v>8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>
        <v>3</v>
      </c>
      <c r="G249" s="46">
        <f t="shared" si="40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+'11'!J251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+'11'!J252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+'11'!J253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1889.5899999999997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5885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1510</v>
      </c>
      <c r="O264" s="2">
        <v>250</v>
      </c>
      <c r="P264" s="2">
        <v>230</v>
      </c>
      <c r="Q264" s="88">
        <v>130</v>
      </c>
      <c r="R264" s="2">
        <v>500</v>
      </c>
      <c r="S264" s="2">
        <v>350</v>
      </c>
      <c r="T264" s="2">
        <v>50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550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3825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3825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30.00"/>
        <filter val="150.00"/>
        <filter val="230"/>
        <filter val="260.00"/>
        <filter val="360.00"/>
        <filter val="375.00"/>
        <filter val="475.00"/>
        <filter val="50.00"/>
        <filter val="500.00"/>
        <filter val="55.00"/>
        <filter val="60.00"/>
        <filter val="600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3</v>
      </c>
      <c r="K5" s="72">
        <v>12</v>
      </c>
      <c r="L5" s="15">
        <v>50</v>
      </c>
      <c r="M5" s="65">
        <f>+L5*K5</f>
        <v>600</v>
      </c>
      <c r="N5" s="17" t="s">
        <v>16</v>
      </c>
      <c r="O5" s="18"/>
      <c r="P5" s="122">
        <f>SUM(M5-O5)</f>
        <v>600</v>
      </c>
      <c r="Q5" s="121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25</v>
      </c>
      <c r="P22" s="122">
        <f t="shared" si="3"/>
        <v>675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1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75</v>
      </c>
      <c r="P24" s="122">
        <f t="shared" si="3"/>
        <v>525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5</v>
      </c>
      <c r="K28" s="72">
        <v>8</v>
      </c>
      <c r="L28" s="15">
        <v>75</v>
      </c>
      <c r="M28" s="65">
        <f t="shared" si="2"/>
        <v>600</v>
      </c>
      <c r="N28" s="17" t="s">
        <v>16</v>
      </c>
      <c r="O28" s="18"/>
      <c r="P28" s="122">
        <f t="shared" si="3"/>
        <v>600</v>
      </c>
      <c r="Q28" s="121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18</v>
      </c>
      <c r="F110" s="71"/>
      <c r="G110" s="46">
        <f t="shared" si="20"/>
        <v>18</v>
      </c>
      <c r="H110" s="78">
        <v>0</v>
      </c>
      <c r="I110" s="76">
        <v>0</v>
      </c>
      <c r="J110" s="46">
        <f t="shared" si="21"/>
        <v>16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>
        <v>6</v>
      </c>
      <c r="G111" s="46">
        <f t="shared" si="20"/>
        <v>6</v>
      </c>
      <c r="H111" s="78">
        <v>0</v>
      </c>
      <c r="I111" s="76">
        <v>0</v>
      </c>
      <c r="J111" s="46">
        <f t="shared" si="21"/>
        <v>3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>
        <v>250</v>
      </c>
      <c r="P111" s="122">
        <f t="shared" si="7"/>
        <v>500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16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4</v>
      </c>
      <c r="K209" s="72">
        <v>4</v>
      </c>
      <c r="L209" s="20">
        <v>120</v>
      </c>
      <c r="M209" s="65">
        <f t="shared" si="32"/>
        <v>480</v>
      </c>
      <c r="N209" s="17" t="s">
        <v>16</v>
      </c>
      <c r="O209" s="18"/>
      <c r="P209" s="122">
        <f t="shared" si="36"/>
        <v>480</v>
      </c>
      <c r="Q209" s="90">
        <v>83</v>
      </c>
      <c r="R209" s="43">
        <f t="shared" si="33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>
        <v>3</v>
      </c>
      <c r="G249" s="46">
        <f t="shared" si="40"/>
        <v>3</v>
      </c>
      <c r="H249" s="78">
        <v>0</v>
      </c>
      <c r="I249" s="76">
        <v>0</v>
      </c>
      <c r="J249" s="46">
        <f t="shared" si="41"/>
        <v>2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3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+'12'!J251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+'12'!J252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+'12'!J253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1609.24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4750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960</v>
      </c>
      <c r="O264" s="2">
        <v>250</v>
      </c>
      <c r="P264" s="2">
        <v>250</v>
      </c>
      <c r="Q264" s="88">
        <v>350</v>
      </c>
      <c r="R264" s="2">
        <v>110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3440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3440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40.00"/>
        <filter val="250"/>
        <filter val="480.00"/>
        <filter val="50.00"/>
        <filter val="500.00"/>
        <filter val="60.00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253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</v>
      </c>
      <c r="F6" s="71">
        <v>10</v>
      </c>
      <c r="G6" s="46">
        <f t="shared" si="0"/>
        <v>13</v>
      </c>
      <c r="H6" s="78">
        <v>0</v>
      </c>
      <c r="I6" s="76">
        <v>0</v>
      </c>
      <c r="J6" s="46">
        <f t="shared" si="1"/>
        <v>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50</v>
      </c>
      <c r="P6" s="122">
        <f t="shared" ref="P6:P69" si="3">SUM(M6-O6)</f>
        <v>650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25</v>
      </c>
      <c r="P22" s="122">
        <f t="shared" si="3"/>
        <v>75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25</v>
      </c>
      <c r="P24" s="122">
        <f t="shared" si="3"/>
        <v>75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10</v>
      </c>
      <c r="P41" s="122">
        <f t="shared" si="3"/>
        <v>40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10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/>
      <c r="P110" s="122">
        <f t="shared" si="7"/>
        <v>720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3</v>
      </c>
      <c r="K131" s="72">
        <v>6</v>
      </c>
      <c r="L131" s="22">
        <v>50</v>
      </c>
      <c r="M131" s="65">
        <f t="shared" si="8"/>
        <v>300</v>
      </c>
      <c r="N131" s="17" t="s">
        <v>16</v>
      </c>
      <c r="O131" s="18"/>
      <c r="P131" s="122">
        <f t="shared" si="7"/>
        <v>300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>
        <v>5</v>
      </c>
      <c r="G175" s="46">
        <f t="shared" si="28"/>
        <v>5</v>
      </c>
      <c r="H175" s="78">
        <v>0</v>
      </c>
      <c r="I175" s="76">
        <v>0</v>
      </c>
      <c r="J175" s="46">
        <f t="shared" si="29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16</v>
      </c>
      <c r="F178" s="71"/>
      <c r="G178" s="46">
        <f t="shared" si="28"/>
        <v>16</v>
      </c>
      <c r="H178" s="78">
        <v>0</v>
      </c>
      <c r="I178" s="76">
        <v>0</v>
      </c>
      <c r="J178" s="46">
        <f t="shared" si="29"/>
        <v>15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7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1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1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+'13'!J251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+'13'!J252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+'13'!J253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ref="P258:P259" si="51">SUM(M258-O258)</f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51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1132.02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3830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730</v>
      </c>
      <c r="O264" s="2">
        <v>220</v>
      </c>
      <c r="P264" s="2">
        <v>170</v>
      </c>
      <c r="Q264" s="88">
        <v>40</v>
      </c>
      <c r="R264" s="2">
        <v>250</v>
      </c>
      <c r="S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2990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2990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6</v>
      </c>
      <c r="F6" s="71"/>
      <c r="G6" s="46">
        <f t="shared" si="0"/>
        <v>6</v>
      </c>
      <c r="H6" s="78">
        <v>3</v>
      </c>
      <c r="I6" s="76">
        <v>0</v>
      </c>
      <c r="J6" s="46">
        <f t="shared" si="1"/>
        <v>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/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5</v>
      </c>
      <c r="F24" s="71"/>
      <c r="G24" s="46">
        <f t="shared" si="0"/>
        <v>5</v>
      </c>
      <c r="H24" s="78">
        <v>1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8</v>
      </c>
      <c r="F28" s="71"/>
      <c r="G28" s="46">
        <f t="shared" si="5"/>
        <v>8</v>
      </c>
      <c r="H28" s="78">
        <v>1</v>
      </c>
      <c r="I28" s="76">
        <v>0</v>
      </c>
      <c r="J28" s="46">
        <f t="shared" si="6"/>
        <v>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5</v>
      </c>
      <c r="F40" s="71"/>
      <c r="G40" s="46">
        <f t="shared" si="5"/>
        <v>5</v>
      </c>
      <c r="H40" s="78">
        <v>2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2</v>
      </c>
      <c r="F46" s="71"/>
      <c r="G46" s="46">
        <f t="shared" si="5"/>
        <v>2</v>
      </c>
      <c r="H46" s="78">
        <v>1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2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4</v>
      </c>
      <c r="F49" s="71"/>
      <c r="G49" s="46">
        <f t="shared" si="5"/>
        <v>4</v>
      </c>
      <c r="H49" s="78">
        <v>2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1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/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7</v>
      </c>
      <c r="F74" s="71">
        <v>4</v>
      </c>
      <c r="G74" s="46">
        <f t="shared" si="5"/>
        <v>11</v>
      </c>
      <c r="H74" s="78">
        <v>0</v>
      </c>
      <c r="I74" s="76">
        <v>0</v>
      </c>
      <c r="J74" s="46">
        <f t="shared" si="6"/>
        <v>8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15</v>
      </c>
      <c r="F178" s="71"/>
      <c r="G178" s="46">
        <f t="shared" si="28"/>
        <v>15</v>
      </c>
      <c r="H178" s="78">
        <v>0</v>
      </c>
      <c r="I178" s="76">
        <v>0</v>
      </c>
      <c r="J178" s="46">
        <f t="shared" si="29"/>
        <v>15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7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1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9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4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+'14'!J251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+'14'!J252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+'14'!J253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627.44999999999993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2095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350</v>
      </c>
      <c r="O264" s="2">
        <v>250</v>
      </c>
      <c r="P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1745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150</v>
      </c>
      <c r="P22" s="122">
        <f t="shared" si="3"/>
        <v>450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2">
        <f t="shared" si="3"/>
        <v>400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8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15</v>
      </c>
      <c r="F178" s="71"/>
      <c r="G178" s="46">
        <f t="shared" si="28"/>
        <v>15</v>
      </c>
      <c r="H178" s="78">
        <v>0</v>
      </c>
      <c r="I178" s="76">
        <v>0</v>
      </c>
      <c r="J178" s="46">
        <f t="shared" si="29"/>
        <v>14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3</v>
      </c>
      <c r="K248" s="72">
        <v>1</v>
      </c>
      <c r="L248" s="20">
        <v>50</v>
      </c>
      <c r="M248" s="65">
        <f t="shared" si="32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+'15'!J251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+'15'!J252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+'15'!J253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793.36999999999989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2440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120</v>
      </c>
      <c r="O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2170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2170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30.00"/>
        <filter val="150.00"/>
        <filter val="200.00"/>
        <filter val="400.00"/>
        <filter val="50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0</v>
      </c>
      <c r="F6" s="71">
        <v>20</v>
      </c>
      <c r="G6" s="46">
        <f t="shared" si="0"/>
        <v>20</v>
      </c>
      <c r="H6" s="78">
        <v>0</v>
      </c>
      <c r="I6" s="76">
        <v>0</v>
      </c>
      <c r="J6" s="46">
        <f t="shared" si="1"/>
        <v>16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69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</v>
      </c>
      <c r="F22" s="71">
        <v>20</v>
      </c>
      <c r="G22" s="46">
        <f t="shared" si="0"/>
        <v>21</v>
      </c>
      <c r="H22" s="78">
        <v>0</v>
      </c>
      <c r="I22" s="76">
        <v>0</v>
      </c>
      <c r="J22" s="46">
        <f t="shared" si="1"/>
        <v>17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25</v>
      </c>
      <c r="P22" s="122">
        <f t="shared" si="3"/>
        <v>375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25</v>
      </c>
      <c r="P28" s="122">
        <f t="shared" si="3"/>
        <v>175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7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+'16'!J251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+'16'!J252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+'16'!J253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533.07999999999993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1535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1335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</v>
      </c>
      <c r="F5" s="71">
        <v>2</v>
      </c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6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100</v>
      </c>
      <c r="P6" s="122">
        <f t="shared" ref="P6:P69" si="3">SUM(M6-O6)</f>
        <v>900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75</v>
      </c>
      <c r="P22" s="122">
        <f t="shared" si="3"/>
        <v>225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25</v>
      </c>
      <c r="P28" s="122">
        <f t="shared" si="3"/>
        <v>75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7</v>
      </c>
      <c r="F110" s="71">
        <v>15</v>
      </c>
      <c r="G110" s="46">
        <f t="shared" si="20"/>
        <v>22</v>
      </c>
      <c r="H110" s="78">
        <v>0</v>
      </c>
      <c r="I110" s="76">
        <v>0</v>
      </c>
      <c r="J110" s="46">
        <f t="shared" si="21"/>
        <v>21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</v>
      </c>
      <c r="F133" s="71">
        <v>5</v>
      </c>
      <c r="G133" s="46">
        <f t="shared" si="20"/>
        <v>6</v>
      </c>
      <c r="H133" s="78">
        <v>0</v>
      </c>
      <c r="I133" s="76">
        <v>0</v>
      </c>
      <c r="J133" s="46">
        <f t="shared" si="21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1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/>
      <c r="P248" s="122">
        <f t="shared" si="36"/>
        <v>100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+'17'!J251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+'17'!J252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+'17'!J253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557.91000000000008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1885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1685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1685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0" sqref="L250:L253"/>
      <selection pane="topRight" activeCell="L250" sqref="L250:L253"/>
      <selection pane="bottomLeft" activeCell="L250" sqref="L250:L253"/>
      <selection pane="bottomRight" activeCell="F268" sqref="F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68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2</v>
      </c>
      <c r="K6" s="72">
        <v>4</v>
      </c>
      <c r="L6" s="15">
        <v>100</v>
      </c>
      <c r="M6" s="65">
        <f>+L6*K6</f>
        <v>400</v>
      </c>
      <c r="N6" s="17" t="s">
        <v>16</v>
      </c>
      <c r="O6" s="18">
        <v>100</v>
      </c>
      <c r="P6" s="122">
        <f t="shared" ref="P6:P69" si="2">SUM(M6-O6)</f>
        <v>300</v>
      </c>
      <c r="Q6" s="121">
        <v>36.43</v>
      </c>
      <c r="R6" s="43">
        <f t="shared" ref="R6:R80" si="3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>
        <v>25</v>
      </c>
      <c r="P11" s="122">
        <f t="shared" si="2"/>
        <v>25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>
        <v>25</v>
      </c>
      <c r="P18" s="122">
        <f t="shared" si="2"/>
        <v>25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4"/>
        <v>400</v>
      </c>
      <c r="N22" s="17" t="s">
        <v>16</v>
      </c>
      <c r="O22" s="18"/>
      <c r="P22" s="122">
        <f t="shared" si="2"/>
        <v>400</v>
      </c>
      <c r="Q22" s="121">
        <v>27.98</v>
      </c>
      <c r="R22" s="43">
        <f t="shared" si="3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1"/>
        <v>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1"/>
        <v>0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122">
        <f t="shared" si="2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1"/>
        <v>0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22">
        <f t="shared" si="2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1"/>
        <v>4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22">
        <f t="shared" si="2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</v>
      </c>
      <c r="F40" s="71">
        <v>4</v>
      </c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>
        <v>5</v>
      </c>
      <c r="G41" s="46">
        <f t="shared" si="5"/>
        <v>7</v>
      </c>
      <c r="H41" s="78">
        <v>0</v>
      </c>
      <c r="I41" s="76">
        <v>0</v>
      </c>
      <c r="J41" s="46">
        <f t="shared" si="1"/>
        <v>7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>
        <v>4</v>
      </c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>
        <v>5</v>
      </c>
      <c r="G47" s="46">
        <f t="shared" si="5"/>
        <v>6</v>
      </c>
      <c r="H47" s="78">
        <v>0</v>
      </c>
      <c r="I47" s="76">
        <v>0</v>
      </c>
      <c r="J47" s="46">
        <f t="shared" si="1"/>
        <v>6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2</v>
      </c>
      <c r="F50" s="71">
        <v>1</v>
      </c>
      <c r="G50" s="46">
        <f t="shared" si="5"/>
        <v>3</v>
      </c>
      <c r="H50" s="78">
        <v>0</v>
      </c>
      <c r="I50" s="76">
        <v>0</v>
      </c>
      <c r="J50" s="46">
        <f t="shared" si="1"/>
        <v>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1"/>
        <v>10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1"/>
        <v>1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122">
        <f t="shared" si="2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22">
        <f t="shared" si="2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7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7"/>
        <v>8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3</v>
      </c>
      <c r="F80" s="71">
        <v>1</v>
      </c>
      <c r="G80" s="46">
        <f t="shared" si="5"/>
        <v>4</v>
      </c>
      <c r="H80" s="78">
        <v>0</v>
      </c>
      <c r="I80" s="76">
        <v>0</v>
      </c>
      <c r="J80" s="46">
        <f t="shared" si="7"/>
        <v>4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7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0"/>
        <v>0</v>
      </c>
      <c r="N100" s="17" t="s">
        <v>16</v>
      </c>
      <c r="O100" s="18"/>
      <c r="P100" s="23">
        <f t="shared" si="8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0"/>
        <v>0</v>
      </c>
      <c r="N101" s="17" t="s">
        <v>16</v>
      </c>
      <c r="O101" s="18"/>
      <c r="P101" s="23">
        <f t="shared" si="8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0"/>
        <v>0</v>
      </c>
      <c r="N102" s="17" t="s">
        <v>16</v>
      </c>
      <c r="O102" s="18"/>
      <c r="P102" s="23">
        <f t="shared" si="8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0"/>
        <v>0</v>
      </c>
      <c r="N103" s="17" t="s">
        <v>16</v>
      </c>
      <c r="O103" s="18"/>
      <c r="P103" s="23">
        <f t="shared" si="8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0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0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21</v>
      </c>
      <c r="F110" s="71"/>
      <c r="G110" s="46">
        <f t="shared" si="19"/>
        <v>21</v>
      </c>
      <c r="H110" s="78">
        <v>0</v>
      </c>
      <c r="I110" s="76">
        <v>0</v>
      </c>
      <c r="J110" s="46">
        <f t="shared" si="7"/>
        <v>16</v>
      </c>
      <c r="K110" s="72">
        <v>5</v>
      </c>
      <c r="L110" s="22">
        <v>120</v>
      </c>
      <c r="M110" s="65">
        <f t="shared" si="9"/>
        <v>600</v>
      </c>
      <c r="N110" s="17" t="s">
        <v>16</v>
      </c>
      <c r="O110" s="18"/>
      <c r="P110" s="122">
        <f t="shared" si="8"/>
        <v>600</v>
      </c>
      <c r="Q110" s="90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2</v>
      </c>
      <c r="F111" s="71"/>
      <c r="G111" s="46">
        <f t="shared" si="19"/>
        <v>2</v>
      </c>
      <c r="H111" s="78">
        <v>0</v>
      </c>
      <c r="I111" s="76">
        <v>0</v>
      </c>
      <c r="J111" s="46">
        <f t="shared" si="7"/>
        <v>2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13</v>
      </c>
      <c r="F112" s="71"/>
      <c r="G112" s="46">
        <f t="shared" si="19"/>
        <v>13</v>
      </c>
      <c r="H112" s="78">
        <v>0</v>
      </c>
      <c r="I112" s="76">
        <v>0</v>
      </c>
      <c r="J112" s="46">
        <f t="shared" si="7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9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14</v>
      </c>
      <c r="F115" s="71"/>
      <c r="G115" s="46">
        <f t="shared" si="19"/>
        <v>14</v>
      </c>
      <c r="H115" s="78">
        <v>0</v>
      </c>
      <c r="I115" s="76">
        <v>0</v>
      </c>
      <c r="J115" s="46">
        <f t="shared" si="7"/>
        <v>14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9"/>
        <v>8</v>
      </c>
      <c r="H116" s="78">
        <v>0</v>
      </c>
      <c r="I116" s="76">
        <v>0</v>
      </c>
      <c r="J116" s="46">
        <f t="shared" si="7"/>
        <v>8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9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/>
      <c r="G131" s="46">
        <f t="shared" si="19"/>
        <v>1</v>
      </c>
      <c r="H131" s="78">
        <v>0</v>
      </c>
      <c r="I131" s="76">
        <v>0</v>
      </c>
      <c r="J131" s="46">
        <f t="shared" si="7"/>
        <v>1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9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9"/>
        <v>5</v>
      </c>
      <c r="H133" s="78">
        <v>0</v>
      </c>
      <c r="I133" s="76">
        <v>0</v>
      </c>
      <c r="J133" s="46">
        <f t="shared" ref="J133:J196" si="24">+G133-H133-K133-I133</f>
        <v>4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5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5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5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5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9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5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6">E162+F162</f>
        <v>0</v>
      </c>
      <c r="H162" s="78">
        <v>0</v>
      </c>
      <c r="I162" s="76">
        <v>0</v>
      </c>
      <c r="J162" s="46">
        <f t="shared" si="24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4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5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5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4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5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si="24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</v>
      </c>
      <c r="F175" s="71"/>
      <c r="G175" s="46">
        <f t="shared" si="26"/>
        <v>1</v>
      </c>
      <c r="H175" s="78">
        <v>0</v>
      </c>
      <c r="I175" s="76">
        <v>0</v>
      </c>
      <c r="J175" s="46">
        <f t="shared" si="24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5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5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4"/>
        <v>0</v>
      </c>
      <c r="K177" s="72"/>
      <c r="L177" s="20">
        <v>55</v>
      </c>
      <c r="M177" s="65">
        <f t="shared" ref="M177:M258" si="28">+L177*K177</f>
        <v>0</v>
      </c>
      <c r="N177" s="17" t="s">
        <v>16</v>
      </c>
      <c r="O177" s="18"/>
      <c r="P177" s="23">
        <f t="shared" si="25"/>
        <v>0</v>
      </c>
      <c r="Q177" s="90"/>
      <c r="R177" s="43">
        <f t="shared" ref="R177:R258" si="2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14</v>
      </c>
      <c r="F178" s="71"/>
      <c r="G178" s="46">
        <f t="shared" si="26"/>
        <v>14</v>
      </c>
      <c r="H178" s="78">
        <v>0</v>
      </c>
      <c r="I178" s="76">
        <v>0</v>
      </c>
      <c r="J178" s="46">
        <f t="shared" si="24"/>
        <v>14</v>
      </c>
      <c r="K178" s="72"/>
      <c r="L178" s="20">
        <v>55</v>
      </c>
      <c r="M178" s="65">
        <f t="shared" si="28"/>
        <v>0</v>
      </c>
      <c r="N178" s="17" t="s">
        <v>16</v>
      </c>
      <c r="O178" s="18"/>
      <c r="P178" s="23">
        <f t="shared" si="2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4"/>
        <v>0</v>
      </c>
      <c r="K179" s="72"/>
      <c r="L179" s="20">
        <v>10</v>
      </c>
      <c r="M179" s="65">
        <f t="shared" si="28"/>
        <v>0</v>
      </c>
      <c r="N179" s="17" t="s">
        <v>16</v>
      </c>
      <c r="O179" s="18"/>
      <c r="P179" s="23">
        <f t="shared" si="25"/>
        <v>0</v>
      </c>
      <c r="Q179" s="90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6"/>
        <v>0</v>
      </c>
      <c r="H180" s="78">
        <v>0</v>
      </c>
      <c r="I180" s="76">
        <v>0</v>
      </c>
      <c r="J180" s="46">
        <f t="shared" si="24"/>
        <v>0</v>
      </c>
      <c r="K180" s="72"/>
      <c r="L180" s="20">
        <v>35</v>
      </c>
      <c r="M180" s="65">
        <f t="shared" si="28"/>
        <v>0</v>
      </c>
      <c r="N180" s="17" t="s">
        <v>16</v>
      </c>
      <c r="O180" s="18"/>
      <c r="P180" s="23">
        <f t="shared" si="25"/>
        <v>0</v>
      </c>
      <c r="Q180" s="90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5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4"/>
        <v>0</v>
      </c>
      <c r="K182" s="72"/>
      <c r="L182" s="20">
        <v>40</v>
      </c>
      <c r="M182" s="65">
        <f t="shared" si="28"/>
        <v>0</v>
      </c>
      <c r="N182" s="17" t="s">
        <v>16</v>
      </c>
      <c r="O182" s="18"/>
      <c r="P182" s="23">
        <f t="shared" si="25"/>
        <v>0</v>
      </c>
      <c r="Q182" s="90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4"/>
        <v>0</v>
      </c>
      <c r="K184" s="72"/>
      <c r="L184" s="20">
        <v>50</v>
      </c>
      <c r="M184" s="65">
        <f t="shared" si="28"/>
        <v>0</v>
      </c>
      <c r="N184" s="17" t="s">
        <v>16</v>
      </c>
      <c r="O184" s="18"/>
      <c r="P184" s="23">
        <f t="shared" si="25"/>
        <v>0</v>
      </c>
      <c r="Q184" s="90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4</v>
      </c>
      <c r="F185" s="71"/>
      <c r="G185" s="46">
        <f t="shared" si="26"/>
        <v>4</v>
      </c>
      <c r="H185" s="78">
        <v>0</v>
      </c>
      <c r="I185" s="76">
        <v>0</v>
      </c>
      <c r="J185" s="46">
        <f t="shared" si="24"/>
        <v>4</v>
      </c>
      <c r="K185" s="72"/>
      <c r="L185" s="20">
        <v>80</v>
      </c>
      <c r="M185" s="65">
        <f t="shared" si="28"/>
        <v>0</v>
      </c>
      <c r="N185" s="17" t="s">
        <v>16</v>
      </c>
      <c r="O185" s="18"/>
      <c r="P185" s="23">
        <f t="shared" si="25"/>
        <v>0</v>
      </c>
      <c r="Q185" s="90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4"/>
        <v>0</v>
      </c>
      <c r="K186" s="72"/>
      <c r="L186" s="20">
        <v>15</v>
      </c>
      <c r="M186" s="65">
        <f t="shared" si="28"/>
        <v>0</v>
      </c>
      <c r="N186" s="17" t="s">
        <v>16</v>
      </c>
      <c r="O186" s="18"/>
      <c r="P186" s="23">
        <f t="shared" si="25"/>
        <v>0</v>
      </c>
      <c r="Q186" s="90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 t="shared" si="24"/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 t="shared" si="24"/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 t="shared" si="24"/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4"/>
        <v>0</v>
      </c>
      <c r="K190" s="72"/>
      <c r="L190" s="20">
        <v>80</v>
      </c>
      <c r="M190" s="65">
        <f t="shared" si="28"/>
        <v>0</v>
      </c>
      <c r="N190" s="17" t="s">
        <v>16</v>
      </c>
      <c r="O190" s="18"/>
      <c r="P190" s="23">
        <f t="shared" si="25"/>
        <v>0</v>
      </c>
      <c r="Q190" s="90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4"/>
        <v>0</v>
      </c>
      <c r="K191" s="72"/>
      <c r="L191" s="20">
        <v>35</v>
      </c>
      <c r="M191" s="65">
        <f t="shared" si="28"/>
        <v>0</v>
      </c>
      <c r="N191" s="17" t="s">
        <v>16</v>
      </c>
      <c r="O191" s="18"/>
      <c r="P191" s="23">
        <f t="shared" si="25"/>
        <v>0</v>
      </c>
      <c r="Q191" s="90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4"/>
        <v>0</v>
      </c>
      <c r="K192" s="72"/>
      <c r="L192" s="20">
        <v>35</v>
      </c>
      <c r="M192" s="65">
        <f t="shared" si="28"/>
        <v>0</v>
      </c>
      <c r="N192" s="17" t="s">
        <v>16</v>
      </c>
      <c r="O192" s="18"/>
      <c r="P192" s="23">
        <f t="shared" si="25"/>
        <v>0</v>
      </c>
      <c r="Q192" s="90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6"/>
        <v>0</v>
      </c>
      <c r="H193" s="78">
        <v>0</v>
      </c>
      <c r="I193" s="76">
        <v>0</v>
      </c>
      <c r="J193" s="46">
        <f t="shared" si="24"/>
        <v>0</v>
      </c>
      <c r="K193" s="72"/>
      <c r="L193" s="20">
        <v>60</v>
      </c>
      <c r="M193" s="65">
        <f t="shared" si="28"/>
        <v>0</v>
      </c>
      <c r="N193" s="17" t="s">
        <v>16</v>
      </c>
      <c r="O193" s="18"/>
      <c r="P193" s="23">
        <f t="shared" si="25"/>
        <v>0</v>
      </c>
      <c r="Q193" s="90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6"/>
        <v>0</v>
      </c>
      <c r="H194" s="78">
        <v>0</v>
      </c>
      <c r="I194" s="76">
        <v>0</v>
      </c>
      <c r="J194" s="46">
        <f t="shared" si="24"/>
        <v>0</v>
      </c>
      <c r="K194" s="72"/>
      <c r="L194" s="20">
        <v>120</v>
      </c>
      <c r="M194" s="65">
        <f t="shared" si="28"/>
        <v>0</v>
      </c>
      <c r="N194" s="17" t="s">
        <v>16</v>
      </c>
      <c r="O194" s="18"/>
      <c r="P194" s="23">
        <f t="shared" si="25"/>
        <v>0</v>
      </c>
      <c r="Q194" s="90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6"/>
        <v>0</v>
      </c>
      <c r="H195" s="78">
        <v>0</v>
      </c>
      <c r="I195" s="76">
        <v>0</v>
      </c>
      <c r="J195" s="46">
        <f t="shared" si="24"/>
        <v>0</v>
      </c>
      <c r="K195" s="72"/>
      <c r="L195" s="20">
        <v>60</v>
      </c>
      <c r="M195" s="65">
        <f t="shared" si="28"/>
        <v>0</v>
      </c>
      <c r="N195" s="17" t="s">
        <v>16</v>
      </c>
      <c r="O195" s="18"/>
      <c r="P195" s="23">
        <f t="shared" si="25"/>
        <v>0</v>
      </c>
      <c r="Q195" s="90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4"/>
        <v>0</v>
      </c>
      <c r="K196" s="72"/>
      <c r="L196" s="20">
        <v>120</v>
      </c>
      <c r="M196" s="65">
        <f t="shared" si="28"/>
        <v>0</v>
      </c>
      <c r="N196" s="17" t="s">
        <v>16</v>
      </c>
      <c r="O196" s="18"/>
      <c r="P196" s="23">
        <f t="shared" si="25"/>
        <v>0</v>
      </c>
      <c r="Q196" s="90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6"/>
        <v>0</v>
      </c>
      <c r="H197" s="78">
        <v>0</v>
      </c>
      <c r="I197" s="76">
        <v>0</v>
      </c>
      <c r="J197" s="46">
        <f t="shared" ref="J197:J258" si="32">+G197-H197-K197-I197</f>
        <v>0</v>
      </c>
      <c r="K197" s="72"/>
      <c r="L197" s="20">
        <v>50</v>
      </c>
      <c r="M197" s="65">
        <f t="shared" si="28"/>
        <v>0</v>
      </c>
      <c r="N197" s="17" t="s">
        <v>16</v>
      </c>
      <c r="O197" s="18"/>
      <c r="P197" s="23">
        <f t="shared" si="25"/>
        <v>0</v>
      </c>
      <c r="Q197" s="90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5</v>
      </c>
      <c r="F198" s="71"/>
      <c r="G198" s="46">
        <f t="shared" si="26"/>
        <v>5</v>
      </c>
      <c r="H198" s="78">
        <v>0</v>
      </c>
      <c r="I198" s="76">
        <v>0</v>
      </c>
      <c r="J198" s="46">
        <f t="shared" si="32"/>
        <v>5</v>
      </c>
      <c r="K198" s="72"/>
      <c r="L198" s="20">
        <v>150</v>
      </c>
      <c r="M198" s="65">
        <f t="shared" si="28"/>
        <v>0</v>
      </c>
      <c r="N198" s="17" t="s">
        <v>16</v>
      </c>
      <c r="O198" s="18"/>
      <c r="P198" s="23">
        <f t="shared" ref="P198:P259" si="33">SUM(M198-O198)</f>
        <v>0</v>
      </c>
      <c r="Q198" s="90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6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6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6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6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6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6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6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6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2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4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6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>
        <v>5</v>
      </c>
      <c r="G209" s="46">
        <f t="shared" si="26"/>
        <v>5</v>
      </c>
      <c r="H209" s="78">
        <v>0</v>
      </c>
      <c r="I209" s="76">
        <v>0</v>
      </c>
      <c r="J209" s="46">
        <f t="shared" si="32"/>
        <v>3</v>
      </c>
      <c r="K209" s="72">
        <v>2</v>
      </c>
      <c r="L209" s="20">
        <v>120</v>
      </c>
      <c r="M209" s="65">
        <f t="shared" si="28"/>
        <v>240</v>
      </c>
      <c r="N209" s="17" t="s">
        <v>16</v>
      </c>
      <c r="O209" s="18"/>
      <c r="P209" s="122">
        <f t="shared" si="33"/>
        <v>240</v>
      </c>
      <c r="Q209" s="90">
        <v>83</v>
      </c>
      <c r="R209" s="43">
        <f t="shared" si="29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6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6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28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6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6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6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6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3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6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6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6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6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6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6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6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6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6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6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6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6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6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3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6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29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6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29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5">E231+F231</f>
        <v>0</v>
      </c>
      <c r="H231" s="78">
        <v>0</v>
      </c>
      <c r="I231" s="76">
        <v>0</v>
      </c>
      <c r="J231" s="46">
        <f t="shared" si="32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29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2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29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2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29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2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29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6" si="36">E235+F235</f>
        <v>0</v>
      </c>
      <c r="H235" s="78">
        <v>0</v>
      </c>
      <c r="I235" s="76">
        <v>0</v>
      </c>
      <c r="J235" s="46">
        <f t="shared" si="32"/>
        <v>0</v>
      </c>
      <c r="K235" s="72"/>
      <c r="L235" s="20">
        <v>100</v>
      </c>
      <c r="M235" s="65">
        <f t="shared" ref="M235:M247" si="37">+L235*K235</f>
        <v>0</v>
      </c>
      <c r="N235" s="17" t="s">
        <v>16</v>
      </c>
      <c r="O235" s="18"/>
      <c r="P235" s="23">
        <f t="shared" si="33"/>
        <v>0</v>
      </c>
      <c r="Q235" s="90"/>
      <c r="R235" s="43">
        <f t="shared" ref="R235:R247" si="3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6"/>
        <v>0</v>
      </c>
      <c r="H236" s="78">
        <v>0</v>
      </c>
      <c r="I236" s="76">
        <v>0</v>
      </c>
      <c r="J236" s="46">
        <f t="shared" si="32"/>
        <v>0</v>
      </c>
      <c r="K236" s="72"/>
      <c r="L236" s="20">
        <v>120</v>
      </c>
      <c r="M236" s="65">
        <f t="shared" si="37"/>
        <v>0</v>
      </c>
      <c r="N236" s="17" t="s">
        <v>16</v>
      </c>
      <c r="O236" s="18"/>
      <c r="P236" s="23">
        <f t="shared" si="33"/>
        <v>0</v>
      </c>
      <c r="Q236" s="90"/>
      <c r="R236" s="43">
        <f t="shared" si="3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6"/>
        <v>0</v>
      </c>
      <c r="H237" s="78">
        <v>0</v>
      </c>
      <c r="I237" s="76">
        <v>0</v>
      </c>
      <c r="J237" s="46">
        <f t="shared" si="32"/>
        <v>0</v>
      </c>
      <c r="K237" s="72"/>
      <c r="L237" s="20">
        <v>60</v>
      </c>
      <c r="M237" s="65">
        <f t="shared" si="37"/>
        <v>0</v>
      </c>
      <c r="N237" s="17" t="s">
        <v>16</v>
      </c>
      <c r="O237" s="18"/>
      <c r="P237" s="23">
        <f t="shared" si="33"/>
        <v>0</v>
      </c>
      <c r="Q237" s="90"/>
      <c r="R237" s="43">
        <f t="shared" si="3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6"/>
        <v>0</v>
      </c>
      <c r="H238" s="78">
        <v>0</v>
      </c>
      <c r="I238" s="76">
        <v>0</v>
      </c>
      <c r="J238" s="46">
        <f t="shared" si="32"/>
        <v>0</v>
      </c>
      <c r="K238" s="72"/>
      <c r="L238" s="20">
        <v>150</v>
      </c>
      <c r="M238" s="65">
        <f t="shared" si="37"/>
        <v>0</v>
      </c>
      <c r="N238" s="17" t="s">
        <v>16</v>
      </c>
      <c r="O238" s="18"/>
      <c r="P238" s="23">
        <f t="shared" si="33"/>
        <v>0</v>
      </c>
      <c r="Q238" s="90"/>
      <c r="R238" s="43">
        <f t="shared" si="3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6"/>
        <v>0</v>
      </c>
      <c r="H239" s="78">
        <v>0</v>
      </c>
      <c r="I239" s="76">
        <v>0</v>
      </c>
      <c r="J239" s="46">
        <f t="shared" si="32"/>
        <v>0</v>
      </c>
      <c r="K239" s="72"/>
      <c r="L239" s="20">
        <v>150</v>
      </c>
      <c r="M239" s="65">
        <f t="shared" si="37"/>
        <v>0</v>
      </c>
      <c r="N239" s="17" t="s">
        <v>16</v>
      </c>
      <c r="O239" s="18"/>
      <c r="P239" s="23">
        <f t="shared" si="33"/>
        <v>0</v>
      </c>
      <c r="Q239" s="90"/>
      <c r="R239" s="43">
        <f t="shared" si="3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6"/>
        <v>0</v>
      </c>
      <c r="H240" s="78">
        <v>0</v>
      </c>
      <c r="I240" s="76">
        <v>0</v>
      </c>
      <c r="J240" s="46">
        <f t="shared" si="32"/>
        <v>0</v>
      </c>
      <c r="K240" s="72"/>
      <c r="L240" s="20">
        <v>200</v>
      </c>
      <c r="M240" s="65">
        <f t="shared" si="37"/>
        <v>0</v>
      </c>
      <c r="N240" s="17" t="s">
        <v>16</v>
      </c>
      <c r="O240" s="18"/>
      <c r="P240" s="23">
        <f t="shared" si="33"/>
        <v>0</v>
      </c>
      <c r="Q240" s="90"/>
      <c r="R240" s="43">
        <f t="shared" si="3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6"/>
        <v>0</v>
      </c>
      <c r="H241" s="78">
        <v>0</v>
      </c>
      <c r="I241" s="76">
        <v>0</v>
      </c>
      <c r="J241" s="46">
        <f t="shared" si="32"/>
        <v>0</v>
      </c>
      <c r="K241" s="72"/>
      <c r="L241" s="20"/>
      <c r="M241" s="65">
        <f t="shared" si="37"/>
        <v>0</v>
      </c>
      <c r="N241" s="17" t="s">
        <v>16</v>
      </c>
      <c r="O241" s="18"/>
      <c r="P241" s="23">
        <f t="shared" si="33"/>
        <v>0</v>
      </c>
      <c r="Q241" s="90"/>
      <c r="R241" s="43">
        <f t="shared" si="3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6"/>
        <v>0</v>
      </c>
      <c r="H242" s="78">
        <v>0</v>
      </c>
      <c r="I242" s="76">
        <v>0</v>
      </c>
      <c r="J242" s="46">
        <f t="shared" si="32"/>
        <v>0</v>
      </c>
      <c r="K242" s="72"/>
      <c r="L242" s="20">
        <v>35</v>
      </c>
      <c r="M242" s="65">
        <f t="shared" si="37"/>
        <v>0</v>
      </c>
      <c r="N242" s="17" t="s">
        <v>16</v>
      </c>
      <c r="O242" s="18"/>
      <c r="P242" s="23">
        <f t="shared" si="33"/>
        <v>0</v>
      </c>
      <c r="Q242" s="90"/>
      <c r="R242" s="43">
        <f t="shared" si="3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6"/>
        <v>0</v>
      </c>
      <c r="H243" s="78">
        <v>0</v>
      </c>
      <c r="I243" s="76">
        <v>0</v>
      </c>
      <c r="J243" s="46">
        <f t="shared" si="32"/>
        <v>0</v>
      </c>
      <c r="K243" s="72"/>
      <c r="L243" s="20">
        <v>39</v>
      </c>
      <c r="M243" s="65">
        <f t="shared" ref="M243:M246" si="39">+L243*K243</f>
        <v>0</v>
      </c>
      <c r="N243" s="17" t="s">
        <v>16</v>
      </c>
      <c r="O243" s="18"/>
      <c r="P243" s="23">
        <f t="shared" si="33"/>
        <v>0</v>
      </c>
      <c r="Q243" s="90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3</v>
      </c>
      <c r="F244" s="71"/>
      <c r="G244" s="46">
        <f t="shared" si="36"/>
        <v>3</v>
      </c>
      <c r="H244" s="78">
        <v>0</v>
      </c>
      <c r="I244" s="76">
        <v>0</v>
      </c>
      <c r="J244" s="46">
        <f t="shared" si="32"/>
        <v>3</v>
      </c>
      <c r="K244" s="72"/>
      <c r="L244" s="20">
        <v>55</v>
      </c>
      <c r="M244" s="65">
        <f t="shared" si="39"/>
        <v>0</v>
      </c>
      <c r="N244" s="17" t="s">
        <v>16</v>
      </c>
      <c r="O244" s="18"/>
      <c r="P244" s="23">
        <f t="shared" si="33"/>
        <v>0</v>
      </c>
      <c r="Q244" s="90"/>
      <c r="R244" s="43">
        <f t="shared" si="4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6"/>
        <v>0</v>
      </c>
      <c r="H245" s="78">
        <v>0</v>
      </c>
      <c r="I245" s="76">
        <v>0</v>
      </c>
      <c r="J245" s="46">
        <f t="shared" si="32"/>
        <v>0</v>
      </c>
      <c r="K245" s="72"/>
      <c r="L245" s="20">
        <v>40</v>
      </c>
      <c r="M245" s="65">
        <f t="shared" si="39"/>
        <v>0</v>
      </c>
      <c r="N245" s="17" t="s">
        <v>16</v>
      </c>
      <c r="O245" s="18"/>
      <c r="P245" s="23">
        <f t="shared" si="33"/>
        <v>0</v>
      </c>
      <c r="Q245" s="90"/>
      <c r="R245" s="43">
        <f t="shared" si="4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6"/>
        <v>0</v>
      </c>
      <c r="H246" s="78">
        <v>0</v>
      </c>
      <c r="I246" s="76">
        <v>0</v>
      </c>
      <c r="J246" s="46">
        <f t="shared" si="32"/>
        <v>0</v>
      </c>
      <c r="K246" s="72"/>
      <c r="L246" s="20">
        <v>49</v>
      </c>
      <c r="M246" s="65">
        <f t="shared" si="39"/>
        <v>0</v>
      </c>
      <c r="N246" s="17" t="s">
        <v>16</v>
      </c>
      <c r="O246" s="18"/>
      <c r="P246" s="23">
        <f t="shared" si="33"/>
        <v>0</v>
      </c>
      <c r="Q246" s="90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6"/>
        <v>0</v>
      </c>
      <c r="H247" s="78">
        <v>0</v>
      </c>
      <c r="I247" s="76">
        <v>0</v>
      </c>
      <c r="J247" s="46">
        <f t="shared" si="32"/>
        <v>0</v>
      </c>
      <c r="K247" s="72"/>
      <c r="L247" s="20">
        <v>39</v>
      </c>
      <c r="M247" s="65">
        <f t="shared" si="37"/>
        <v>0</v>
      </c>
      <c r="N247" s="17" t="s">
        <v>16</v>
      </c>
      <c r="O247" s="18"/>
      <c r="P247" s="23">
        <f t="shared" si="33"/>
        <v>0</v>
      </c>
      <c r="Q247" s="90"/>
      <c r="R247" s="43">
        <f t="shared" si="3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1</v>
      </c>
      <c r="F248" s="71"/>
      <c r="G248" s="46">
        <f t="shared" si="36"/>
        <v>1</v>
      </c>
      <c r="H248" s="78">
        <v>0</v>
      </c>
      <c r="I248" s="76">
        <v>0</v>
      </c>
      <c r="J248" s="46">
        <f t="shared" si="32"/>
        <v>1</v>
      </c>
      <c r="K248" s="72"/>
      <c r="L248" s="20">
        <v>50</v>
      </c>
      <c r="M248" s="65">
        <f t="shared" si="28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2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5</v>
      </c>
      <c r="G249" s="46">
        <f t="shared" si="36"/>
        <v>5</v>
      </c>
      <c r="H249" s="78">
        <v>0</v>
      </c>
      <c r="I249" s="76">
        <v>0</v>
      </c>
      <c r="J249" s="46">
        <f t="shared" si="32"/>
        <v>5</v>
      </c>
      <c r="K249" s="72"/>
      <c r="L249" s="20">
        <v>50</v>
      </c>
      <c r="M249" s="65">
        <f t="shared" si="28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2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6"/>
        <v>0</v>
      </c>
      <c r="H250" s="78">
        <v>0</v>
      </c>
      <c r="I250" s="76">
        <v>0</v>
      </c>
      <c r="J250" s="46">
        <f t="shared" si="32"/>
        <v>0</v>
      </c>
      <c r="K250" s="72"/>
      <c r="L250" s="20">
        <v>35</v>
      </c>
      <c r="M250" s="65">
        <f t="shared" si="28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29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+'18'!J251</f>
        <v>2</v>
      </c>
      <c r="F251" s="71"/>
      <c r="G251" s="46">
        <f t="shared" si="36"/>
        <v>2</v>
      </c>
      <c r="H251" s="78">
        <v>0</v>
      </c>
      <c r="I251" s="76">
        <v>0</v>
      </c>
      <c r="J251" s="46">
        <f t="shared" si="32"/>
        <v>2</v>
      </c>
      <c r="K251" s="72"/>
      <c r="L251" s="20">
        <v>28</v>
      </c>
      <c r="M251" s="65">
        <f t="shared" si="28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29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+'18'!J252</f>
        <v>9</v>
      </c>
      <c r="F252" s="71"/>
      <c r="G252" s="46">
        <f t="shared" si="36"/>
        <v>9</v>
      </c>
      <c r="H252" s="78">
        <v>0</v>
      </c>
      <c r="I252" s="76">
        <v>0</v>
      </c>
      <c r="J252" s="46">
        <f t="shared" si="32"/>
        <v>9</v>
      </c>
      <c r="K252" s="72"/>
      <c r="L252" s="20">
        <v>23</v>
      </c>
      <c r="M252" s="65">
        <f t="shared" si="28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29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+'18'!J253</f>
        <v>2</v>
      </c>
      <c r="F253" s="71"/>
      <c r="G253" s="46">
        <f t="shared" si="36"/>
        <v>2</v>
      </c>
      <c r="H253" s="78">
        <v>0</v>
      </c>
      <c r="I253" s="76">
        <v>0</v>
      </c>
      <c r="J253" s="46">
        <f t="shared" si="32"/>
        <v>2</v>
      </c>
      <c r="K253" s="72"/>
      <c r="L253" s="20">
        <v>26</v>
      </c>
      <c r="M253" s="65">
        <f t="shared" ref="M253" si="41">+L253*K253</f>
        <v>0</v>
      </c>
      <c r="N253" s="17" t="s">
        <v>16</v>
      </c>
      <c r="O253" s="18"/>
      <c r="P253" s="23">
        <f t="shared" si="33"/>
        <v>0</v>
      </c>
      <c r="Q253" s="90"/>
      <c r="R253" s="43">
        <f t="shared" ref="R253" si="42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36"/>
        <v>5</v>
      </c>
      <c r="H254" s="78">
        <v>0</v>
      </c>
      <c r="I254" s="76">
        <v>0</v>
      </c>
      <c r="J254" s="46">
        <f t="shared" si="32"/>
        <v>5</v>
      </c>
      <c r="K254" s="72"/>
      <c r="L254" s="20">
        <v>45</v>
      </c>
      <c r="M254" s="65">
        <f t="shared" si="28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29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6"/>
        <v>0</v>
      </c>
      <c r="H255" s="78">
        <v>0</v>
      </c>
      <c r="I255" s="76">
        <v>0</v>
      </c>
      <c r="J255" s="46">
        <f t="shared" si="32"/>
        <v>0</v>
      </c>
      <c r="K255" s="72"/>
      <c r="L255" s="20"/>
      <c r="M255" s="65">
        <f t="shared" si="28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29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6"/>
        <v>0</v>
      </c>
      <c r="H256" s="78">
        <v>0</v>
      </c>
      <c r="I256" s="76">
        <v>0</v>
      </c>
      <c r="J256" s="46">
        <f t="shared" si="32"/>
        <v>0</v>
      </c>
      <c r="K256" s="72"/>
      <c r="L256" s="20"/>
      <c r="M256" s="65">
        <f t="shared" si="28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29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3">E257+F257</f>
        <v>0</v>
      </c>
      <c r="H257" s="78">
        <v>0</v>
      </c>
      <c r="I257" s="76">
        <v>0</v>
      </c>
      <c r="J257" s="46">
        <f t="shared" si="32"/>
        <v>0</v>
      </c>
      <c r="K257" s="72"/>
      <c r="L257" s="20"/>
      <c r="M257" s="65">
        <f t="shared" ref="M257" si="44">+L257*K257</f>
        <v>0</v>
      </c>
      <c r="N257" s="17" t="s">
        <v>16</v>
      </c>
      <c r="O257" s="18"/>
      <c r="P257" s="23">
        <f t="shared" si="33"/>
        <v>0</v>
      </c>
      <c r="Q257" s="90"/>
      <c r="R257" s="43">
        <f t="shared" ref="R257" si="4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2"/>
        <v>0</v>
      </c>
      <c r="K258" s="72"/>
      <c r="L258" s="20"/>
      <c r="M258" s="65">
        <f t="shared" si="28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29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si="33"/>
        <v>0</v>
      </c>
      <c r="Q259" s="90"/>
      <c r="R259" s="43">
        <f t="shared" ref="R259" si="49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676.58999999999992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2300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720</v>
      </c>
      <c r="O264" s="2">
        <v>220</v>
      </c>
      <c r="P264" s="2">
        <v>250</v>
      </c>
      <c r="Q264" s="88">
        <v>130</v>
      </c>
      <c r="R264" s="2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1430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1430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240.00"/>
        <filter val="25.00"/>
        <filter val="250"/>
        <filter val="300.00"/>
        <filter val="50.00"/>
        <filter val="6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L248" activePane="bottomRight" state="frozen"/>
      <selection activeCell="K256" sqref="K256"/>
      <selection pane="topRight" activeCell="K256" sqref="K256"/>
      <selection pane="bottomLeft" activeCell="K256" sqref="K256"/>
      <selection pane="bottomRight" activeCell="X22" sqref="X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 t="shared" ref="P5:P68" si="2"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2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8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>
        <v>50</v>
      </c>
      <c r="P18" s="122">
        <f t="shared" si="2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50</v>
      </c>
      <c r="P22" s="122">
        <f t="shared" si="2"/>
        <v>250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/>
      <c r="P24" s="122">
        <f t="shared" si="2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/>
      <c r="P32" s="122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22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5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/>
      <c r="P41" s="122">
        <f t="shared" si="2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2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22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7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59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+'19'!J251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+'19'!J252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+'19'!J253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+'19'!J254</f>
        <v>5</v>
      </c>
      <c r="F254" s="71"/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543.83999999999992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350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1100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1100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K256" sqref="K256"/>
      <selection pane="topRight" activeCell="K256" sqref="K256"/>
      <selection pane="bottomLeft" activeCell="K256" sqref="K256"/>
      <selection pane="bottomRight" activeCell="N256" sqref="N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</v>
      </c>
      <c r="F6" s="71">
        <v>30</v>
      </c>
      <c r="G6" s="46">
        <f t="shared" si="0"/>
        <v>32</v>
      </c>
      <c r="H6" s="78">
        <v>0</v>
      </c>
      <c r="I6" s="76">
        <v>0</v>
      </c>
      <c r="J6" s="46">
        <f t="shared" si="1"/>
        <v>29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6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8</v>
      </c>
      <c r="F17" s="71"/>
      <c r="G17" s="46">
        <f t="shared" si="0"/>
        <v>8</v>
      </c>
      <c r="H17" s="78">
        <v>0</v>
      </c>
      <c r="I17" s="76">
        <v>0</v>
      </c>
      <c r="J17" s="46">
        <f t="shared" si="1"/>
        <v>6</v>
      </c>
      <c r="K17" s="72">
        <v>2</v>
      </c>
      <c r="L17" s="15">
        <v>50</v>
      </c>
      <c r="M17" s="65">
        <f t="shared" si="2"/>
        <v>100</v>
      </c>
      <c r="N17" s="17" t="s">
        <v>16</v>
      </c>
      <c r="O17" s="18">
        <v>50</v>
      </c>
      <c r="P17" s="122">
        <f t="shared" si="3"/>
        <v>50</v>
      </c>
      <c r="Q17" s="121">
        <v>4</v>
      </c>
      <c r="R17" s="43">
        <f t="shared" si="4"/>
        <v>8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</v>
      </c>
      <c r="F22" s="71">
        <v>12</v>
      </c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>
        <v>5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+'20'!J251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+'20'!J252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+'20'!J253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+'20'!J254</f>
        <v>5</v>
      </c>
      <c r="F254" s="71"/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541.08000000000004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1760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420</v>
      </c>
      <c r="O264" s="2">
        <v>120</v>
      </c>
      <c r="P264" s="2">
        <v>300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295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K256" sqref="K256"/>
      <selection pane="topRight" activeCell="K256" sqref="K256"/>
      <selection pane="bottomLeft" activeCell="K256" sqref="K256"/>
      <selection pane="bottomRight" activeCell="F254" sqref="F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>
        <v>1</v>
      </c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13</v>
      </c>
      <c r="F110" s="71"/>
      <c r="G110" s="46">
        <f t="shared" si="20"/>
        <v>13</v>
      </c>
      <c r="H110" s="78">
        <v>0</v>
      </c>
      <c r="I110" s="76">
        <v>0</v>
      </c>
      <c r="J110" s="46">
        <f t="shared" si="21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1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/>
      <c r="P131" s="122">
        <f t="shared" si="7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3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+'21'!J251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+'21'!J252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+'21'!J253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+'21'!J254</f>
        <v>5</v>
      </c>
      <c r="F254" s="71"/>
      <c r="G254" s="46">
        <f t="shared" si="40"/>
        <v>5</v>
      </c>
      <c r="H254" s="78">
        <v>0</v>
      </c>
      <c r="I254" s="76">
        <v>0</v>
      </c>
      <c r="J254" s="46">
        <f t="shared" si="41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284.87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1120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600</v>
      </c>
      <c r="O264" s="2">
        <v>400</v>
      </c>
      <c r="P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520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P187" sqref="P187:P1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3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/>
      <c r="P29" s="122">
        <f t="shared" si="3"/>
        <v>200</v>
      </c>
      <c r="Q29" s="121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60</v>
      </c>
      <c r="P110" s="122">
        <f t="shared" si="7"/>
        <v>180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3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42</v>
      </c>
      <c r="K187" s="72">
        <v>3</v>
      </c>
      <c r="L187" s="20">
        <v>10</v>
      </c>
      <c r="M187" s="65">
        <f>+L187*K187</f>
        <v>30</v>
      </c>
      <c r="N187" s="17" t="s">
        <v>16</v>
      </c>
      <c r="O187" s="18"/>
      <c r="P187" s="122">
        <f t="shared" si="27"/>
        <v>30</v>
      </c>
      <c r="Q187" s="90">
        <v>3.5</v>
      </c>
      <c r="R187" s="43">
        <f>+K187*Q187</f>
        <v>10.5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2</v>
      </c>
      <c r="F189" s="71"/>
      <c r="G189" s="46">
        <f>E189+F189</f>
        <v>2</v>
      </c>
      <c r="H189" s="78">
        <v>0</v>
      </c>
      <c r="I189" s="76">
        <v>0</v>
      </c>
      <c r="J189" s="46">
        <f>+G189-H189-K189-I189</f>
        <v>1</v>
      </c>
      <c r="K189" s="72">
        <v>1</v>
      </c>
      <c r="L189" s="20">
        <v>15</v>
      </c>
      <c r="M189" s="65">
        <v>10</v>
      </c>
      <c r="N189" s="17" t="s">
        <v>16</v>
      </c>
      <c r="O189" s="18"/>
      <c r="P189" s="122">
        <f t="shared" si="27"/>
        <v>10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+'22'!J251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+'22'!J252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+'22'!J253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+'22'!J254</f>
        <v>5</v>
      </c>
      <c r="F254" s="71"/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538.97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1760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260</v>
      </c>
      <c r="O264" s="2">
        <v>200</v>
      </c>
      <c r="P264" s="2">
        <v>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1440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14</v>
      </c>
      <c r="F178" s="71"/>
      <c r="G178" s="46">
        <f t="shared" si="28"/>
        <v>14</v>
      </c>
      <c r="H178" s="78">
        <v>0</v>
      </c>
      <c r="I178" s="76">
        <v>0</v>
      </c>
      <c r="J178" s="46">
        <f t="shared" si="29"/>
        <v>13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+'23'!J251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+'23'!J252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+'23'!J253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+'23'!J254</f>
        <v>5</v>
      </c>
      <c r="F254" s="71"/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383.14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1270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1095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6" sqref="K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26</v>
      </c>
      <c r="F6" s="71">
        <v>10</v>
      </c>
      <c r="G6" s="46">
        <f t="shared" si="0"/>
        <v>36</v>
      </c>
      <c r="H6" s="78">
        <v>0</v>
      </c>
      <c r="I6" s="76">
        <v>0</v>
      </c>
      <c r="J6" s="46">
        <f t="shared" si="1"/>
        <v>36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6</v>
      </c>
      <c r="F15" s="71">
        <v>5</v>
      </c>
      <c r="G15" s="46">
        <f t="shared" si="0"/>
        <v>11</v>
      </c>
      <c r="H15" s="78">
        <v>0</v>
      </c>
      <c r="I15" s="76">
        <v>0</v>
      </c>
      <c r="J15" s="46">
        <f t="shared" si="1"/>
        <v>11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12</v>
      </c>
      <c r="F22" s="71">
        <v>5</v>
      </c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>
        <v>5</v>
      </c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3</v>
      </c>
      <c r="F29" s="71">
        <v>5</v>
      </c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9</v>
      </c>
      <c r="F41" s="71">
        <v>5</v>
      </c>
      <c r="G41" s="46">
        <f t="shared" si="5"/>
        <v>14</v>
      </c>
      <c r="H41" s="78">
        <v>0</v>
      </c>
      <c r="I41" s="76">
        <v>0</v>
      </c>
      <c r="J41" s="46">
        <f t="shared" si="6"/>
        <v>12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>
        <v>5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25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>
        <v>3</v>
      </c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>
        <v>3</v>
      </c>
      <c r="G81" s="46">
        <f t="shared" si="5"/>
        <v>7</v>
      </c>
      <c r="H81" s="78">
        <v>0</v>
      </c>
      <c r="I81" s="76">
        <v>0</v>
      </c>
      <c r="J81" s="46">
        <f t="shared" si="6"/>
        <v>5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2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8</v>
      </c>
      <c r="F110" s="71">
        <v>15</v>
      </c>
      <c r="G110" s="46">
        <f t="shared" si="20"/>
        <v>23</v>
      </c>
      <c r="H110" s="78">
        <v>0</v>
      </c>
      <c r="I110" s="76">
        <v>0</v>
      </c>
      <c r="J110" s="46">
        <f t="shared" si="21"/>
        <v>23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2</v>
      </c>
      <c r="F111" s="71">
        <v>5</v>
      </c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1</v>
      </c>
      <c r="K131" s="72">
        <v>5</v>
      </c>
      <c r="L131" s="22">
        <v>50</v>
      </c>
      <c r="M131" s="65">
        <f t="shared" si="8"/>
        <v>250</v>
      </c>
      <c r="N131" s="17" t="s">
        <v>16</v>
      </c>
      <c r="O131" s="18">
        <v>20</v>
      </c>
      <c r="P131" s="122">
        <f t="shared" si="7"/>
        <v>230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>
        <v>10</v>
      </c>
      <c r="G133" s="46">
        <f t="shared" si="20"/>
        <v>13</v>
      </c>
      <c r="H133" s="78">
        <v>0</v>
      </c>
      <c r="I133" s="76">
        <v>0</v>
      </c>
      <c r="J133" s="46">
        <f t="shared" si="21"/>
        <v>0</v>
      </c>
      <c r="K133" s="72">
        <v>13</v>
      </c>
      <c r="L133" s="20">
        <v>50</v>
      </c>
      <c r="M133" s="65">
        <f t="shared" si="8"/>
        <v>650</v>
      </c>
      <c r="N133" s="17" t="s">
        <v>16</v>
      </c>
      <c r="O133" s="18">
        <v>100</v>
      </c>
      <c r="P133" s="122">
        <f t="shared" si="7"/>
        <v>550</v>
      </c>
      <c r="Q133" s="90">
        <v>24.21</v>
      </c>
      <c r="R133" s="43">
        <f t="shared" si="9"/>
        <v>314.73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>+G246-H246-K246-I246</f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ref="J247:J256" si="46">+G247-H247-K247-I247</f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6"/>
        <v>1</v>
      </c>
      <c r="K248" s="72"/>
      <c r="L248" s="20">
        <v>50</v>
      </c>
      <c r="M248" s="65">
        <f>+L248*K248</f>
        <v>0</v>
      </c>
      <c r="N248" s="17" t="s">
        <v>16</v>
      </c>
      <c r="O248" s="18"/>
      <c r="P248" s="23">
        <f t="shared" si="36"/>
        <v>0</v>
      </c>
      <c r="Q248" s="90"/>
      <c r="R248" s="43">
        <f>+K248*Q248</f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>
        <v>8</v>
      </c>
      <c r="G249" s="46">
        <f t="shared" si="40"/>
        <v>8</v>
      </c>
      <c r="H249" s="78">
        <v>0</v>
      </c>
      <c r="I249" s="76">
        <v>0</v>
      </c>
      <c r="J249" s="46">
        <f t="shared" si="46"/>
        <v>4</v>
      </c>
      <c r="K249" s="72">
        <v>4</v>
      </c>
      <c r="L249" s="20">
        <v>50</v>
      </c>
      <c r="M249" s="65">
        <f t="shared" si="32"/>
        <v>200</v>
      </c>
      <c r="N249" s="17" t="s">
        <v>16</v>
      </c>
      <c r="O249" s="18"/>
      <c r="P249" s="122">
        <f t="shared" si="36"/>
        <v>200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6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+'24'!J251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6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+'24'!J252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6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+'24'!J253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6"/>
        <v>2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+'24'!J254</f>
        <v>5</v>
      </c>
      <c r="F254" s="71"/>
      <c r="G254" s="46">
        <f t="shared" si="40"/>
        <v>5</v>
      </c>
      <c r="H254" s="78">
        <v>0</v>
      </c>
      <c r="I254" s="76">
        <v>0</v>
      </c>
      <c r="J254" s="46">
        <f t="shared" si="46"/>
        <v>4</v>
      </c>
      <c r="K254" s="72">
        <v>1</v>
      </c>
      <c r="L254" s="20">
        <v>25</v>
      </c>
      <c r="M254" s="65">
        <f t="shared" si="32"/>
        <v>25</v>
      </c>
      <c r="N254" s="17" t="s">
        <v>16</v>
      </c>
      <c r="O254" s="18"/>
      <c r="P254" s="122">
        <f t="shared" si="36"/>
        <v>25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6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6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629.97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1790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875</v>
      </c>
      <c r="O264" s="2">
        <v>800</v>
      </c>
      <c r="P264" s="2">
        <v>75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210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705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705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200.00"/>
        <filter val="25.00"/>
        <filter val="50.00"/>
        <filter val="550.00"/>
        <filter val="75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29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69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8</v>
      </c>
      <c r="F29" s="71"/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10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23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>SUM(M115-O115)</f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2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+'25'!J251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+'25'!J252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+'25'!J253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+'25'!J254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39"/>
        <v>4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855.62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2220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1145</v>
      </c>
      <c r="O264" s="2">
        <v>285</v>
      </c>
      <c r="P264" s="2">
        <v>750</v>
      </c>
      <c r="Q264" s="2">
        <v>50</v>
      </c>
      <c r="R264" s="2">
        <v>60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K256" sqref="K256"/>
      <selection pane="topRight" activeCell="K256" sqref="K256"/>
      <selection pane="bottomLeft" activeCell="K256" sqref="K256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8</v>
      </c>
      <c r="F29" s="71"/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2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2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23</v>
      </c>
      <c r="F110" s="71"/>
      <c r="G110" s="46">
        <f t="shared" si="20"/>
        <v>23</v>
      </c>
      <c r="H110" s="78">
        <v>0</v>
      </c>
      <c r="I110" s="76">
        <v>0</v>
      </c>
      <c r="J110" s="46">
        <f t="shared" si="21"/>
        <v>21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+'26'!J251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+'26'!J252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+'26'!J253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+'26'!J254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39"/>
        <v>4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495.93000000000006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1585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660</v>
      </c>
      <c r="O264" s="2">
        <v>105</v>
      </c>
      <c r="P264" s="2">
        <v>50</v>
      </c>
      <c r="Q264" s="2">
        <v>305</v>
      </c>
      <c r="R264" s="2">
        <v>150</v>
      </c>
      <c r="S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925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925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I20" sqref="I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10</v>
      </c>
      <c r="F15" s="71">
        <v>5</v>
      </c>
      <c r="G15" s="46">
        <f t="shared" si="0"/>
        <v>15</v>
      </c>
      <c r="H15" s="78">
        <v>0</v>
      </c>
      <c r="I15" s="76">
        <v>0</v>
      </c>
      <c r="J15" s="46">
        <f t="shared" si="1"/>
        <v>15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12</v>
      </c>
      <c r="F28" s="71">
        <v>5</v>
      </c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8</v>
      </c>
      <c r="F29" s="71"/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4</v>
      </c>
      <c r="F35" s="71">
        <v>3</v>
      </c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7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2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21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5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>
        <v>26</v>
      </c>
      <c r="G205" s="46">
        <f t="shared" si="28"/>
        <v>26</v>
      </c>
      <c r="H205" s="78">
        <v>0</v>
      </c>
      <c r="I205" s="76">
        <v>0</v>
      </c>
      <c r="J205" s="46">
        <f t="shared" si="29"/>
        <v>25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1</v>
      </c>
      <c r="F248" s="71">
        <v>5</v>
      </c>
      <c r="G248" s="46">
        <f t="shared" si="40"/>
        <v>6</v>
      </c>
      <c r="H248" s="78">
        <v>0</v>
      </c>
      <c r="I248" s="76">
        <v>0</v>
      </c>
      <c r="J248" s="46">
        <f t="shared" si="41"/>
        <v>6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>
        <v>9</v>
      </c>
      <c r="G249" s="46">
        <f t="shared" si="40"/>
        <v>9</v>
      </c>
      <c r="H249" s="78">
        <v>0</v>
      </c>
      <c r="I249" s="76">
        <v>0</v>
      </c>
      <c r="J249" s="46">
        <f t="shared" si="41"/>
        <v>8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+'27'!J251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+'27'!J252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+'27'!J253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+'27'!J254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41"/>
        <v>4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395.78000000000003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1355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1155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1155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46"/>
  <sheetViews>
    <sheetView zoomScale="70" zoomScaleNormal="70" workbookViewId="0">
      <pane xSplit="10" ySplit="4" topLeftCell="K255" activePane="bottomRight" state="frozen"/>
      <selection activeCell="K256" sqref="K256"/>
      <selection pane="topRight" activeCell="K256" sqref="K256"/>
      <selection pane="bottomLeft" activeCell="K256" sqref="K256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15</v>
      </c>
      <c r="F15" s="71"/>
      <c r="G15" s="46">
        <f t="shared" si="0"/>
        <v>15</v>
      </c>
      <c r="H15" s="78">
        <v>0</v>
      </c>
      <c r="I15" s="76">
        <v>0</v>
      </c>
      <c r="J15" s="46">
        <f t="shared" si="1"/>
        <v>15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>
        <v>4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8</v>
      </c>
      <c r="F29" s="71"/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2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7</v>
      </c>
      <c r="F41" s="71">
        <v>2</v>
      </c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>
        <v>4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>
        <v>6</v>
      </c>
      <c r="G81" s="46">
        <f t="shared" si="5"/>
        <v>8</v>
      </c>
      <c r="H81" s="78">
        <v>0</v>
      </c>
      <c r="I81" s="76">
        <v>0</v>
      </c>
      <c r="J81" s="46">
        <f t="shared" si="6"/>
        <v>8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21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25</v>
      </c>
      <c r="F205" s="71"/>
      <c r="G205" s="46">
        <f t="shared" si="28"/>
        <v>25</v>
      </c>
      <c r="H205" s="78">
        <v>0</v>
      </c>
      <c r="I205" s="76">
        <v>0</v>
      </c>
      <c r="J205" s="46">
        <f t="shared" si="29"/>
        <v>25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6</v>
      </c>
      <c r="F248" s="71"/>
      <c r="G248" s="46">
        <f t="shared" si="40"/>
        <v>6</v>
      </c>
      <c r="H248" s="78">
        <v>0</v>
      </c>
      <c r="I248" s="76">
        <v>0</v>
      </c>
      <c r="J248" s="46">
        <f t="shared" si="41"/>
        <v>6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>
        <f t="shared" si="41"/>
        <v>7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+'28'!J251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+'28'!J252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+'28'!J253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+'28'!J254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41"/>
        <v>4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793.01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2135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1005</v>
      </c>
      <c r="O264" s="2">
        <v>100</v>
      </c>
      <c r="P264" s="2">
        <v>215</v>
      </c>
      <c r="Q264" s="2">
        <v>50</v>
      </c>
      <c r="R264" s="2">
        <v>50</v>
      </c>
      <c r="S264" s="2">
        <v>250</v>
      </c>
      <c r="T264" s="2">
        <v>280</v>
      </c>
      <c r="U264" s="2">
        <v>60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1080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1080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15</v>
      </c>
      <c r="F15" s="71"/>
      <c r="G15" s="46">
        <f t="shared" si="0"/>
        <v>15</v>
      </c>
      <c r="H15" s="78">
        <v>0</v>
      </c>
      <c r="I15" s="76">
        <v>0</v>
      </c>
      <c r="J15" s="46">
        <f t="shared" si="1"/>
        <v>15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6</v>
      </c>
      <c r="F17" s="71"/>
      <c r="G17" s="46">
        <f t="shared" si="0"/>
        <v>6</v>
      </c>
      <c r="H17" s="78">
        <v>0</v>
      </c>
      <c r="I17" s="76">
        <v>0</v>
      </c>
      <c r="J17" s="46">
        <f t="shared" si="1"/>
        <v>6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8</v>
      </c>
      <c r="F29" s="71"/>
      <c r="G29" s="46">
        <f t="shared" si="5"/>
        <v>8</v>
      </c>
      <c r="H29" s="78">
        <v>0</v>
      </c>
      <c r="I29" s="76">
        <v>0</v>
      </c>
      <c r="J29" s="46">
        <f t="shared" si="6"/>
        <v>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6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2">
        <f t="shared" si="3"/>
        <v>150</v>
      </c>
      <c r="Q47" s="121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 t="shared" si="3"/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8</v>
      </c>
      <c r="F81" s="71"/>
      <c r="G81" s="46">
        <f t="shared" si="5"/>
        <v>8</v>
      </c>
      <c r="H81" s="78">
        <v>0</v>
      </c>
      <c r="I81" s="76">
        <v>0</v>
      </c>
      <c r="J81" s="46">
        <f t="shared" si="6"/>
        <v>8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21</v>
      </c>
      <c r="F110" s="71"/>
      <c r="G110" s="46">
        <f t="shared" si="20"/>
        <v>21</v>
      </c>
      <c r="H110" s="78">
        <v>3</v>
      </c>
      <c r="I110" s="76">
        <v>0</v>
      </c>
      <c r="J110" s="46">
        <f t="shared" si="21"/>
        <v>14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4</v>
      </c>
      <c r="F111" s="71"/>
      <c r="G111" s="46">
        <f t="shared" si="20"/>
        <v>4</v>
      </c>
      <c r="H111" s="78">
        <v>2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0"/>
        <v>8</v>
      </c>
      <c r="H115" s="78">
        <v>1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8</v>
      </c>
      <c r="F116" s="71"/>
      <c r="G116" s="46">
        <f t="shared" si="20"/>
        <v>8</v>
      </c>
      <c r="H116" s="78">
        <v>5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13</v>
      </c>
      <c r="F178" s="71"/>
      <c r="G178" s="46">
        <f t="shared" si="28"/>
        <v>13</v>
      </c>
      <c r="H178" s="78">
        <v>0</v>
      </c>
      <c r="I178" s="76">
        <v>0</v>
      </c>
      <c r="J178" s="46">
        <f t="shared" si="29"/>
        <v>13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3</v>
      </c>
      <c r="F185" s="71"/>
      <c r="G185" s="46">
        <f t="shared" si="28"/>
        <v>3</v>
      </c>
      <c r="H185" s="78">
        <v>0</v>
      </c>
      <c r="I185" s="76">
        <v>0</v>
      </c>
      <c r="J185" s="46">
        <f t="shared" si="29"/>
        <v>3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42</v>
      </c>
      <c r="F188" s="71"/>
      <c r="G188" s="46">
        <f>E188+F188</f>
        <v>42</v>
      </c>
      <c r="H188" s="78">
        <v>0</v>
      </c>
      <c r="I188" s="76">
        <v>0</v>
      </c>
      <c r="J188" s="46">
        <f>+G188-H188-K188-I188</f>
        <v>42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1</v>
      </c>
      <c r="F189" s="71"/>
      <c r="G189" s="46">
        <f>E189+F189</f>
        <v>1</v>
      </c>
      <c r="H189" s="78">
        <v>0</v>
      </c>
      <c r="I189" s="76">
        <v>0</v>
      </c>
      <c r="J189" s="46">
        <f>+G189-H189-K189-I189</f>
        <v>1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5</v>
      </c>
      <c r="F198" s="71">
        <v>6</v>
      </c>
      <c r="G198" s="46">
        <f t="shared" si="28"/>
        <v>11</v>
      </c>
      <c r="H198" s="78">
        <v>5</v>
      </c>
      <c r="I198" s="76">
        <v>0</v>
      </c>
      <c r="J198" s="46">
        <f t="shared" si="29"/>
        <v>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25</v>
      </c>
      <c r="F205" s="71"/>
      <c r="G205" s="46">
        <f t="shared" si="28"/>
        <v>25</v>
      </c>
      <c r="H205" s="78">
        <v>2</v>
      </c>
      <c r="I205" s="76">
        <v>0</v>
      </c>
      <c r="J205" s="46">
        <f t="shared" si="29"/>
        <v>23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3</v>
      </c>
      <c r="F244" s="71"/>
      <c r="G244" s="46">
        <f t="shared" si="40"/>
        <v>3</v>
      </c>
      <c r="H244" s="78">
        <v>0</v>
      </c>
      <c r="I244" s="76">
        <v>0</v>
      </c>
      <c r="J244" s="46">
        <f t="shared" si="41"/>
        <v>3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6</v>
      </c>
      <c r="F248" s="71"/>
      <c r="G248" s="46">
        <f t="shared" si="40"/>
        <v>6</v>
      </c>
      <c r="H248" s="78">
        <v>0</v>
      </c>
      <c r="I248" s="76">
        <v>0</v>
      </c>
      <c r="J248" s="46">
        <f t="shared" si="41"/>
        <v>6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7</v>
      </c>
      <c r="F249" s="71"/>
      <c r="G249" s="46">
        <f t="shared" si="40"/>
        <v>7</v>
      </c>
      <c r="H249" s="78">
        <v>0</v>
      </c>
      <c r="I249" s="76">
        <v>0</v>
      </c>
      <c r="J249" s="46">
        <f t="shared" si="41"/>
        <v>6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+'29'!J251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+'29'!J252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+'29'!J253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si="41"/>
        <v>2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>
        <f>+'29'!J254</f>
        <v>4</v>
      </c>
      <c r="F254" s="71"/>
      <c r="G254" s="46">
        <f t="shared" si="40"/>
        <v>4</v>
      </c>
      <c r="H254" s="78">
        <v>0</v>
      </c>
      <c r="I254" s="76">
        <v>0</v>
      </c>
      <c r="J254" s="46">
        <f t="shared" si="41"/>
        <v>4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626.4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2325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175</v>
      </c>
      <c r="O264" s="2">
        <v>175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265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1885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>
        <v>1885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K256" sqref="K256"/>
      <selection pane="topRight" activeCell="K256" sqref="K256"/>
      <selection pane="bottomLeft" activeCell="K256" sqref="K256"/>
      <selection pane="bottomRight" activeCell="K256" sqref="K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9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1430</v>
      </c>
      <c r="D251" s="10" t="s">
        <v>564</v>
      </c>
      <c r="E251" s="64">
        <f>+'30'!J251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39"/>
        <v>2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1431</v>
      </c>
      <c r="D252" s="10" t="s">
        <v>564</v>
      </c>
      <c r="E252" s="64">
        <f>+'30'!J252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39"/>
        <v>9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1432</v>
      </c>
      <c r="D253" s="10" t="s">
        <v>564</v>
      </c>
      <c r="E253" s="64">
        <f>+'30'!J253</f>
        <v>2</v>
      </c>
      <c r="F253" s="71"/>
      <c r="G253" s="46">
        <f t="shared" si="40"/>
        <v>2</v>
      </c>
      <c r="H253" s="78">
        <v>0</v>
      </c>
      <c r="I253" s="76">
        <v>0</v>
      </c>
      <c r="J253" s="46">
        <f t="shared" ref="J253" si="47">+G253-H253-K253-I253</f>
        <v>2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>
        <v>20048174</v>
      </c>
      <c r="C254" s="19" t="s">
        <v>1433</v>
      </c>
      <c r="D254" s="10" t="s">
        <v>564</v>
      </c>
      <c r="E254" s="64"/>
      <c r="F254" s="71">
        <v>5</v>
      </c>
      <c r="G254" s="46">
        <f t="shared" si="40"/>
        <v>5</v>
      </c>
      <c r="H254" s="78">
        <v>0</v>
      </c>
      <c r="I254" s="76">
        <v>0</v>
      </c>
      <c r="J254" s="46">
        <f t="shared" si="39"/>
        <v>5</v>
      </c>
      <c r="K254" s="72"/>
      <c r="L254" s="20">
        <v>45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J269" s="31"/>
      <c r="L269" s="34" t="s">
        <v>209</v>
      </c>
      <c r="M269" s="35"/>
      <c r="N269" s="37"/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3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2025-05-02T08:40:25Z</cp:lastPrinted>
  <dcterms:created xsi:type="dcterms:W3CDTF">2023-12-01T06:41:03Z</dcterms:created>
  <dcterms:modified xsi:type="dcterms:W3CDTF">2025-05-03T02:13:03Z</dcterms:modified>
</cp:coreProperties>
</file>