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BCE14708-DAFC-48D1-AC0E-72C850E7A92F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5" i="106"/>
  <c r="E193" i="105"/>
  <c r="E11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5" i="105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5" i="102"/>
  <c r="P48" i="91"/>
  <c r="P49" i="91"/>
  <c r="P50" i="91"/>
  <c r="E249" i="101"/>
  <c r="E258" i="101"/>
  <c r="E249" i="100"/>
  <c r="E258" i="100"/>
  <c r="E249" i="99"/>
  <c r="E258" i="99"/>
  <c r="E249" i="98"/>
  <c r="E258" i="98"/>
  <c r="E249" i="97"/>
  <c r="E258" i="97"/>
  <c r="E249" i="95"/>
  <c r="E258" i="96"/>
  <c r="E249" i="94"/>
  <c r="E249" i="93"/>
  <c r="E249" i="92"/>
  <c r="E249" i="91"/>
  <c r="E249" i="90"/>
  <c r="E249" i="89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5" i="88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5" i="87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5" i="86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5" i="85"/>
  <c r="AC6" i="8"/>
  <c r="AC7" i="8"/>
  <c r="AC8" i="8"/>
  <c r="AC9" i="8"/>
  <c r="AC10" i="8"/>
  <c r="AC11" i="8"/>
  <c r="AC12" i="8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5" i="84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5" i="83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5" i="82"/>
  <c r="E22" i="81" l="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G245" i="81" s="1"/>
  <c r="J245" i="81" s="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5" i="81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G246" i="80" s="1"/>
  <c r="J246" i="80" s="1"/>
  <c r="E247" i="80"/>
  <c r="E248" i="80"/>
  <c r="E249" i="80"/>
  <c r="E250" i="80"/>
  <c r="E251" i="80"/>
  <c r="E252" i="80"/>
  <c r="E253" i="80"/>
  <c r="E254" i="80"/>
  <c r="E255" i="80"/>
  <c r="E256" i="80"/>
  <c r="E25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5" i="80"/>
  <c r="P130" i="78"/>
  <c r="P132" i="78"/>
  <c r="P133" i="78"/>
  <c r="P134" i="78"/>
  <c r="P135" i="78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G244" i="79" s="1"/>
  <c r="J244" i="79" s="1"/>
  <c r="E245" i="79"/>
  <c r="E246" i="79"/>
  <c r="G246" i="79" s="1"/>
  <c r="J246" i="79" s="1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5" i="79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G247" i="78" s="1"/>
  <c r="J247" i="78" s="1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5" i="78"/>
  <c r="R5" i="8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G243" i="77" s="1"/>
  <c r="J243" i="77" s="1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258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5" i="77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1" i="74"/>
  <c r="P42" i="74"/>
  <c r="P43" i="74"/>
  <c r="P44" i="74"/>
  <c r="P45" i="74"/>
  <c r="P46" i="74"/>
  <c r="P47" i="74"/>
  <c r="P49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7" i="74"/>
  <c r="P88" i="74"/>
  <c r="P89" i="74"/>
  <c r="P90" i="74"/>
  <c r="P91" i="74"/>
  <c r="P92" i="74"/>
  <c r="P93" i="74"/>
  <c r="P94" i="74"/>
  <c r="P95" i="74"/>
  <c r="P96" i="74"/>
  <c r="P97" i="74"/>
  <c r="P98" i="74"/>
  <c r="P99" i="74"/>
  <c r="P100" i="74"/>
  <c r="P101" i="74"/>
  <c r="P102" i="74"/>
  <c r="P103" i="74"/>
  <c r="P104" i="74"/>
  <c r="P105" i="74"/>
  <c r="P106" i="74"/>
  <c r="P107" i="74"/>
  <c r="P108" i="74"/>
  <c r="P109" i="74"/>
  <c r="P110" i="74"/>
  <c r="P111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3" i="74"/>
  <c r="P134" i="74"/>
  <c r="P135" i="74"/>
  <c r="P136" i="74"/>
  <c r="P137" i="74"/>
  <c r="P138" i="74"/>
  <c r="P139" i="74"/>
  <c r="P140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7" i="74"/>
  <c r="P178" i="74"/>
  <c r="P179" i="74"/>
  <c r="P181" i="74"/>
  <c r="P182" i="74"/>
  <c r="P183" i="74"/>
  <c r="P184" i="74"/>
  <c r="P186" i="74"/>
  <c r="P187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225" i="74"/>
  <c r="P226" i="74"/>
  <c r="P227" i="74"/>
  <c r="P228" i="74"/>
  <c r="P229" i="74"/>
  <c r="P230" i="74"/>
  <c r="P231" i="74"/>
  <c r="P232" i="74"/>
  <c r="P233" i="74"/>
  <c r="P234" i="74"/>
  <c r="P235" i="74"/>
  <c r="P236" i="74"/>
  <c r="P237" i="74"/>
  <c r="P238" i="74"/>
  <c r="P239" i="74"/>
  <c r="P240" i="74"/>
  <c r="P241" i="74"/>
  <c r="P242" i="74"/>
  <c r="P243" i="74"/>
  <c r="P244" i="74"/>
  <c r="P245" i="74"/>
  <c r="P246" i="74"/>
  <c r="P247" i="74"/>
  <c r="P248" i="74"/>
  <c r="P249" i="74"/>
  <c r="P250" i="74"/>
  <c r="P251" i="74"/>
  <c r="P252" i="74"/>
  <c r="P253" i="74"/>
  <c r="P254" i="74"/>
  <c r="P255" i="74"/>
  <c r="P256" i="74"/>
  <c r="P257" i="74"/>
  <c r="P258" i="74"/>
  <c r="P259" i="74"/>
  <c r="P94" i="96"/>
  <c r="M25" i="95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P46" i="95" s="1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P237" i="95" s="1"/>
  <c r="M238" i="95"/>
  <c r="M239" i="95"/>
  <c r="P239" i="95" s="1"/>
  <c r="M240" i="95"/>
  <c r="M241" i="95"/>
  <c r="M242" i="95"/>
  <c r="M243" i="95"/>
  <c r="M244" i="95"/>
  <c r="M245" i="95"/>
  <c r="P245" i="95" s="1"/>
  <c r="M246" i="95"/>
  <c r="M247" i="95"/>
  <c r="M248" i="95"/>
  <c r="M249" i="95"/>
  <c r="M250" i="95"/>
  <c r="M251" i="95"/>
  <c r="P251" i="95" s="1"/>
  <c r="M252" i="95"/>
  <c r="M253" i="95"/>
  <c r="P253" i="95" s="1"/>
  <c r="M254" i="95"/>
  <c r="M255" i="95"/>
  <c r="M256" i="95"/>
  <c r="M257" i="95"/>
  <c r="M258" i="95"/>
  <c r="M259" i="95"/>
  <c r="P259" i="95" s="1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G250" i="79"/>
  <c r="J250" i="79" s="1"/>
  <c r="G250" i="80"/>
  <c r="J250" i="80" s="1"/>
  <c r="G250" i="81"/>
  <c r="J250" i="81" s="1"/>
  <c r="G250" i="82"/>
  <c r="J250" i="82" s="1"/>
  <c r="G250" i="83"/>
  <c r="J250" i="83" s="1"/>
  <c r="G250" i="84"/>
  <c r="J250" i="84" s="1"/>
  <c r="G250" i="85"/>
  <c r="J250" i="85" s="1"/>
  <c r="G250" i="86"/>
  <c r="J250" i="86" s="1"/>
  <c r="G250" i="87"/>
  <c r="J250" i="87" s="1"/>
  <c r="G250" i="88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G250" i="102"/>
  <c r="J250" i="102" s="1"/>
  <c r="G250" i="103"/>
  <c r="J250" i="103" s="1"/>
  <c r="G250" i="104"/>
  <c r="J250" i="104" s="1"/>
  <c r="J250" i="105"/>
  <c r="G250" i="105"/>
  <c r="G250" i="106"/>
  <c r="J250" i="106" s="1"/>
  <c r="J250" i="107"/>
  <c r="G250" i="107"/>
  <c r="G250" i="78"/>
  <c r="J250" i="78" s="1"/>
  <c r="K243" i="8"/>
  <c r="P243" i="8" s="1"/>
  <c r="K244" i="8"/>
  <c r="P244" i="8" s="1"/>
  <c r="K245" i="8"/>
  <c r="P245" i="8" s="1"/>
  <c r="K246" i="8"/>
  <c r="P246" i="8" s="1"/>
  <c r="K247" i="8"/>
  <c r="P247" i="8" s="1"/>
  <c r="K248" i="8"/>
  <c r="K249" i="8"/>
  <c r="P249" i="8" s="1"/>
  <c r="K250" i="8"/>
  <c r="P250" i="8" s="1"/>
  <c r="K251" i="8"/>
  <c r="P251" i="8" s="1"/>
  <c r="K252" i="8"/>
  <c r="P252" i="8" s="1"/>
  <c r="K253" i="8"/>
  <c r="P253" i="8" s="1"/>
  <c r="K254" i="8"/>
  <c r="K255" i="8"/>
  <c r="K256" i="8"/>
  <c r="K257" i="8"/>
  <c r="P257" i="8" s="1"/>
  <c r="K258" i="8"/>
  <c r="K259" i="8"/>
  <c r="P259" i="8" s="1"/>
  <c r="F247" i="8"/>
  <c r="G247" i="8" s="1"/>
  <c r="F248" i="8"/>
  <c r="G248" i="8" s="1"/>
  <c r="F249" i="8"/>
  <c r="G249" i="8" s="1"/>
  <c r="F250" i="8"/>
  <c r="G250" i="8" s="1"/>
  <c r="F251" i="8"/>
  <c r="F252" i="8"/>
  <c r="F253" i="8"/>
  <c r="G250" i="74"/>
  <c r="J250" i="74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K242" i="8"/>
  <c r="P242" i="8" s="1"/>
  <c r="F242" i="8"/>
  <c r="F243" i="8"/>
  <c r="G243" i="8" s="1"/>
  <c r="F244" i="8"/>
  <c r="G244" i="8" s="1"/>
  <c r="F245" i="8"/>
  <c r="G245" i="8" s="1"/>
  <c r="F246" i="8"/>
  <c r="G246" i="8" s="1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94" i="105"/>
  <c r="P94" i="104"/>
  <c r="P87" i="104"/>
  <c r="P94" i="102"/>
  <c r="P94" i="99"/>
  <c r="G249" i="78"/>
  <c r="G248" i="78"/>
  <c r="J248" i="78" s="1"/>
  <c r="G246" i="78"/>
  <c r="J246" i="78" s="1"/>
  <c r="G245" i="78"/>
  <c r="J245" i="78" s="1"/>
  <c r="G244" i="78"/>
  <c r="J244" i="78" s="1"/>
  <c r="G243" i="78"/>
  <c r="J243" i="78" s="1"/>
  <c r="G249" i="79"/>
  <c r="G248" i="79"/>
  <c r="J248" i="79" s="1"/>
  <c r="G247" i="79"/>
  <c r="J247" i="79" s="1"/>
  <c r="G245" i="79"/>
  <c r="J245" i="79" s="1"/>
  <c r="G243" i="79"/>
  <c r="J243" i="79" s="1"/>
  <c r="G249" i="80"/>
  <c r="G248" i="80"/>
  <c r="J248" i="80" s="1"/>
  <c r="J247" i="80"/>
  <c r="G247" i="80"/>
  <c r="G245" i="80"/>
  <c r="J245" i="80" s="1"/>
  <c r="G244" i="80"/>
  <c r="J244" i="80" s="1"/>
  <c r="G243" i="80"/>
  <c r="J243" i="80" s="1"/>
  <c r="G249" i="81"/>
  <c r="G248" i="81"/>
  <c r="J248" i="81" s="1"/>
  <c r="G247" i="81"/>
  <c r="J247" i="81" s="1"/>
  <c r="G246" i="81"/>
  <c r="J246" i="81" s="1"/>
  <c r="G244" i="81"/>
  <c r="J244" i="81" s="1"/>
  <c r="G243" i="81"/>
  <c r="J243" i="81" s="1"/>
  <c r="G249" i="82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49" i="83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49" i="84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49" i="85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49" i="86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49" i="87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49" i="88"/>
  <c r="G248" i="88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G247" i="88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G246" i="88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G245" i="88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G244" i="88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G243" i="88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G249" i="89"/>
  <c r="G249" i="90"/>
  <c r="G249" i="91"/>
  <c r="G249" i="92"/>
  <c r="G249" i="93"/>
  <c r="G249" i="94"/>
  <c r="G249" i="95"/>
  <c r="J249" i="95" s="1"/>
  <c r="E249" i="96" s="1"/>
  <c r="G249" i="96" s="1"/>
  <c r="G249" i="97"/>
  <c r="G249" i="98"/>
  <c r="G249" i="99"/>
  <c r="G249" i="100"/>
  <c r="G249" i="101"/>
  <c r="G249" i="102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49" i="103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49" i="104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49" i="105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49" i="106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49" i="107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49" i="74"/>
  <c r="J249" i="74" s="1"/>
  <c r="G248" i="74"/>
  <c r="J248" i="74" s="1"/>
  <c r="G247" i="74"/>
  <c r="J247" i="74" s="1"/>
  <c r="G246" i="74"/>
  <c r="G245" i="74"/>
  <c r="J245" i="74" s="1"/>
  <c r="E258" i="8" s="1"/>
  <c r="G244" i="74"/>
  <c r="J244" i="74" s="1"/>
  <c r="G243" i="74"/>
  <c r="J243" i="74" s="1"/>
  <c r="P94" i="106"/>
  <c r="P94" i="101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H251" i="8"/>
  <c r="I251" i="8"/>
  <c r="H252" i="8"/>
  <c r="I252" i="8"/>
  <c r="H253" i="8"/>
  <c r="I253" i="8"/>
  <c r="F254" i="8"/>
  <c r="H254" i="8"/>
  <c r="I254" i="8"/>
  <c r="F255" i="8"/>
  <c r="H255" i="8"/>
  <c r="I255" i="8"/>
  <c r="F256" i="8"/>
  <c r="H256" i="8"/>
  <c r="I256" i="8"/>
  <c r="F257" i="8"/>
  <c r="H257" i="8"/>
  <c r="I257" i="8"/>
  <c r="F258" i="8"/>
  <c r="H258" i="8"/>
  <c r="I258" i="8"/>
  <c r="F259" i="8"/>
  <c r="H259" i="8"/>
  <c r="I259" i="8"/>
  <c r="R257" i="74"/>
  <c r="M257" i="74"/>
  <c r="G257" i="74"/>
  <c r="J257" i="74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P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K88" i="8"/>
  <c r="P88" i="8" s="1"/>
  <c r="I88" i="8"/>
  <c r="H88" i="8"/>
  <c r="F88" i="8"/>
  <c r="R87" i="74"/>
  <c r="M87" i="74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R87" i="105"/>
  <c r="M87" i="105"/>
  <c r="P87" i="105" s="1"/>
  <c r="R87" i="106"/>
  <c r="M87" i="106"/>
  <c r="P87" i="106" s="1"/>
  <c r="R87" i="107"/>
  <c r="M87" i="107"/>
  <c r="K87" i="8"/>
  <c r="P87" i="8" s="1"/>
  <c r="I87" i="8"/>
  <c r="H87" i="8"/>
  <c r="F87" i="8"/>
  <c r="R253" i="74"/>
  <c r="M253" i="74"/>
  <c r="G253" i="74"/>
  <c r="J253" i="74" s="1"/>
  <c r="R252" i="74"/>
  <c r="M252" i="74"/>
  <c r="G252" i="74"/>
  <c r="J252" i="74" s="1"/>
  <c r="G252" i="77" s="1"/>
  <c r="J252" i="77" s="1"/>
  <c r="R251" i="74"/>
  <c r="M251" i="74"/>
  <c r="G251" i="74"/>
  <c r="J251" i="74" s="1"/>
  <c r="R250" i="74"/>
  <c r="M250" i="74"/>
  <c r="R249" i="74"/>
  <c r="M249" i="74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P252" i="95"/>
  <c r="R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R245" i="74"/>
  <c r="M245" i="74"/>
  <c r="R244" i="74"/>
  <c r="M244" i="74"/>
  <c r="R243" i="74"/>
  <c r="M243" i="74"/>
  <c r="R242" i="74"/>
  <c r="M242" i="74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I242" i="8"/>
  <c r="H242" i="8"/>
  <c r="R247" i="74"/>
  <c r="M247" i="74"/>
  <c r="R241" i="74"/>
  <c r="M241" i="74"/>
  <c r="G241" i="74"/>
  <c r="J241" i="74" s="1"/>
  <c r="E254" i="8" s="1"/>
  <c r="R240" i="74"/>
  <c r="M240" i="74"/>
  <c r="G240" i="74"/>
  <c r="J240" i="74" s="1"/>
  <c r="E253" i="8" s="1"/>
  <c r="R239" i="74"/>
  <c r="M239" i="74"/>
  <c r="G239" i="74"/>
  <c r="J239" i="74" s="1"/>
  <c r="E252" i="8" s="1"/>
  <c r="R238" i="74"/>
  <c r="M238" i="74"/>
  <c r="G238" i="74"/>
  <c r="J238" i="74" s="1"/>
  <c r="R237" i="74"/>
  <c r="M237" i="74"/>
  <c r="G237" i="74"/>
  <c r="J237" i="74" s="1"/>
  <c r="R236" i="74"/>
  <c r="M236" i="74"/>
  <c r="G236" i="74"/>
  <c r="J236" i="74" s="1"/>
  <c r="R235" i="74"/>
  <c r="M235" i="74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R238" i="95"/>
  <c r="P238" i="95"/>
  <c r="R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K174" i="8"/>
  <c r="P174" i="8" s="1"/>
  <c r="I174" i="8"/>
  <c r="H174" i="8"/>
  <c r="F174" i="8"/>
  <c r="R102" i="74"/>
  <c r="M102" i="74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P94" i="103" l="1"/>
  <c r="J248" i="8"/>
  <c r="J243" i="8"/>
  <c r="J244" i="8"/>
  <c r="J246" i="8"/>
  <c r="J249" i="8"/>
  <c r="J245" i="8"/>
  <c r="J247" i="8"/>
  <c r="G253" i="77"/>
  <c r="J253" i="77" s="1"/>
  <c r="G251" i="77"/>
  <c r="J251" i="77" s="1"/>
  <c r="G257" i="77"/>
  <c r="J257" i="77" s="1"/>
  <c r="J246" i="74"/>
  <c r="E259" i="8" s="1"/>
  <c r="J250" i="8"/>
  <c r="E257" i="8"/>
  <c r="G257" i="8" s="1"/>
  <c r="G242" i="77"/>
  <c r="J242" i="77" s="1"/>
  <c r="G251" i="78"/>
  <c r="J251" i="78" s="1"/>
  <c r="G255" i="8"/>
  <c r="J255" i="8" s="1"/>
  <c r="G253" i="8"/>
  <c r="J253" i="8" s="1"/>
  <c r="M257" i="8"/>
  <c r="M245" i="8"/>
  <c r="J258" i="8"/>
  <c r="G258" i="8"/>
  <c r="M252" i="8"/>
  <c r="M244" i="8"/>
  <c r="M236" i="8"/>
  <c r="M253" i="8"/>
  <c r="M259" i="8"/>
  <c r="M235" i="8"/>
  <c r="E256" i="8"/>
  <c r="G256" i="8" s="1"/>
  <c r="J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M246" i="8"/>
  <c r="M238" i="8"/>
  <c r="M174" i="8"/>
  <c r="M102" i="8"/>
  <c r="E251" i="8"/>
  <c r="G251" i="8" s="1"/>
  <c r="J251" i="8" s="1"/>
  <c r="G254" i="8"/>
  <c r="J254" i="8" s="1"/>
  <c r="P237" i="82"/>
  <c r="G252" i="8"/>
  <c r="J252" i="8" s="1"/>
  <c r="P87" i="77"/>
  <c r="J88" i="8"/>
  <c r="G88" i="8"/>
  <c r="P241" i="78"/>
  <c r="P242" i="77"/>
  <c r="P238" i="77"/>
  <c r="E242" i="8"/>
  <c r="P247" i="80"/>
  <c r="J259" i="8" l="1"/>
  <c r="G259" i="8"/>
  <c r="J257" i="8"/>
  <c r="J242" i="8"/>
  <c r="G242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G254" i="77" s="1"/>
  <c r="J254" i="77" s="1"/>
  <c r="G255" i="74"/>
  <c r="J255" i="74" s="1"/>
  <c r="G255" i="77" s="1"/>
  <c r="J255" i="77" s="1"/>
  <c r="G256" i="74"/>
  <c r="J256" i="74" s="1"/>
  <c r="G256" i="77" s="1"/>
  <c r="J256" i="77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S20" i="8" s="1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M49" i="91"/>
  <c r="M48" i="9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M134" i="78"/>
  <c r="M133" i="78"/>
  <c r="M132" i="78"/>
  <c r="M131" i="78"/>
  <c r="P131" i="78" s="1"/>
  <c r="M130" i="78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R105" i="74"/>
  <c r="M105" i="74"/>
  <c r="R104" i="74"/>
  <c r="M104" i="74"/>
  <c r="R103" i="74"/>
  <c r="M103" i="74"/>
  <c r="R82" i="74"/>
  <c r="M82" i="74"/>
  <c r="R173" i="74"/>
  <c r="M173" i="74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J103" i="8" s="1"/>
  <c r="E186" i="8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E235" i="8"/>
  <c r="G235" i="77"/>
  <c r="J235" i="77" s="1"/>
  <c r="G251" i="79" s="1"/>
  <c r="J251" i="79" s="1"/>
  <c r="G242" i="78"/>
  <c r="J242" i="78" s="1"/>
  <c r="G240" i="77"/>
  <c r="J240" i="77" s="1"/>
  <c r="G241" i="77"/>
  <c r="J241" i="77" s="1"/>
  <c r="E241" i="8"/>
  <c r="E240" i="8"/>
  <c r="G239" i="77"/>
  <c r="J239" i="77" s="1"/>
  <c r="G252" i="78" s="1"/>
  <c r="J252" i="78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P103" i="77"/>
  <c r="P105" i="77"/>
  <c r="P173" i="77"/>
  <c r="E190" i="8"/>
  <c r="G190" i="8" s="1"/>
  <c r="J173" i="8"/>
  <c r="G173" i="8"/>
  <c r="P190" i="77"/>
  <c r="P186" i="77"/>
  <c r="G186" i="8"/>
  <c r="G103" i="8" l="1"/>
  <c r="J104" i="8"/>
  <c r="J87" i="8"/>
  <c r="G87" i="8"/>
  <c r="J236" i="8"/>
  <c r="G236" i="8"/>
  <c r="G239" i="8"/>
  <c r="J239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E136" i="8"/>
  <c r="R135" i="74"/>
  <c r="M135" i="74"/>
  <c r="E135" i="8"/>
  <c r="R134" i="74"/>
  <c r="M134" i="74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M169" i="74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6" i="8"/>
  <c r="M75" i="74"/>
  <c r="M45" i="74"/>
  <c r="M60" i="74"/>
  <c r="G12" i="74"/>
  <c r="J12" i="74" s="1"/>
  <c r="M12" i="74"/>
  <c r="R12" i="74"/>
  <c r="M178" i="74"/>
  <c r="M129" i="74"/>
  <c r="M114" i="74"/>
  <c r="M109" i="74"/>
  <c r="M35" i="74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E94" i="89" s="1"/>
  <c r="G63" i="82"/>
  <c r="J63" i="82" s="1"/>
  <c r="G75" i="87"/>
  <c r="J75" i="87" s="1"/>
  <c r="G169" i="83"/>
  <c r="J169" i="83" s="1"/>
  <c r="G12" i="79"/>
  <c r="J12" i="79" s="1"/>
  <c r="R214" i="74"/>
  <c r="M214" i="74"/>
  <c r="R133" i="74"/>
  <c r="M133" i="74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94" i="89"/>
  <c r="J94" i="89" s="1"/>
  <c r="E94" i="90" s="1"/>
  <c r="G75" i="88"/>
  <c r="J75" i="88" s="1"/>
  <c r="E75" i="89" s="1"/>
  <c r="G12" i="80"/>
  <c r="J12" i="80" s="1"/>
  <c r="E178" i="89" l="1"/>
  <c r="G178" i="89" s="1"/>
  <c r="J178" i="89" s="1"/>
  <c r="E60" i="89"/>
  <c r="G60" i="89" s="1"/>
  <c r="J60" i="89" s="1"/>
  <c r="G114" i="84"/>
  <c r="J114" i="84" s="1"/>
  <c r="G114" i="85" s="1"/>
  <c r="J114" i="85" s="1"/>
  <c r="G114" i="86" s="1"/>
  <c r="J114" i="86" s="1"/>
  <c r="G114" i="87" s="1"/>
  <c r="J114" i="87" s="1"/>
  <c r="G114" i="88" s="1"/>
  <c r="J114" i="88" s="1"/>
  <c r="G45" i="85"/>
  <c r="J45" i="85" s="1"/>
  <c r="G45" i="86" s="1"/>
  <c r="J45" i="86" s="1"/>
  <c r="G45" i="87" s="1"/>
  <c r="J45" i="87" s="1"/>
  <c r="G45" i="88" s="1"/>
  <c r="J45" i="88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94" i="90"/>
  <c r="J94" i="90" s="1"/>
  <c r="E94" i="91" s="1"/>
  <c r="G75" i="89"/>
  <c r="J75" i="89" s="1"/>
  <c r="E75" i="90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60" i="90" l="1"/>
  <c r="G60" i="90" s="1"/>
  <c r="J60" i="90" s="1"/>
  <c r="E60" i="91" s="1"/>
  <c r="G60" i="91" s="1"/>
  <c r="J60" i="91" s="1"/>
  <c r="E60" i="92" s="1"/>
  <c r="G60" i="92" s="1"/>
  <c r="J60" i="92" s="1"/>
  <c r="E60" i="93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E45" i="89"/>
  <c r="G45" i="89" s="1"/>
  <c r="J45" i="89" s="1"/>
  <c r="E114" i="89"/>
  <c r="G114" i="89" s="1"/>
  <c r="J114" i="89" s="1"/>
  <c r="E109" i="89"/>
  <c r="G109" i="89" s="1"/>
  <c r="J109" i="89" s="1"/>
  <c r="G129" i="85"/>
  <c r="J129" i="85" s="1"/>
  <c r="G129" i="86" s="1"/>
  <c r="J129" i="86" s="1"/>
  <c r="G129" i="87" s="1"/>
  <c r="J129" i="87" s="1"/>
  <c r="G129" i="88" s="1"/>
  <c r="J129" i="88" s="1"/>
  <c r="G63" i="85"/>
  <c r="J63" i="85" s="1"/>
  <c r="G63" i="86" s="1"/>
  <c r="J63" i="86" s="1"/>
  <c r="G63" i="87" s="1"/>
  <c r="J63" i="87" s="1"/>
  <c r="G63" i="88" s="1"/>
  <c r="J63" i="88" s="1"/>
  <c r="G35" i="85"/>
  <c r="J35" i="85" s="1"/>
  <c r="G169" i="85"/>
  <c r="J169" i="85" s="1"/>
  <c r="G169" i="86" s="1"/>
  <c r="J169" i="86" s="1"/>
  <c r="G75" i="90"/>
  <c r="J75" i="90" s="1"/>
  <c r="E75" i="91" s="1"/>
  <c r="G94" i="91"/>
  <c r="J94" i="91" s="1"/>
  <c r="E94" i="92" s="1"/>
  <c r="G229" i="77"/>
  <c r="J229" i="77" s="1"/>
  <c r="G237" i="78" s="1"/>
  <c r="J237" i="78" s="1"/>
  <c r="G12" i="82"/>
  <c r="J12" i="82" s="1"/>
  <c r="J178" i="8"/>
  <c r="M6" i="74"/>
  <c r="P6" i="74" s="1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P22" i="74" s="1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P65" i="74" s="1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P113" i="74" s="1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P126" i="74" s="1"/>
  <c r="M127" i="74"/>
  <c r="M128" i="74"/>
  <c r="M130" i="74"/>
  <c r="M131" i="74"/>
  <c r="P131" i="74" s="1"/>
  <c r="M132" i="74"/>
  <c r="P132" i="74" s="1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P180" i="74" s="1"/>
  <c r="M182" i="74"/>
  <c r="M184" i="74"/>
  <c r="M185" i="74"/>
  <c r="P185" i="74" s="1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M52" i="74"/>
  <c r="M48" i="74"/>
  <c r="P48" i="74" s="1"/>
  <c r="M53" i="74"/>
  <c r="M154" i="74"/>
  <c r="M215" i="74"/>
  <c r="M121" i="74"/>
  <c r="M168" i="74"/>
  <c r="M167" i="74"/>
  <c r="M49" i="74"/>
  <c r="M112" i="74"/>
  <c r="P112" i="74" s="1"/>
  <c r="E109" i="90" l="1"/>
  <c r="G109" i="90" s="1"/>
  <c r="J109" i="90" s="1"/>
  <c r="E109" i="91" s="1"/>
  <c r="G109" i="91" s="1"/>
  <c r="J109" i="91" s="1"/>
  <c r="E109" i="92" s="1"/>
  <c r="G109" i="92" s="1"/>
  <c r="J109" i="92" s="1"/>
  <c r="E109" i="93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E45" i="90"/>
  <c r="G45" i="90" s="1"/>
  <c r="J45" i="90" s="1"/>
  <c r="E63" i="89"/>
  <c r="G63" i="89" s="1"/>
  <c r="J63" i="89" s="1"/>
  <c r="E129" i="89"/>
  <c r="G129" i="89" s="1"/>
  <c r="J129" i="89" s="1"/>
  <c r="G169" i="87"/>
  <c r="J169" i="87" s="1"/>
  <c r="G35" i="86"/>
  <c r="J35" i="86" s="1"/>
  <c r="G35" i="87" s="1"/>
  <c r="J35" i="87" s="1"/>
  <c r="G35" i="88" s="1"/>
  <c r="J35" i="88" s="1"/>
  <c r="G229" i="78"/>
  <c r="J229" i="78" s="1"/>
  <c r="G237" i="79" s="1"/>
  <c r="J237" i="79" s="1"/>
  <c r="G178" i="93"/>
  <c r="J178" i="93" s="1"/>
  <c r="E178" i="94" s="1"/>
  <c r="G94" i="92"/>
  <c r="J94" i="92" s="1"/>
  <c r="E94" i="93" s="1"/>
  <c r="G60" i="93"/>
  <c r="J60" i="93" s="1"/>
  <c r="E60" i="94" s="1"/>
  <c r="G75" i="91"/>
  <c r="J75" i="91" s="1"/>
  <c r="E75" i="92" s="1"/>
  <c r="G12" i="83"/>
  <c r="J12" i="83" s="1"/>
  <c r="G178" i="8"/>
  <c r="E45" i="91" l="1"/>
  <c r="G45" i="91" s="1"/>
  <c r="J45" i="91" s="1"/>
  <c r="E129" i="90"/>
  <c r="G129" i="90" s="1"/>
  <c r="J129" i="90" s="1"/>
  <c r="E63" i="90"/>
  <c r="G63" i="90" s="1"/>
  <c r="J63" i="90" s="1"/>
  <c r="E35" i="89"/>
  <c r="G35" i="89" s="1"/>
  <c r="J35" i="89" s="1"/>
  <c r="G169" i="88"/>
  <c r="J169" i="88" s="1"/>
  <c r="G229" i="79"/>
  <c r="J229" i="79" s="1"/>
  <c r="G237" i="80" s="1"/>
  <c r="J237" i="80" s="1"/>
  <c r="G94" i="93"/>
  <c r="J94" i="93" s="1"/>
  <c r="E94" i="94" s="1"/>
  <c r="G178" i="94"/>
  <c r="J178" i="94" s="1"/>
  <c r="E178" i="95" s="1"/>
  <c r="G109" i="93"/>
  <c r="J109" i="93" s="1"/>
  <c r="E109" i="94" s="1"/>
  <c r="G75" i="92"/>
  <c r="J75" i="92" s="1"/>
  <c r="E75" i="93" s="1"/>
  <c r="G60" i="94"/>
  <c r="J60" i="94" s="1"/>
  <c r="E60" i="95" s="1"/>
  <c r="G114" i="93"/>
  <c r="J114" i="93" s="1"/>
  <c r="E114" i="94" s="1"/>
  <c r="G12" i="84"/>
  <c r="J12" i="84" s="1"/>
  <c r="G12" i="8"/>
  <c r="E129" i="91" l="1"/>
  <c r="G129" i="91" s="1"/>
  <c r="J129" i="91" s="1"/>
  <c r="E35" i="90"/>
  <c r="G35" i="90" s="1"/>
  <c r="J35" i="90" s="1"/>
  <c r="E63" i="91"/>
  <c r="G63" i="91" s="1"/>
  <c r="J63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E169" i="89"/>
  <c r="G169" i="89" s="1"/>
  <c r="J169" i="89" s="1"/>
  <c r="E169" i="90" s="1"/>
  <c r="G169" i="90" s="1"/>
  <c r="J169" i="90" s="1"/>
  <c r="E169" i="91" s="1"/>
  <c r="G229" i="80"/>
  <c r="J229" i="80" s="1"/>
  <c r="G60" i="95"/>
  <c r="J60" i="95" s="1"/>
  <c r="E60" i="96" s="1"/>
  <c r="G114" i="94"/>
  <c r="J114" i="94" s="1"/>
  <c r="E114" i="95" s="1"/>
  <c r="G178" i="95"/>
  <c r="J178" i="95" s="1"/>
  <c r="E178" i="96" s="1"/>
  <c r="G94" i="94"/>
  <c r="J94" i="94" s="1"/>
  <c r="E94" i="95" s="1"/>
  <c r="G75" i="93"/>
  <c r="J75" i="93" s="1"/>
  <c r="E75" i="94" s="1"/>
  <c r="G109" i="94"/>
  <c r="J109" i="94" s="1"/>
  <c r="E109" i="95" s="1"/>
  <c r="G12" i="85"/>
  <c r="J12" i="85" s="1"/>
  <c r="E35" i="91" l="1"/>
  <c r="G35" i="91" s="1"/>
  <c r="J35" i="91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229" i="81"/>
  <c r="J229" i="81" s="1"/>
  <c r="G237" i="81"/>
  <c r="J237" i="81" s="1"/>
  <c r="G12" i="86"/>
  <c r="J12" i="86" s="1"/>
  <c r="G12" i="87" s="1"/>
  <c r="J12" i="87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45" i="97"/>
  <c r="J45" i="97" s="1"/>
  <c r="E45" i="98" s="1"/>
  <c r="G114" i="95"/>
  <c r="J114" i="95" s="1"/>
  <c r="E114" i="96" s="1"/>
  <c r="G109" i="95"/>
  <c r="J109" i="95" s="1"/>
  <c r="E109" i="96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E35" i="92" l="1"/>
  <c r="G35" i="92" s="1"/>
  <c r="J35" i="92" s="1"/>
  <c r="G229" i="82"/>
  <c r="J229" i="82" s="1"/>
  <c r="G237" i="82"/>
  <c r="J237" i="82" s="1"/>
  <c r="G12" i="88"/>
  <c r="J12" i="88" s="1"/>
  <c r="E11" i="8"/>
  <c r="G11" i="77"/>
  <c r="J11" i="77" s="1"/>
  <c r="G129" i="97"/>
  <c r="J129" i="97" s="1"/>
  <c r="E129" i="98" s="1"/>
  <c r="G109" i="96"/>
  <c r="J109" i="96" s="1"/>
  <c r="E109" i="97" s="1"/>
  <c r="G75" i="95"/>
  <c r="J75" i="95" s="1"/>
  <c r="E75" i="96" s="1"/>
  <c r="G114" i="96"/>
  <c r="J114" i="96" s="1"/>
  <c r="E114" i="97" s="1"/>
  <c r="G63" i="97"/>
  <c r="J63" i="97" s="1"/>
  <c r="E63" i="98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E169" i="93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35" i="93" l="1"/>
  <c r="G35" i="93" s="1"/>
  <c r="J35" i="93" s="1"/>
  <c r="E12" i="89"/>
  <c r="G12" i="89" s="1"/>
  <c r="J12" i="89" s="1"/>
  <c r="E12" i="90" s="1"/>
  <c r="G12" i="90" s="1"/>
  <c r="J12" i="90" s="1"/>
  <c r="E12" i="91" s="1"/>
  <c r="G231" i="78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231" i="79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E12" i="92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E169" i="95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E12" i="93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N268" i="74" s="1"/>
  <c r="G237" i="86" l="1"/>
  <c r="J237" i="86" s="1"/>
  <c r="G229" i="87"/>
  <c r="J229" i="87" s="1"/>
  <c r="G237" i="88" s="1"/>
  <c r="J237" i="88" s="1"/>
  <c r="E237" i="89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E12" i="94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E114" i="101" s="1"/>
  <c r="G109" i="100"/>
  <c r="J109" i="100" s="1"/>
  <c r="E109" i="101" s="1"/>
  <c r="G60" i="101"/>
  <c r="J60" i="101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G229" i="88"/>
  <c r="J229" i="88" s="1"/>
  <c r="E229" i="89" s="1"/>
  <c r="G232" i="81"/>
  <c r="J232" i="81" s="1"/>
  <c r="G240" i="81"/>
  <c r="J240" i="81" s="1"/>
  <c r="G241" i="81"/>
  <c r="J241" i="81" s="1"/>
  <c r="G229" i="89"/>
  <c r="J229" i="89" s="1"/>
  <c r="E229" i="90" s="1"/>
  <c r="G237" i="89"/>
  <c r="J237" i="89" s="1"/>
  <c r="E237" i="90" s="1"/>
  <c r="G231" i="83"/>
  <c r="J231" i="83" s="1"/>
  <c r="G239" i="83"/>
  <c r="J239" i="83" s="1"/>
  <c r="G252" i="84" s="1"/>
  <c r="J252" i="84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E75" i="101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X13" i="8"/>
  <c r="G231" i="84" l="1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E229" i="91" s="1"/>
  <c r="G237" i="90"/>
  <c r="J237" i="90" s="1"/>
  <c r="E237" i="91" s="1"/>
  <c r="G232" i="82"/>
  <c r="J232" i="82" s="1"/>
  <c r="G240" i="82"/>
  <c r="J240" i="82" s="1"/>
  <c r="G241" i="82"/>
  <c r="J241" i="82" s="1"/>
  <c r="G169" i="99"/>
  <c r="J169" i="99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69" i="103"/>
  <c r="J169" i="103" s="1"/>
  <c r="G232" i="83"/>
  <c r="J232" i="83" s="1"/>
  <c r="G240" i="83"/>
  <c r="J240" i="83" s="1"/>
  <c r="G241" i="83"/>
  <c r="J241" i="83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169" i="101" l="1"/>
  <c r="G169" i="101" s="1"/>
  <c r="J169" i="101" s="1"/>
  <c r="G169" i="102" s="1"/>
  <c r="J169" i="102" s="1"/>
  <c r="E12" i="97"/>
  <c r="G12" i="97" s="1"/>
  <c r="J12" i="97" s="1"/>
  <c r="E12" i="98" s="1"/>
  <c r="G12" i="98" s="1"/>
  <c r="J12" i="98" s="1"/>
  <c r="E12" i="99" s="1"/>
  <c r="G169" i="104"/>
  <c r="J169" i="104" s="1"/>
  <c r="G232" i="84"/>
  <c r="J232" i="84" s="1"/>
  <c r="G240" i="84"/>
  <c r="J240" i="84" s="1"/>
  <c r="G241" i="84"/>
  <c r="J241" i="84" s="1"/>
  <c r="G229" i="92"/>
  <c r="J229" i="92" s="1"/>
  <c r="E229" i="93" s="1"/>
  <c r="G237" i="92"/>
  <c r="J237" i="92" s="1"/>
  <c r="E237" i="93" s="1"/>
  <c r="G231" i="86"/>
  <c r="J231" i="86" s="1"/>
  <c r="G239" i="87" s="1"/>
  <c r="J239" i="87" s="1"/>
  <c r="G252" i="88" s="1"/>
  <c r="J252" i="88" s="1"/>
  <c r="E252" i="89" s="1"/>
  <c r="G239" i="86"/>
  <c r="J239" i="86" s="1"/>
  <c r="G252" i="87" s="1"/>
  <c r="J252" i="87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E229" i="94" s="1"/>
  <c r="G237" i="93"/>
  <c r="J237" i="93" s="1"/>
  <c r="E237" i="94" s="1"/>
  <c r="G12" i="99"/>
  <c r="J12" i="99" s="1"/>
  <c r="G157" i="87"/>
  <c r="J157" i="87" s="1"/>
  <c r="G150" i="87"/>
  <c r="J150" i="87" s="1"/>
  <c r="G202" i="87"/>
  <c r="J202" i="87" s="1"/>
  <c r="G181" i="88"/>
  <c r="J181" i="88" s="1"/>
  <c r="G197" i="87"/>
  <c r="J197" i="87" s="1"/>
  <c r="G198" i="87"/>
  <c r="J198" i="87" s="1"/>
  <c r="G194" i="88"/>
  <c r="J194" i="88" s="1"/>
  <c r="G206" i="88"/>
  <c r="J206" i="88" s="1"/>
  <c r="G195" i="87"/>
  <c r="J195" i="87" s="1"/>
  <c r="G149" i="87"/>
  <c r="J149" i="87" s="1"/>
  <c r="G226" i="88"/>
  <c r="J226" i="88" s="1"/>
  <c r="G153" i="88"/>
  <c r="J153" i="88" s="1"/>
  <c r="G210" i="87"/>
  <c r="J210" i="87" s="1"/>
  <c r="G213" i="88"/>
  <c r="J213" i="88" s="1"/>
  <c r="G151" i="88"/>
  <c r="J151" i="88" s="1"/>
  <c r="G182" i="87"/>
  <c r="J182" i="87" s="1"/>
  <c r="G209" i="87"/>
  <c r="J209" i="87" s="1"/>
  <c r="G203" i="87"/>
  <c r="J203" i="87" s="1"/>
  <c r="G152" i="88"/>
  <c r="J152" i="88" s="1"/>
  <c r="G211" i="87"/>
  <c r="J211" i="87" s="1"/>
  <c r="G155" i="88"/>
  <c r="J155" i="88" s="1"/>
  <c r="G204" i="87"/>
  <c r="J204" i="87" s="1"/>
  <c r="G156" i="87"/>
  <c r="J156" i="87" s="1"/>
  <c r="G125" i="88"/>
  <c r="J125" i="88" s="1"/>
  <c r="G9" i="86"/>
  <c r="J9" i="86" s="1"/>
  <c r="G9" i="87" s="1"/>
  <c r="J9" i="87" s="1"/>
  <c r="G39" i="87"/>
  <c r="J39" i="87" s="1"/>
  <c r="G39" i="88" s="1"/>
  <c r="J39" i="88" s="1"/>
  <c r="E39" i="89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3" i="88"/>
  <c r="J83" i="88" s="1"/>
  <c r="G193" i="88"/>
  <c r="J193" i="88" s="1"/>
  <c r="G231" i="88"/>
  <c r="J231" i="88" s="1"/>
  <c r="E231" i="89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155" i="89" l="1"/>
  <c r="G155" i="89" s="1"/>
  <c r="J155" i="89" s="1"/>
  <c r="E155" i="90" s="1"/>
  <c r="G155" i="90" s="1"/>
  <c r="J155" i="90" s="1"/>
  <c r="E155" i="91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E126" i="89"/>
  <c r="G126" i="89" s="1"/>
  <c r="J126" i="89" s="1"/>
  <c r="E126" i="90" s="1"/>
  <c r="G126" i="90" s="1"/>
  <c r="J126" i="90" s="1"/>
  <c r="E126" i="91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208" i="89"/>
  <c r="G208" i="89" s="1"/>
  <c r="J208" i="89" s="1"/>
  <c r="E208" i="90" s="1"/>
  <c r="G208" i="90" s="1"/>
  <c r="J208" i="90" s="1"/>
  <c r="E208" i="91" s="1"/>
  <c r="G252" i="89"/>
  <c r="J252" i="89" s="1"/>
  <c r="E252" i="90" s="1"/>
  <c r="E239" i="89"/>
  <c r="G239" i="89" s="1"/>
  <c r="J239" i="89" s="1"/>
  <c r="E213" i="89"/>
  <c r="G213" i="89" s="1"/>
  <c r="J213" i="89" s="1"/>
  <c r="E213" i="90" s="1"/>
  <c r="G213" i="90" s="1"/>
  <c r="J213" i="90" s="1"/>
  <c r="E213" i="91" s="1"/>
  <c r="E148" i="89"/>
  <c r="G148" i="89" s="1"/>
  <c r="J148" i="89" s="1"/>
  <c r="E148" i="90" s="1"/>
  <c r="G148" i="90" s="1"/>
  <c r="J148" i="90" s="1"/>
  <c r="E148" i="91" s="1"/>
  <c r="E193" i="89"/>
  <c r="G193" i="89" s="1"/>
  <c r="J193" i="89" s="1"/>
  <c r="E193" i="90" s="1"/>
  <c r="G193" i="90" s="1"/>
  <c r="J193" i="90" s="1"/>
  <c r="E193" i="91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12" i="100"/>
  <c r="G12" i="100" s="1"/>
  <c r="J12" i="100" s="1"/>
  <c r="E84" i="89"/>
  <c r="G84" i="89" s="1"/>
  <c r="J84" i="89" s="1"/>
  <c r="E84" i="90" s="1"/>
  <c r="G84" i="90" s="1"/>
  <c r="J84" i="90" s="1"/>
  <c r="E84" i="91" s="1"/>
  <c r="E205" i="89"/>
  <c r="G205" i="89" s="1"/>
  <c r="J205" i="89" s="1"/>
  <c r="E205" i="90" s="1"/>
  <c r="G205" i="90" s="1"/>
  <c r="J205" i="90" s="1"/>
  <c r="E205" i="91" s="1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20" i="8"/>
  <c r="E21" i="8"/>
  <c r="J21" i="8" s="1"/>
  <c r="E22" i="8"/>
  <c r="J22" i="8" s="1"/>
  <c r="G22" i="77"/>
  <c r="J22" i="77" s="1"/>
  <c r="E19" i="8"/>
  <c r="J19" i="8" s="1"/>
  <c r="G19" i="77"/>
  <c r="J19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G21" i="8"/>
  <c r="G20" i="8"/>
  <c r="J20" i="8"/>
  <c r="G231" i="89"/>
  <c r="J231" i="89" s="1"/>
  <c r="E231" i="90" s="1"/>
  <c r="G229" i="94"/>
  <c r="J229" i="94" s="1"/>
  <c r="E229" i="95" s="1"/>
  <c r="G237" i="94"/>
  <c r="J237" i="94" s="1"/>
  <c r="E237" i="95" s="1"/>
  <c r="G232" i="86"/>
  <c r="J232" i="86" s="1"/>
  <c r="G240" i="86"/>
  <c r="J240" i="86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10" i="88"/>
  <c r="J10" i="88" s="1"/>
  <c r="G204" i="88"/>
  <c r="J204" i="88" s="1"/>
  <c r="G149" i="88"/>
  <c r="J149" i="88" s="1"/>
  <c r="G182" i="88"/>
  <c r="J182" i="88" s="1"/>
  <c r="G202" i="88"/>
  <c r="J202" i="88" s="1"/>
  <c r="G11" i="88"/>
  <c r="J11" i="88" s="1"/>
  <c r="G150" i="88"/>
  <c r="J150" i="88" s="1"/>
  <c r="G9" i="88"/>
  <c r="J9" i="88" s="1"/>
  <c r="G113" i="87"/>
  <c r="J113" i="8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39" i="89"/>
  <c r="J39" i="89" s="1"/>
  <c r="E39" i="90" s="1"/>
  <c r="G94" i="106"/>
  <c r="J94" i="106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G252" i="90" l="1"/>
  <c r="J252" i="90" s="1"/>
  <c r="E252" i="91" s="1"/>
  <c r="E239" i="90"/>
  <c r="G239" i="90" s="1"/>
  <c r="J239" i="90" s="1"/>
  <c r="E212" i="89"/>
  <c r="G212" i="89" s="1"/>
  <c r="J212" i="89" s="1"/>
  <c r="E212" i="90" s="1"/>
  <c r="G212" i="90" s="1"/>
  <c r="J212" i="90" s="1"/>
  <c r="E212" i="91" s="1"/>
  <c r="E204" i="89"/>
  <c r="G204" i="89" s="1"/>
  <c r="J204" i="89" s="1"/>
  <c r="E204" i="90" s="1"/>
  <c r="G204" i="90" s="1"/>
  <c r="J204" i="90" s="1"/>
  <c r="E204" i="91" s="1"/>
  <c r="E128" i="89"/>
  <c r="G128" i="89" s="1"/>
  <c r="J128" i="89" s="1"/>
  <c r="E128" i="90" s="1"/>
  <c r="G128" i="90" s="1"/>
  <c r="J128" i="90" s="1"/>
  <c r="E128" i="91" s="1"/>
  <c r="E157" i="89"/>
  <c r="G157" i="89" s="1"/>
  <c r="J157" i="89" s="1"/>
  <c r="E157" i="90" s="1"/>
  <c r="G157" i="90" s="1"/>
  <c r="J157" i="90" s="1"/>
  <c r="E157" i="91" s="1"/>
  <c r="E10" i="89"/>
  <c r="G10" i="89" s="1"/>
  <c r="J10" i="89" s="1"/>
  <c r="E10" i="90" s="1"/>
  <c r="G10" i="90" s="1"/>
  <c r="J10" i="90" s="1"/>
  <c r="E10" i="91" s="1"/>
  <c r="E197" i="89"/>
  <c r="G197" i="89" s="1"/>
  <c r="J197" i="89" s="1"/>
  <c r="E197" i="90" s="1"/>
  <c r="G197" i="90" s="1"/>
  <c r="J197" i="90" s="1"/>
  <c r="E197" i="91" s="1"/>
  <c r="E9" i="89"/>
  <c r="G9" i="89" s="1"/>
  <c r="J9" i="89" s="1"/>
  <c r="E9" i="90" s="1"/>
  <c r="G9" i="90" s="1"/>
  <c r="J9" i="90" s="1"/>
  <c r="E9" i="91" s="1"/>
  <c r="E196" i="89"/>
  <c r="G196" i="89" s="1"/>
  <c r="J196" i="89" s="1"/>
  <c r="E196" i="90" s="1"/>
  <c r="G196" i="90" s="1"/>
  <c r="J196" i="90" s="1"/>
  <c r="E196" i="91" s="1"/>
  <c r="E12" i="101"/>
  <c r="G12" i="101" s="1"/>
  <c r="J12" i="101" s="1"/>
  <c r="G12" i="102" s="1"/>
  <c r="J12" i="102" s="1"/>
  <c r="E149" i="89"/>
  <c r="G149" i="89" s="1"/>
  <c r="J149" i="89" s="1"/>
  <c r="E149" i="90" s="1"/>
  <c r="G149" i="90" s="1"/>
  <c r="J149" i="90" s="1"/>
  <c r="E149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E210" i="89"/>
  <c r="G210" i="89" s="1"/>
  <c r="J210" i="89" s="1"/>
  <c r="E210" i="90" s="1"/>
  <c r="G210" i="90" s="1"/>
  <c r="J210" i="90" s="1"/>
  <c r="E210" i="91" s="1"/>
  <c r="E11" i="89"/>
  <c r="G11" i="89" s="1"/>
  <c r="J11" i="89" s="1"/>
  <c r="E11" i="90" s="1"/>
  <c r="G11" i="90" s="1"/>
  <c r="J11" i="90" s="1"/>
  <c r="E11" i="91" s="1"/>
  <c r="E147" i="89"/>
  <c r="G147" i="89" s="1"/>
  <c r="J147" i="89" s="1"/>
  <c r="E147" i="90" s="1"/>
  <c r="G147" i="90" s="1"/>
  <c r="J147" i="90" s="1"/>
  <c r="E147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40" i="87"/>
  <c r="J240" i="87" s="1"/>
  <c r="G241" i="87"/>
  <c r="J241" i="87" s="1"/>
  <c r="G232" i="87"/>
  <c r="J232" i="87" s="1"/>
  <c r="G229" i="95"/>
  <c r="G237" i="95"/>
  <c r="J237" i="95" s="1"/>
  <c r="E237" i="96" s="1"/>
  <c r="G113" i="88"/>
  <c r="J113" i="88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8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8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E113" i="89" l="1"/>
  <c r="G113" i="89" s="1"/>
  <c r="J113" i="89" s="1"/>
  <c r="E113" i="90" s="1"/>
  <c r="G113" i="90" s="1"/>
  <c r="J113" i="90" s="1"/>
  <c r="G252" i="91"/>
  <c r="J252" i="91" s="1"/>
  <c r="E252" i="92" s="1"/>
  <c r="E239" i="91"/>
  <c r="G239" i="91" s="1"/>
  <c r="J239" i="91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G229" i="97" s="1"/>
  <c r="J229" i="97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9" s="1"/>
  <c r="J238" i="79" s="1"/>
  <c r="G238" i="78"/>
  <c r="J238" i="78" s="1"/>
  <c r="G231" i="91"/>
  <c r="J231" i="91" s="1"/>
  <c r="E231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71" i="87"/>
  <c r="J71" i="87" s="1"/>
  <c r="G33" i="79"/>
  <c r="J33" i="79" s="1"/>
  <c r="G33" i="80" s="1"/>
  <c r="J33" i="80" s="1"/>
  <c r="G10" i="91"/>
  <c r="J10" i="91" s="1"/>
  <c r="E10" i="92" s="1"/>
  <c r="G99" i="79"/>
  <c r="J99" i="79" s="1"/>
  <c r="G99" i="80" s="1"/>
  <c r="J99" i="80" s="1"/>
  <c r="G9" i="91"/>
  <c r="J9" i="91" s="1"/>
  <c r="E9" i="92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E11" i="92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E194" i="93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37" i="98" l="1"/>
  <c r="J237" i="98" s="1"/>
  <c r="E237" i="99" s="1"/>
  <c r="E229" i="98"/>
  <c r="E113" i="91"/>
  <c r="G113" i="91" s="1"/>
  <c r="J113" i="91" s="1"/>
  <c r="G252" i="92"/>
  <c r="J252" i="92" s="1"/>
  <c r="E252" i="93" s="1"/>
  <c r="E239" i="92"/>
  <c r="G239" i="92" s="1"/>
  <c r="J239" i="92" s="1"/>
  <c r="E18" i="8"/>
  <c r="G18" i="77"/>
  <c r="J18" i="77" s="1"/>
  <c r="G18" i="8"/>
  <c r="J18" i="8"/>
  <c r="G230" i="79"/>
  <c r="J230" i="79" s="1"/>
  <c r="G238" i="80" s="1"/>
  <c r="J238" i="80" s="1"/>
  <c r="G86" i="79"/>
  <c r="J86" i="79" s="1"/>
  <c r="G229" i="98"/>
  <c r="J229" i="98" s="1"/>
  <c r="G231" i="92"/>
  <c r="J231" i="92" s="1"/>
  <c r="E231" i="93" s="1"/>
  <c r="G230" i="80"/>
  <c r="J230" i="80" s="1"/>
  <c r="G232" i="89"/>
  <c r="J232" i="89" s="1"/>
  <c r="E232" i="90" s="1"/>
  <c r="G240" i="89"/>
  <c r="J240" i="89" s="1"/>
  <c r="E240" i="90" s="1"/>
  <c r="G241" i="89"/>
  <c r="J241" i="89" s="1"/>
  <c r="E241" i="90" s="1"/>
  <c r="G253" i="80"/>
  <c r="J253" i="80" s="1"/>
  <c r="G259" i="79"/>
  <c r="J259" i="79" s="1"/>
  <c r="G110" i="79"/>
  <c r="J110" i="79" s="1"/>
  <c r="G11" i="92"/>
  <c r="J11" i="92" s="1"/>
  <c r="E11" i="93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E9" i="93" s="1"/>
  <c r="G71" i="88"/>
  <c r="J71" i="88" s="1"/>
  <c r="G227" i="79"/>
  <c r="J227" i="79" s="1"/>
  <c r="G235" i="80" s="1"/>
  <c r="J235" i="80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E10" i="93" s="1"/>
  <c r="G175" i="88"/>
  <c r="J175" i="88" s="1"/>
  <c r="G70" i="88"/>
  <c r="J70" i="88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33" i="78" s="1"/>
  <c r="J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52" i="93" l="1"/>
  <c r="J252" i="93" s="1"/>
  <c r="E252" i="94" s="1"/>
  <c r="E239" i="93"/>
  <c r="G239" i="93" s="1"/>
  <c r="J239" i="93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E70" i="89"/>
  <c r="G70" i="89" s="1"/>
  <c r="J70" i="89" s="1"/>
  <c r="E70" i="90" s="1"/>
  <c r="G70" i="90" s="1"/>
  <c r="J70" i="90" s="1"/>
  <c r="E70" i="91" s="1"/>
  <c r="E71" i="89"/>
  <c r="G71" i="89" s="1"/>
  <c r="J71" i="89" s="1"/>
  <c r="E71" i="90" s="1"/>
  <c r="G71" i="90" s="1"/>
  <c r="J71" i="90" s="1"/>
  <c r="E71" i="91" s="1"/>
  <c r="G237" i="99"/>
  <c r="J237" i="99" s="1"/>
  <c r="E237" i="100" s="1"/>
  <c r="G237" i="100" s="1"/>
  <c r="J237" i="100" s="1"/>
  <c r="E237" i="101" s="1"/>
  <c r="E229" i="99"/>
  <c r="G229" i="99" s="1"/>
  <c r="J229" i="99" s="1"/>
  <c r="E175" i="89"/>
  <c r="G175" i="89" s="1"/>
  <c r="J175" i="89" s="1"/>
  <c r="E175" i="90" s="1"/>
  <c r="G175" i="90" s="1"/>
  <c r="J175" i="90" s="1"/>
  <c r="E175" i="91" s="1"/>
  <c r="G86" i="80"/>
  <c r="J86" i="80" s="1"/>
  <c r="G87" i="80"/>
  <c r="J87" i="80" s="1"/>
  <c r="G88" i="81" s="1"/>
  <c r="J88" i="81" s="1"/>
  <c r="G232" i="90"/>
  <c r="J232" i="90" s="1"/>
  <c r="E232" i="91" s="1"/>
  <c r="G241" i="90"/>
  <c r="J241" i="90" s="1"/>
  <c r="E241" i="91" s="1"/>
  <c r="G240" i="90"/>
  <c r="J240" i="90" s="1"/>
  <c r="E240" i="91" s="1"/>
  <c r="G230" i="81"/>
  <c r="J230" i="81" s="1"/>
  <c r="G238" i="81"/>
  <c r="J238" i="81" s="1"/>
  <c r="G231" i="93"/>
  <c r="J231" i="93" s="1"/>
  <c r="E231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E9" i="94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E131" i="79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Z9" i="8"/>
  <c r="Z7" i="8"/>
  <c r="Z8" i="8"/>
  <c r="Z6" i="8"/>
  <c r="N263" i="8"/>
  <c r="F262" i="8" s="1"/>
  <c r="C263" i="8" s="1"/>
  <c r="H264" i="8"/>
  <c r="G252" i="94" l="1"/>
  <c r="J252" i="94" s="1"/>
  <c r="E252" i="95" s="1"/>
  <c r="E239" i="94"/>
  <c r="G239" i="94" s="1"/>
  <c r="J239" i="94" s="1"/>
  <c r="E229" i="100"/>
  <c r="G229" i="100" s="1"/>
  <c r="J229" i="100" s="1"/>
  <c r="E229" i="101" s="1"/>
  <c r="G229" i="101" s="1"/>
  <c r="J229" i="101" s="1"/>
  <c r="G86" i="81"/>
  <c r="J86" i="81" s="1"/>
  <c r="G87" i="81"/>
  <c r="J87" i="81" s="1"/>
  <c r="G88" i="82" s="1"/>
  <c r="J88" i="82" s="1"/>
  <c r="G231" i="94"/>
  <c r="J231" i="94" s="1"/>
  <c r="E231" i="95" s="1"/>
  <c r="G227" i="81"/>
  <c r="J227" i="81" s="1"/>
  <c r="G235" i="81"/>
  <c r="J235" i="81" s="1"/>
  <c r="G251" i="83" s="1"/>
  <c r="J251" i="83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E232" i="92" s="1"/>
  <c r="G241" i="91"/>
  <c r="J241" i="91" s="1"/>
  <c r="E241" i="92" s="1"/>
  <c r="G240" i="91"/>
  <c r="J240" i="91" s="1"/>
  <c r="E240" i="92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E11" i="95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E9" i="95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252" i="95" l="1"/>
  <c r="J252" i="95" s="1"/>
  <c r="E252" i="96" s="1"/>
  <c r="E239" i="95"/>
  <c r="G239" i="95" s="1"/>
  <c r="G86" i="82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G235" i="82"/>
  <c r="J235" i="82" s="1"/>
  <c r="G251" i="84" s="1"/>
  <c r="J251" i="84" s="1"/>
  <c r="G234" i="82"/>
  <c r="J234" i="82" s="1"/>
  <c r="G242" i="83"/>
  <c r="J242" i="83" s="1"/>
  <c r="G230" i="83"/>
  <c r="J230" i="83" s="1"/>
  <c r="G238" i="83"/>
  <c r="J238" i="83" s="1"/>
  <c r="G231" i="95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82" i="82"/>
  <c r="J82" i="82" s="1"/>
  <c r="G254" i="82"/>
  <c r="J254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E125" i="97" l="1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G252" i="96"/>
  <c r="J252" i="96" s="1"/>
  <c r="E252" i="97" s="1"/>
  <c r="J239" i="95"/>
  <c r="E239" i="96" s="1"/>
  <c r="G239" i="96" s="1"/>
  <c r="J239" i="96" s="1"/>
  <c r="G86" i="83"/>
  <c r="J86" i="83" s="1"/>
  <c r="G87" i="83"/>
  <c r="J87" i="83" s="1"/>
  <c r="G88" i="84" s="1"/>
  <c r="J88" i="84" s="1"/>
  <c r="G227" i="83"/>
  <c r="J227" i="83" s="1"/>
  <c r="G235" i="83"/>
  <c r="J235" i="83" s="1"/>
  <c r="G251" i="85" s="1"/>
  <c r="J251" i="85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E70" i="94" s="1"/>
  <c r="G71" i="93"/>
  <c r="J71" i="93" s="1"/>
  <c r="E71" i="94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E175" i="94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E180" i="85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150" i="97" l="1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G252" i="97"/>
  <c r="J252" i="97" s="1"/>
  <c r="E252" i="98" s="1"/>
  <c r="E239" i="97"/>
  <c r="G239" i="97" s="1"/>
  <c r="J239" i="97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231" i="97"/>
  <c r="G231" i="97" s="1"/>
  <c r="J231" i="97" s="1"/>
  <c r="E231" i="98" s="1"/>
  <c r="G231" i="98" s="1"/>
  <c r="J231" i="98" s="1"/>
  <c r="G237" i="104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28" i="84"/>
  <c r="J228" i="84" s="1"/>
  <c r="G236" i="85" s="1"/>
  <c r="J236" i="85" s="1"/>
  <c r="G236" i="84"/>
  <c r="J236" i="84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51" i="87" s="1"/>
  <c r="J251" i="87" s="1"/>
  <c r="G235" i="84"/>
  <c r="J235" i="84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E71" i="95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E70" i="95" s="1"/>
  <c r="G108" i="85"/>
  <c r="J108" i="85" s="1"/>
  <c r="G119" i="84"/>
  <c r="J119" i="84" s="1"/>
  <c r="G161" i="84"/>
  <c r="J161" i="84" s="1"/>
  <c r="G38" i="84"/>
  <c r="J38" i="84" s="1"/>
  <c r="G175" i="94"/>
  <c r="J175" i="94" s="1"/>
  <c r="E175" i="95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52" i="98" l="1"/>
  <c r="J252" i="98" s="1"/>
  <c r="E252" i="99" s="1"/>
  <c r="E239" i="98"/>
  <c r="G239" i="98" s="1"/>
  <c r="J239" i="98" s="1"/>
  <c r="E209" i="98"/>
  <c r="G209" i="98" s="1"/>
  <c r="J209" i="98" s="1"/>
  <c r="E209" i="99" s="1"/>
  <c r="G209" i="99" s="1"/>
  <c r="J209" i="99" s="1"/>
  <c r="E231" i="99"/>
  <c r="G231" i="99" s="1"/>
  <c r="J231" i="99" s="1"/>
  <c r="E194" i="100"/>
  <c r="G194" i="100" s="1"/>
  <c r="J194" i="100" s="1"/>
  <c r="E213" i="100"/>
  <c r="G213" i="100" s="1"/>
  <c r="J213" i="100" s="1"/>
  <c r="E127" i="100"/>
  <c r="G127" i="100" s="1"/>
  <c r="J127" i="100" s="1"/>
  <c r="E205" i="100"/>
  <c r="G205" i="100" s="1"/>
  <c r="J205" i="100" s="1"/>
  <c r="E148" i="100"/>
  <c r="G148" i="100" s="1"/>
  <c r="J148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E113" i="100"/>
  <c r="G113" i="100" s="1"/>
  <c r="J113" i="100" s="1"/>
  <c r="E84" i="100"/>
  <c r="G84" i="100" s="1"/>
  <c r="J84" i="100" s="1"/>
  <c r="E177" i="100"/>
  <c r="G177" i="100" s="1"/>
  <c r="J177" i="100" s="1"/>
  <c r="E208" i="100"/>
  <c r="G208" i="100" s="1"/>
  <c r="J208" i="100" s="1"/>
  <c r="E181" i="100"/>
  <c r="G181" i="100" s="1"/>
  <c r="J181" i="100" s="1"/>
  <c r="E152" i="100"/>
  <c r="G152" i="100" s="1"/>
  <c r="J152" i="100" s="1"/>
  <c r="E153" i="100"/>
  <c r="G153" i="100" s="1"/>
  <c r="J153" i="100" s="1"/>
  <c r="E151" i="100"/>
  <c r="G151" i="100" s="1"/>
  <c r="J151" i="100" s="1"/>
  <c r="E83" i="100"/>
  <c r="G83" i="100" s="1"/>
  <c r="J83" i="100" s="1"/>
  <c r="E126" i="100"/>
  <c r="G126" i="100" s="1"/>
  <c r="J126" i="100" s="1"/>
  <c r="E155" i="100"/>
  <c r="G155" i="100" s="1"/>
  <c r="J155" i="100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51" i="88" s="1"/>
  <c r="J251" i="88" s="1"/>
  <c r="E251" i="89" s="1"/>
  <c r="G229" i="105"/>
  <c r="J229" i="105" s="1"/>
  <c r="G230" i="86"/>
  <c r="J230" i="86" s="1"/>
  <c r="G238" i="87" s="1"/>
  <c r="J238" i="87" s="1"/>
  <c r="G238" i="86"/>
  <c r="J238" i="86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E238" i="89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E224" i="89" s="1"/>
  <c r="G144" i="87"/>
  <c r="J144" i="87" s="1"/>
  <c r="G69" i="87"/>
  <c r="J69" i="87" s="1"/>
  <c r="G228" i="87"/>
  <c r="J228" i="87" s="1"/>
  <c r="G236" i="88" s="1"/>
  <c r="J236" i="88" s="1"/>
  <c r="E236" i="89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51" i="89" l="1"/>
  <c r="J251" i="89" s="1"/>
  <c r="E251" i="90" s="1"/>
  <c r="E177" i="101"/>
  <c r="G177" i="101" s="1"/>
  <c r="J177" i="101" s="1"/>
  <c r="G177" i="102" s="1"/>
  <c r="J177" i="102" s="1"/>
  <c r="E206" i="101"/>
  <c r="G206" i="101" s="1"/>
  <c r="J206" i="101" s="1"/>
  <c r="G206" i="102" s="1"/>
  <c r="J206" i="102" s="1"/>
  <c r="E213" i="101"/>
  <c r="G213" i="101" s="1"/>
  <c r="J213" i="101" s="1"/>
  <c r="G213" i="102" s="1"/>
  <c r="J213" i="102" s="1"/>
  <c r="E153" i="101"/>
  <c r="G153" i="101" s="1"/>
  <c r="J153" i="101" s="1"/>
  <c r="G153" i="102" s="1"/>
  <c r="J153" i="102" s="1"/>
  <c r="E83" i="101"/>
  <c r="G83" i="101" s="1"/>
  <c r="J83" i="101" s="1"/>
  <c r="G83" i="102" s="1"/>
  <c r="J83" i="102" s="1"/>
  <c r="E113" i="101"/>
  <c r="G113" i="101" s="1"/>
  <c r="J113" i="101" s="1"/>
  <c r="G113" i="102" s="1"/>
  <c r="J113" i="102" s="1"/>
  <c r="G113" i="103" s="1"/>
  <c r="J113" i="103" s="1"/>
  <c r="E155" i="101"/>
  <c r="G155" i="101" s="1"/>
  <c r="J155" i="101" s="1"/>
  <c r="G155" i="102" s="1"/>
  <c r="J155" i="102" s="1"/>
  <c r="E205" i="101"/>
  <c r="G205" i="101" s="1"/>
  <c r="J205" i="101" s="1"/>
  <c r="G205" i="102" s="1"/>
  <c r="J205" i="102" s="1"/>
  <c r="E181" i="101"/>
  <c r="G181" i="101" s="1"/>
  <c r="J181" i="101" s="1"/>
  <c r="G181" i="102" s="1"/>
  <c r="J181" i="102" s="1"/>
  <c r="E226" i="101"/>
  <c r="G226" i="101" s="1"/>
  <c r="J226" i="101" s="1"/>
  <c r="G226" i="102" s="1"/>
  <c r="J226" i="102" s="1"/>
  <c r="E97" i="89"/>
  <c r="G97" i="89" s="1"/>
  <c r="J97" i="89" s="1"/>
  <c r="E97" i="90" s="1"/>
  <c r="G97" i="90" s="1"/>
  <c r="J97" i="90" s="1"/>
  <c r="E97" i="91" s="1"/>
  <c r="E203" i="100"/>
  <c r="G203" i="100" s="1"/>
  <c r="J203" i="100" s="1"/>
  <c r="E198" i="100"/>
  <c r="G198" i="100" s="1"/>
  <c r="J198" i="100" s="1"/>
  <c r="E156" i="100"/>
  <c r="G156" i="100" s="1"/>
  <c r="J156" i="100" s="1"/>
  <c r="E157" i="100"/>
  <c r="G157" i="100" s="1"/>
  <c r="J157" i="100" s="1"/>
  <c r="E128" i="100"/>
  <c r="G128" i="100" s="1"/>
  <c r="J128" i="100" s="1"/>
  <c r="E151" i="101"/>
  <c r="G151" i="101" s="1"/>
  <c r="J151" i="101" s="1"/>
  <c r="G151" i="102" s="1"/>
  <c r="J151" i="102" s="1"/>
  <c r="E208" i="101"/>
  <c r="G208" i="101" s="1"/>
  <c r="J208" i="101" s="1"/>
  <c r="G208" i="102" s="1"/>
  <c r="J208" i="102" s="1"/>
  <c r="E125" i="101"/>
  <c r="G125" i="101" s="1"/>
  <c r="J125" i="101" s="1"/>
  <c r="G125" i="102" s="1"/>
  <c r="J125" i="102" s="1"/>
  <c r="E148" i="101"/>
  <c r="G148" i="101" s="1"/>
  <c r="J148" i="101" s="1"/>
  <c r="G148" i="102" s="1"/>
  <c r="J148" i="102" s="1"/>
  <c r="E194" i="101"/>
  <c r="G194" i="101" s="1"/>
  <c r="J194" i="101" s="1"/>
  <c r="G194" i="102" s="1"/>
  <c r="J194" i="102" s="1"/>
  <c r="E210" i="100"/>
  <c r="G210" i="100" s="1"/>
  <c r="J210" i="100" s="1"/>
  <c r="E10" i="100"/>
  <c r="G10" i="100" s="1"/>
  <c r="J10" i="100" s="1"/>
  <c r="G251" i="90"/>
  <c r="J251" i="90" s="1"/>
  <c r="E251" i="91" s="1"/>
  <c r="E235" i="89"/>
  <c r="E212" i="100"/>
  <c r="G212" i="100" s="1"/>
  <c r="J212" i="100" s="1"/>
  <c r="E202" i="100"/>
  <c r="G202" i="100" s="1"/>
  <c r="J202" i="100" s="1"/>
  <c r="E149" i="100"/>
  <c r="G149" i="100" s="1"/>
  <c r="J149" i="100" s="1"/>
  <c r="E231" i="100"/>
  <c r="G231" i="100" s="1"/>
  <c r="J231" i="100" s="1"/>
  <c r="E231" i="101" s="1"/>
  <c r="G231" i="101" s="1"/>
  <c r="J231" i="101" s="1"/>
  <c r="E147" i="100"/>
  <c r="G147" i="100" s="1"/>
  <c r="J147" i="100" s="1"/>
  <c r="E204" i="100"/>
  <c r="G204" i="100" s="1"/>
  <c r="J204" i="100" s="1"/>
  <c r="E196" i="100"/>
  <c r="G196" i="100" s="1"/>
  <c r="J196" i="100" s="1"/>
  <c r="E195" i="100"/>
  <c r="G195" i="100" s="1"/>
  <c r="J195" i="100" s="1"/>
  <c r="E211" i="100"/>
  <c r="G211" i="100" s="1"/>
  <c r="J211" i="100" s="1"/>
  <c r="E182" i="100"/>
  <c r="G182" i="100" s="1"/>
  <c r="J182" i="100" s="1"/>
  <c r="E39" i="100"/>
  <c r="G39" i="100" s="1"/>
  <c r="J39" i="100" s="1"/>
  <c r="E9" i="100"/>
  <c r="G9" i="100" s="1"/>
  <c r="J9" i="100" s="1"/>
  <c r="E126" i="101"/>
  <c r="G126" i="101" s="1"/>
  <c r="J126" i="101" s="1"/>
  <c r="G126" i="102" s="1"/>
  <c r="J126" i="102" s="1"/>
  <c r="E152" i="101"/>
  <c r="G152" i="101" s="1"/>
  <c r="J152" i="101" s="1"/>
  <c r="G152" i="102" s="1"/>
  <c r="J152" i="102" s="1"/>
  <c r="E84" i="101"/>
  <c r="G84" i="101" s="1"/>
  <c r="J84" i="101" s="1"/>
  <c r="G84" i="102" s="1"/>
  <c r="J84" i="102" s="1"/>
  <c r="E193" i="101"/>
  <c r="G193" i="101" s="1"/>
  <c r="J193" i="101" s="1"/>
  <c r="G193" i="102" s="1"/>
  <c r="J193" i="102" s="1"/>
  <c r="E127" i="101"/>
  <c r="G127" i="101" s="1"/>
  <c r="J127" i="101" s="1"/>
  <c r="G127" i="102" s="1"/>
  <c r="J127" i="102" s="1"/>
  <c r="E209" i="100"/>
  <c r="G209" i="100" s="1"/>
  <c r="J209" i="100" s="1"/>
  <c r="G252" i="99"/>
  <c r="J252" i="99" s="1"/>
  <c r="E252" i="100" s="1"/>
  <c r="E239" i="99"/>
  <c r="G239" i="99" s="1"/>
  <c r="J239" i="99" s="1"/>
  <c r="E239" i="100" s="1"/>
  <c r="G239" i="100" s="1"/>
  <c r="J239" i="100" s="1"/>
  <c r="E239" i="101" s="1"/>
  <c r="G239" i="101" s="1"/>
  <c r="J239" i="101" s="1"/>
  <c r="E11" i="100"/>
  <c r="G11" i="100" s="1"/>
  <c r="J11" i="100" s="1"/>
  <c r="E197" i="100"/>
  <c r="G197" i="100" s="1"/>
  <c r="J197" i="100" s="1"/>
  <c r="E150" i="100"/>
  <c r="G150" i="100" s="1"/>
  <c r="J150" i="100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E88" i="89" s="1"/>
  <c r="G86" i="87"/>
  <c r="J86" i="87" s="1"/>
  <c r="G87" i="88" s="1"/>
  <c r="J87" i="88" s="1"/>
  <c r="G87" i="86"/>
  <c r="J87" i="86" s="1"/>
  <c r="G88" i="87" s="1"/>
  <c r="J88" i="87" s="1"/>
  <c r="G234" i="86"/>
  <c r="J234" i="86" s="1"/>
  <c r="G242" i="87"/>
  <c r="J242" i="87" s="1"/>
  <c r="G229" i="106"/>
  <c r="J229" i="106" s="1"/>
  <c r="G241" i="96"/>
  <c r="J241" i="96" s="1"/>
  <c r="E241" i="97" s="1"/>
  <c r="G240" i="96"/>
  <c r="J240" i="96" s="1"/>
  <c r="E240" i="97" s="1"/>
  <c r="G232" i="96"/>
  <c r="J232" i="96" s="1"/>
  <c r="E232" i="97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38" i="87"/>
  <c r="J38" i="87" s="1"/>
  <c r="G185" i="88"/>
  <c r="J185" i="88" s="1"/>
  <c r="G222" i="88"/>
  <c r="J222" i="88" s="1"/>
  <c r="G20" i="88"/>
  <c r="J20" i="88" s="1"/>
  <c r="G165" i="87"/>
  <c r="J165" i="87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23" i="88"/>
  <c r="J23" i="88" s="1"/>
  <c r="G144" i="88"/>
  <c r="J144" i="88" s="1"/>
  <c r="G154" i="88"/>
  <c r="J154" i="88" s="1"/>
  <c r="G230" i="88"/>
  <c r="J230" i="88" s="1"/>
  <c r="E230" i="89" s="1"/>
  <c r="G98" i="88"/>
  <c r="J98" i="88" s="1"/>
  <c r="G120" i="88"/>
  <c r="J120" i="88" s="1"/>
  <c r="G228" i="88"/>
  <c r="J228" i="88" s="1"/>
  <c r="E228" i="89" s="1"/>
  <c r="G145" i="88"/>
  <c r="J145" i="88" s="1"/>
  <c r="G65" i="88"/>
  <c r="J65" i="88" s="1"/>
  <c r="G25" i="88"/>
  <c r="J2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22" i="87"/>
  <c r="J122" i="87" s="1"/>
  <c r="G176" i="88"/>
  <c r="J176" i="88" s="1"/>
  <c r="G91" i="88"/>
  <c r="J91" i="88" s="1"/>
  <c r="G121" i="88"/>
  <c r="J121" i="88" s="1"/>
  <c r="G101" i="88"/>
  <c r="J101" i="88" s="1"/>
  <c r="G167" i="88"/>
  <c r="J167" i="88" s="1"/>
  <c r="G161" i="87"/>
  <c r="J161" i="87" s="1"/>
  <c r="G86" i="88"/>
  <c r="J86" i="88" s="1"/>
  <c r="E86" i="89" s="1"/>
  <c r="G96" i="87"/>
  <c r="J96" i="87" s="1"/>
  <c r="G73" i="88"/>
  <c r="J73" i="88" s="1"/>
  <c r="G184" i="88"/>
  <c r="J184" i="88" s="1"/>
  <c r="G221" i="87"/>
  <c r="J221" i="87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41" i="88" s="1"/>
  <c r="J41" i="88" s="1"/>
  <c r="E41" i="89" s="1"/>
  <c r="G28" i="87"/>
  <c r="J28" i="87" s="1"/>
  <c r="G28" i="88" s="1"/>
  <c r="J28" i="88" s="1"/>
  <c r="E28" i="89" s="1"/>
  <c r="G42" i="87"/>
  <c r="J42" i="87" s="1"/>
  <c r="G42" i="88" s="1"/>
  <c r="J42" i="88" s="1"/>
  <c r="E42" i="89" s="1"/>
  <c r="G53" i="87"/>
  <c r="J53" i="87" s="1"/>
  <c r="G53" i="88" s="1"/>
  <c r="J53" i="88" s="1"/>
  <c r="E53" i="89" s="1"/>
  <c r="G34" i="87"/>
  <c r="J34" i="87" s="1"/>
  <c r="G34" i="88" s="1"/>
  <c r="J34" i="88" s="1"/>
  <c r="E34" i="89" s="1"/>
  <c r="G107" i="87"/>
  <c r="J107" i="87" s="1"/>
  <c r="G58" i="87"/>
  <c r="J58" i="87" s="1"/>
  <c r="G58" i="88" s="1"/>
  <c r="J58" i="88" s="1"/>
  <c r="E58" i="89" s="1"/>
  <c r="G26" i="88"/>
  <c r="J26" i="88" s="1"/>
  <c r="G50" i="87"/>
  <c r="J50" i="87" s="1"/>
  <c r="G50" i="88" s="1"/>
  <c r="J50" i="88" s="1"/>
  <c r="E50" i="89" s="1"/>
  <c r="G31" i="87"/>
  <c r="J31" i="87" s="1"/>
  <c r="G31" i="88" s="1"/>
  <c r="J31" i="88" s="1"/>
  <c r="E31" i="89" s="1"/>
  <c r="G27" i="87"/>
  <c r="J27" i="87" s="1"/>
  <c r="G27" i="88" s="1"/>
  <c r="J27" i="88" s="1"/>
  <c r="E27" i="89" s="1"/>
  <c r="G52" i="87"/>
  <c r="J52" i="87" s="1"/>
  <c r="G52" i="88" s="1"/>
  <c r="J52" i="88" s="1"/>
  <c r="E52" i="89" s="1"/>
  <c r="G116" i="87"/>
  <c r="J116" i="87" s="1"/>
  <c r="G32" i="87"/>
  <c r="J32" i="87" s="1"/>
  <c r="G32" i="88" s="1"/>
  <c r="J32" i="88" s="1"/>
  <c r="E32" i="89" s="1"/>
  <c r="G40" i="87"/>
  <c r="J40" i="87" s="1"/>
  <c r="G40" i="88" s="1"/>
  <c r="J40" i="88" s="1"/>
  <c r="E40" i="89" s="1"/>
  <c r="G30" i="87"/>
  <c r="J30" i="87" s="1"/>
  <c r="G30" i="88" s="1"/>
  <c r="J30" i="88" s="1"/>
  <c r="E30" i="89" s="1"/>
  <c r="G29" i="87"/>
  <c r="J29" i="87" s="1"/>
  <c r="G29" i="88" s="1"/>
  <c r="J29" i="88" s="1"/>
  <c r="E29" i="89" s="1"/>
  <c r="G56" i="87"/>
  <c r="J56" i="87" s="1"/>
  <c r="G56" i="88" s="1"/>
  <c r="J56" i="88" s="1"/>
  <c r="E56" i="89" s="1"/>
  <c r="G112" i="87"/>
  <c r="J112" i="87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57" i="88" s="1"/>
  <c r="J57" i="88" s="1"/>
  <c r="E57" i="89" s="1"/>
  <c r="G117" i="87"/>
  <c r="J117" i="87" s="1"/>
  <c r="G33" i="87"/>
  <c r="J33" i="87" s="1"/>
  <c r="G33" i="88" s="1"/>
  <c r="J33" i="88" s="1"/>
  <c r="E33" i="89" s="1"/>
  <c r="G43" i="87"/>
  <c r="J43" i="87" s="1"/>
  <c r="G43" i="88" s="1"/>
  <c r="J43" i="88" s="1"/>
  <c r="E43" i="89" s="1"/>
  <c r="G108" i="87"/>
  <c r="J108" i="87" s="1"/>
  <c r="G110" i="87"/>
  <c r="J110" i="87" s="1"/>
  <c r="G54" i="87"/>
  <c r="J54" i="87" s="1"/>
  <c r="G54" i="88" s="1"/>
  <c r="J54" i="88" s="1"/>
  <c r="E54" i="89" s="1"/>
  <c r="G111" i="87"/>
  <c r="J111" i="87" s="1"/>
  <c r="G47" i="87"/>
  <c r="J47" i="87" s="1"/>
  <c r="G47" i="88" s="1"/>
  <c r="J47" i="88" s="1"/>
  <c r="E47" i="89" s="1"/>
  <c r="G214" i="85"/>
  <c r="J214" i="85" s="1"/>
  <c r="G214" i="86" s="1"/>
  <c r="J214" i="86" s="1"/>
  <c r="G48" i="87"/>
  <c r="J48" i="87" s="1"/>
  <c r="G48" i="88" s="1"/>
  <c r="J48" i="88" s="1"/>
  <c r="E48" i="89" s="1"/>
  <c r="G49" i="87"/>
  <c r="J49" i="87" s="1"/>
  <c r="G49" i="88" s="1"/>
  <c r="J49" i="88" s="1"/>
  <c r="E49" i="89" s="1"/>
  <c r="G24" i="88"/>
  <c r="J24" i="88" s="1"/>
  <c r="G22" i="88"/>
  <c r="J22" i="88" s="1"/>
  <c r="G19" i="88"/>
  <c r="J19" i="88" s="1"/>
  <c r="G115" i="87"/>
  <c r="J115" i="87" s="1"/>
  <c r="G37" i="87"/>
  <c r="J37" i="87" s="1"/>
  <c r="G37" i="88" s="1"/>
  <c r="J37" i="88" s="1"/>
  <c r="E37" i="89" s="1"/>
  <c r="G59" i="87"/>
  <c r="J59" i="87" s="1"/>
  <c r="G59" i="88" s="1"/>
  <c r="J59" i="88" s="1"/>
  <c r="E59" i="89" s="1"/>
  <c r="G36" i="87"/>
  <c r="J36" i="87" s="1"/>
  <c r="G36" i="88" s="1"/>
  <c r="J36" i="88" s="1"/>
  <c r="E36" i="89" s="1"/>
  <c r="G21" i="88"/>
  <c r="J21" i="88" s="1"/>
  <c r="G44" i="87"/>
  <c r="J44" i="87" s="1"/>
  <c r="G44" i="88" s="1"/>
  <c r="J44" i="88" s="1"/>
  <c r="E44" i="89" s="1"/>
  <c r="G46" i="87"/>
  <c r="J46" i="87" s="1"/>
  <c r="G46" i="88" s="1"/>
  <c r="J46" i="88" s="1"/>
  <c r="E46" i="89" s="1"/>
  <c r="G51" i="87"/>
  <c r="J51" i="87" s="1"/>
  <c r="G51" i="88" s="1"/>
  <c r="J51" i="88" s="1"/>
  <c r="E51" i="89" s="1"/>
  <c r="G55" i="87"/>
  <c r="J55" i="87" s="1"/>
  <c r="G55" i="88" s="1"/>
  <c r="J55" i="88" s="1"/>
  <c r="E55" i="89" s="1"/>
  <c r="G119" i="87"/>
  <c r="J119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227" i="88"/>
  <c r="J227" i="88" s="1"/>
  <c r="E227" i="89" s="1"/>
  <c r="G79" i="88"/>
  <c r="J79" i="88" s="1"/>
  <c r="G82" i="86"/>
  <c r="J82" i="86" s="1"/>
  <c r="G254" i="86"/>
  <c r="J254" i="86" s="1"/>
  <c r="G131" i="84"/>
  <c r="J131" i="84" s="1"/>
  <c r="G134" i="84"/>
  <c r="J134" i="84" s="1"/>
  <c r="G224" i="89"/>
  <c r="J224" i="89" s="1"/>
  <c r="E224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E186" i="89" s="1"/>
  <c r="G14" i="84"/>
  <c r="J14" i="84" s="1"/>
  <c r="G6" i="84"/>
  <c r="J6" i="84" s="1"/>
  <c r="G17" i="84"/>
  <c r="J17" i="84" s="1"/>
  <c r="G8" i="84"/>
  <c r="J8" i="84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50" i="101" l="1"/>
  <c r="G150" i="101" s="1"/>
  <c r="J150" i="101" s="1"/>
  <c r="G150" i="102" s="1"/>
  <c r="J150" i="102" s="1"/>
  <c r="E196" i="101"/>
  <c r="G196" i="101" s="1"/>
  <c r="J196" i="101" s="1"/>
  <c r="G196" i="102" s="1"/>
  <c r="J196" i="102" s="1"/>
  <c r="E128" i="101"/>
  <c r="G128" i="101" s="1"/>
  <c r="J128" i="101" s="1"/>
  <c r="G128" i="102" s="1"/>
  <c r="J128" i="102" s="1"/>
  <c r="E11" i="101"/>
  <c r="G11" i="101" s="1"/>
  <c r="J11" i="101" s="1"/>
  <c r="G11" i="102" s="1"/>
  <c r="J11" i="102" s="1"/>
  <c r="E147" i="101"/>
  <c r="G147" i="101" s="1"/>
  <c r="J147" i="101" s="1"/>
  <c r="G147" i="102" s="1"/>
  <c r="J147" i="102" s="1"/>
  <c r="E210" i="101"/>
  <c r="G210" i="101" s="1"/>
  <c r="J210" i="101" s="1"/>
  <c r="G210" i="102" s="1"/>
  <c r="J210" i="102" s="1"/>
  <c r="E156" i="101"/>
  <c r="G156" i="101" s="1"/>
  <c r="J156" i="101" s="1"/>
  <c r="G156" i="102" s="1"/>
  <c r="J156" i="102" s="1"/>
  <c r="E10" i="101"/>
  <c r="G10" i="101" s="1"/>
  <c r="J10" i="101" s="1"/>
  <c r="G10" i="102" s="1"/>
  <c r="J10" i="102" s="1"/>
  <c r="E9" i="101"/>
  <c r="G9" i="101" s="1"/>
  <c r="J9" i="101" s="1"/>
  <c r="G9" i="102" s="1"/>
  <c r="J9" i="102" s="1"/>
  <c r="E198" i="101"/>
  <c r="G198" i="101" s="1"/>
  <c r="J198" i="101" s="1"/>
  <c r="G198" i="102" s="1"/>
  <c r="J198" i="102" s="1"/>
  <c r="E157" i="101"/>
  <c r="G157" i="101" s="1"/>
  <c r="J157" i="101" s="1"/>
  <c r="G157" i="102" s="1"/>
  <c r="J157" i="102" s="1"/>
  <c r="E39" i="101"/>
  <c r="G39" i="101" s="1"/>
  <c r="J39" i="101" s="1"/>
  <c r="G39" i="102" s="1"/>
  <c r="J39" i="102" s="1"/>
  <c r="E149" i="101"/>
  <c r="G149" i="101" s="1"/>
  <c r="J149" i="101" s="1"/>
  <c r="G149" i="102" s="1"/>
  <c r="J149" i="102" s="1"/>
  <c r="E203" i="101"/>
  <c r="G203" i="101" s="1"/>
  <c r="J203" i="101" s="1"/>
  <c r="G203" i="102" s="1"/>
  <c r="J203" i="102" s="1"/>
  <c r="E197" i="101"/>
  <c r="G197" i="101" s="1"/>
  <c r="J197" i="101" s="1"/>
  <c r="G197" i="102" s="1"/>
  <c r="J197" i="102" s="1"/>
  <c r="E204" i="101"/>
  <c r="G204" i="101" s="1"/>
  <c r="J204" i="101" s="1"/>
  <c r="G204" i="102" s="1"/>
  <c r="J204" i="102" s="1"/>
  <c r="E209" i="101"/>
  <c r="G209" i="101" s="1"/>
  <c r="J209" i="101" s="1"/>
  <c r="G209" i="102" s="1"/>
  <c r="J209" i="102" s="1"/>
  <c r="E182" i="101"/>
  <c r="G182" i="101" s="1"/>
  <c r="J182" i="101" s="1"/>
  <c r="G182" i="102" s="1"/>
  <c r="J182" i="102" s="1"/>
  <c r="E202" i="101"/>
  <c r="G202" i="101" s="1"/>
  <c r="J202" i="101" s="1"/>
  <c r="G202" i="102" s="1"/>
  <c r="J202" i="102" s="1"/>
  <c r="E211" i="101"/>
  <c r="G211" i="101" s="1"/>
  <c r="J211" i="101" s="1"/>
  <c r="G211" i="102" s="1"/>
  <c r="J211" i="102" s="1"/>
  <c r="E212" i="101"/>
  <c r="G212" i="101" s="1"/>
  <c r="J212" i="101" s="1"/>
  <c r="G212" i="102" s="1"/>
  <c r="J212" i="102" s="1"/>
  <c r="E195" i="101"/>
  <c r="G195" i="101" s="1"/>
  <c r="J195" i="101" s="1"/>
  <c r="G195" i="102" s="1"/>
  <c r="J195" i="102" s="1"/>
  <c r="E65" i="89"/>
  <c r="G65" i="89" s="1"/>
  <c r="J65" i="89" s="1"/>
  <c r="E65" i="90" s="1"/>
  <c r="G65" i="90" s="1"/>
  <c r="J65" i="90" s="1"/>
  <c r="E65" i="91" s="1"/>
  <c r="E23" i="89"/>
  <c r="G23" i="89" s="1"/>
  <c r="J23" i="89" s="1"/>
  <c r="E23" i="90" s="1"/>
  <c r="G23" i="90" s="1"/>
  <c r="J23" i="90" s="1"/>
  <c r="E23" i="91" s="1"/>
  <c r="E20" i="89"/>
  <c r="G20" i="89" s="1"/>
  <c r="J20" i="89" s="1"/>
  <c r="E20" i="90" s="1"/>
  <c r="G20" i="90" s="1"/>
  <c r="J20" i="90" s="1"/>
  <c r="E20" i="91" s="1"/>
  <c r="E72" i="89"/>
  <c r="G72" i="89" s="1"/>
  <c r="J72" i="89" s="1"/>
  <c r="E72" i="90" s="1"/>
  <c r="G72" i="90" s="1"/>
  <c r="J72" i="90" s="1"/>
  <c r="E72" i="91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215" i="89"/>
  <c r="G215" i="89" s="1"/>
  <c r="J215" i="89" s="1"/>
  <c r="E215" i="90" s="1"/>
  <c r="G215" i="90" s="1"/>
  <c r="J215" i="90" s="1"/>
  <c r="E215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19" i="89"/>
  <c r="G19" i="89" s="1"/>
  <c r="J19" i="89" s="1"/>
  <c r="E19" i="90" s="1"/>
  <c r="G19" i="90" s="1"/>
  <c r="J19" i="90" s="1"/>
  <c r="E19" i="91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79" i="89"/>
  <c r="G79" i="89" s="1"/>
  <c r="J79" i="89" s="1"/>
  <c r="E79" i="90" s="1"/>
  <c r="G79" i="90" s="1"/>
  <c r="J79" i="90" s="1"/>
  <c r="E79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22" i="89"/>
  <c r="G22" i="89" s="1"/>
  <c r="J22" i="89" s="1"/>
  <c r="E22" i="90" s="1"/>
  <c r="G22" i="90" s="1"/>
  <c r="J22" i="90" s="1"/>
  <c r="E22" i="91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70" i="97"/>
  <c r="G70" i="97" s="1"/>
  <c r="J70" i="97" s="1"/>
  <c r="E70" i="98" s="1"/>
  <c r="G70" i="98" s="1"/>
  <c r="J70" i="98" s="1"/>
  <c r="E70" i="99" s="1"/>
  <c r="E69" i="89"/>
  <c r="G69" i="89" s="1"/>
  <c r="J69" i="89" s="1"/>
  <c r="E69" i="90" s="1"/>
  <c r="G69" i="90" s="1"/>
  <c r="J69" i="90" s="1"/>
  <c r="E69" i="91" s="1"/>
  <c r="E81" i="89"/>
  <c r="G81" i="89" s="1"/>
  <c r="J81" i="89" s="1"/>
  <c r="E81" i="90" s="1"/>
  <c r="G81" i="90" s="1"/>
  <c r="J81" i="90" s="1"/>
  <c r="E81" i="91" s="1"/>
  <c r="E100" i="89"/>
  <c r="G100" i="89" s="1"/>
  <c r="J100" i="89" s="1"/>
  <c r="E100" i="90" s="1"/>
  <c r="G100" i="90" s="1"/>
  <c r="J100" i="90" s="1"/>
  <c r="E100" i="91" s="1"/>
  <c r="G140" i="89"/>
  <c r="J140" i="89" s="1"/>
  <c r="E140" i="90" s="1"/>
  <c r="G140" i="90" s="1"/>
  <c r="J140" i="90" s="1"/>
  <c r="E140" i="91" s="1"/>
  <c r="E140" i="89"/>
  <c r="E24" i="89"/>
  <c r="G24" i="89" s="1"/>
  <c r="J24" i="89" s="1"/>
  <c r="E24" i="90" s="1"/>
  <c r="G24" i="90" s="1"/>
  <c r="J24" i="90" s="1"/>
  <c r="E24" i="91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71" i="97"/>
  <c r="G71" i="97" s="1"/>
  <c r="J71" i="97" s="1"/>
  <c r="E71" i="98" s="1"/>
  <c r="G71" i="98" s="1"/>
  <c r="J71" i="98" s="1"/>
  <c r="E71" i="99" s="1"/>
  <c r="E64" i="89"/>
  <c r="G64" i="89" s="1"/>
  <c r="J64" i="89" s="1"/>
  <c r="E64" i="90" s="1"/>
  <c r="G64" i="90" s="1"/>
  <c r="J64" i="90" s="1"/>
  <c r="E64" i="91" s="1"/>
  <c r="E99" i="89"/>
  <c r="G99" i="89" s="1"/>
  <c r="J99" i="89" s="1"/>
  <c r="E99" i="90" s="1"/>
  <c r="G99" i="90" s="1"/>
  <c r="J99" i="90" s="1"/>
  <c r="E99" i="91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21" i="89"/>
  <c r="G21" i="89" s="1"/>
  <c r="J21" i="89" s="1"/>
  <c r="E21" i="90" s="1"/>
  <c r="G21" i="90" s="1"/>
  <c r="J21" i="90" s="1"/>
  <c r="E21" i="91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26" i="89"/>
  <c r="G26" i="89" s="1"/>
  <c r="J26" i="89" s="1"/>
  <c r="E26" i="90" s="1"/>
  <c r="G26" i="90" s="1"/>
  <c r="J26" i="90" s="1"/>
  <c r="E26" i="91" s="1"/>
  <c r="E225" i="89"/>
  <c r="G225" i="89" s="1"/>
  <c r="J225" i="89" s="1"/>
  <c r="E225" i="90" s="1"/>
  <c r="G225" i="90" s="1"/>
  <c r="J225" i="90" s="1"/>
  <c r="E225" i="91" s="1"/>
  <c r="E25" i="89"/>
  <c r="G25" i="89" s="1"/>
  <c r="J25" i="89" s="1"/>
  <c r="E25" i="90" s="1"/>
  <c r="G25" i="90" s="1"/>
  <c r="J25" i="90" s="1"/>
  <c r="E25" i="91" s="1"/>
  <c r="E144" i="89"/>
  <c r="G144" i="89" s="1"/>
  <c r="J144" i="89" s="1"/>
  <c r="E144" i="90" s="1"/>
  <c r="G144" i="90" s="1"/>
  <c r="J144" i="90" s="1"/>
  <c r="E144" i="91" s="1"/>
  <c r="E175" i="97"/>
  <c r="G175" i="97" s="1"/>
  <c r="J175" i="97" s="1"/>
  <c r="E175" i="98" s="1"/>
  <c r="G175" i="98" s="1"/>
  <c r="J175" i="98" s="1"/>
  <c r="E175" i="99" s="1"/>
  <c r="G88" i="89"/>
  <c r="J88" i="89" s="1"/>
  <c r="E88" i="90" s="1"/>
  <c r="E87" i="89"/>
  <c r="G87" i="89" s="1"/>
  <c r="J87" i="89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30" i="89"/>
  <c r="J230" i="89" s="1"/>
  <c r="E230" i="90" s="1"/>
  <c r="G238" i="89"/>
  <c r="J238" i="89" s="1"/>
  <c r="E238" i="90" s="1"/>
  <c r="G229" i="107"/>
  <c r="J229" i="107" s="1"/>
  <c r="G234" i="87"/>
  <c r="J234" i="87" s="1"/>
  <c r="G242" i="88"/>
  <c r="J242" i="88" s="1"/>
  <c r="E242" i="89" s="1"/>
  <c r="G228" i="89"/>
  <c r="J228" i="89" s="1"/>
  <c r="E228" i="90" s="1"/>
  <c r="G236" i="89"/>
  <c r="J236" i="89" s="1"/>
  <c r="E236" i="90" s="1"/>
  <c r="G227" i="89"/>
  <c r="J227" i="89" s="1"/>
  <c r="E227" i="90" s="1"/>
  <c r="G235" i="89"/>
  <c r="J235" i="89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G239" i="102"/>
  <c r="J239" i="102" s="1"/>
  <c r="G253" i="88"/>
  <c r="J253" i="88" s="1"/>
  <c r="E253" i="89" s="1"/>
  <c r="G259" i="87"/>
  <c r="J259" i="87" s="1"/>
  <c r="G173" i="87"/>
  <c r="J173" i="87" s="1"/>
  <c r="G174" i="87"/>
  <c r="J174" i="87" s="1"/>
  <c r="G103" i="87"/>
  <c r="J103" i="87" s="1"/>
  <c r="G102" i="87"/>
  <c r="J102" i="87" s="1"/>
  <c r="G111" i="88"/>
  <c r="J111" i="88" s="1"/>
  <c r="G116" i="88"/>
  <c r="J116" i="88" s="1"/>
  <c r="G115" i="88"/>
  <c r="J115" i="88" s="1"/>
  <c r="G38" i="88"/>
  <c r="J38" i="88" s="1"/>
  <c r="G214" i="87"/>
  <c r="J214" i="87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G131" i="85"/>
  <c r="J131" i="85" s="1"/>
  <c r="G254" i="87"/>
  <c r="J254" i="87" s="1"/>
  <c r="G82" i="87"/>
  <c r="J82" i="87" s="1"/>
  <c r="G30" i="89"/>
  <c r="J30" i="89" s="1"/>
  <c r="E30" i="90" s="1"/>
  <c r="G27" i="89"/>
  <c r="J27" i="89" s="1"/>
  <c r="E27" i="90" s="1"/>
  <c r="G44" i="89"/>
  <c r="J44" i="89" s="1"/>
  <c r="E44" i="90" s="1"/>
  <c r="G49" i="89"/>
  <c r="J49" i="89" s="1"/>
  <c r="E49" i="90" s="1"/>
  <c r="G48" i="89"/>
  <c r="J48" i="89" s="1"/>
  <c r="E48" i="90" s="1"/>
  <c r="G37" i="89"/>
  <c r="J37" i="89" s="1"/>
  <c r="E37" i="90" s="1"/>
  <c r="G50" i="89"/>
  <c r="J50" i="89" s="1"/>
  <c r="E50" i="90" s="1"/>
  <c r="G52" i="89"/>
  <c r="J52" i="89" s="1"/>
  <c r="E52" i="90" s="1"/>
  <c r="G55" i="89"/>
  <c r="J55" i="89" s="1"/>
  <c r="E55" i="90" s="1"/>
  <c r="G224" i="90"/>
  <c r="J224" i="90" s="1"/>
  <c r="E224" i="91" s="1"/>
  <c r="G36" i="89"/>
  <c r="J36" i="89" s="1"/>
  <c r="E36" i="90" s="1"/>
  <c r="G41" i="89"/>
  <c r="J41" i="89" s="1"/>
  <c r="E41" i="90" s="1"/>
  <c r="G47" i="89"/>
  <c r="J47" i="89" s="1"/>
  <c r="E47" i="90" s="1"/>
  <c r="G58" i="89"/>
  <c r="J58" i="89" s="1"/>
  <c r="E58" i="90" s="1"/>
  <c r="G33" i="89"/>
  <c r="J33" i="89" s="1"/>
  <c r="E33" i="90" s="1"/>
  <c r="G42" i="89"/>
  <c r="J42" i="89" s="1"/>
  <c r="E42" i="90" s="1"/>
  <c r="G54" i="89"/>
  <c r="J54" i="89" s="1"/>
  <c r="E54" i="90" s="1"/>
  <c r="G31" i="89"/>
  <c r="J31" i="89" s="1"/>
  <c r="E31" i="90" s="1"/>
  <c r="G32" i="89"/>
  <c r="J32" i="89" s="1"/>
  <c r="E32" i="90" s="1"/>
  <c r="G59" i="89"/>
  <c r="J59" i="89" s="1"/>
  <c r="E59" i="90" s="1"/>
  <c r="G40" i="89"/>
  <c r="J40" i="89" s="1"/>
  <c r="E40" i="90" s="1"/>
  <c r="G34" i="89"/>
  <c r="J34" i="89" s="1"/>
  <c r="E34" i="90" s="1"/>
  <c r="G53" i="89"/>
  <c r="J53" i="89" s="1"/>
  <c r="E53" i="90" s="1"/>
  <c r="G46" i="89"/>
  <c r="J46" i="89" s="1"/>
  <c r="E46" i="90" s="1"/>
  <c r="G29" i="89"/>
  <c r="J29" i="89" s="1"/>
  <c r="E29" i="90" s="1"/>
  <c r="G97" i="91"/>
  <c r="J97" i="91" s="1"/>
  <c r="E97" i="92" s="1"/>
  <c r="G28" i="89"/>
  <c r="J28" i="89" s="1"/>
  <c r="E28" i="90" s="1"/>
  <c r="G56" i="89"/>
  <c r="J56" i="89" s="1"/>
  <c r="E56" i="90" s="1"/>
  <c r="G57" i="89"/>
  <c r="J57" i="89" s="1"/>
  <c r="E57" i="90" s="1"/>
  <c r="G51" i="89"/>
  <c r="J51" i="89" s="1"/>
  <c r="E51" i="90" s="1"/>
  <c r="G43" i="89"/>
  <c r="J43" i="89" s="1"/>
  <c r="E43" i="90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E186" i="90" s="1"/>
  <c r="G258" i="89"/>
  <c r="J258" i="89" s="1"/>
  <c r="E258" i="90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96" i="89" l="1"/>
  <c r="G96" i="89" s="1"/>
  <c r="J96" i="89" s="1"/>
  <c r="E96" i="90" s="1"/>
  <c r="G96" i="90" s="1"/>
  <c r="J96" i="90" s="1"/>
  <c r="E96" i="91" s="1"/>
  <c r="G251" i="91"/>
  <c r="J251" i="91" s="1"/>
  <c r="E251" i="92" s="1"/>
  <c r="E235" i="90"/>
  <c r="E161" i="89"/>
  <c r="G161" i="89" s="1"/>
  <c r="J161" i="89" s="1"/>
  <c r="E161" i="90" s="1"/>
  <c r="G161" i="90" s="1"/>
  <c r="J161" i="90" s="1"/>
  <c r="E161" i="91" s="1"/>
  <c r="G88" i="90"/>
  <c r="J88" i="90" s="1"/>
  <c r="E88" i="91" s="1"/>
  <c r="E87" i="90"/>
  <c r="G87" i="90" s="1"/>
  <c r="J87" i="90" s="1"/>
  <c r="E108" i="89"/>
  <c r="G108" i="89" s="1"/>
  <c r="J108" i="89" s="1"/>
  <c r="E108" i="90" s="1"/>
  <c r="G108" i="90" s="1"/>
  <c r="J108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9" i="89"/>
  <c r="G119" i="89" s="1"/>
  <c r="J119" i="89" s="1"/>
  <c r="E119" i="90" s="1"/>
  <c r="G119" i="90" s="1"/>
  <c r="J119" i="90" s="1"/>
  <c r="E119" i="91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5" i="89"/>
  <c r="G115" i="89" s="1"/>
  <c r="J115" i="89" s="1"/>
  <c r="E115" i="90" s="1"/>
  <c r="G115" i="90" s="1"/>
  <c r="J115" i="90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122" i="89"/>
  <c r="G122" i="89" s="1"/>
  <c r="J122" i="89" s="1"/>
  <c r="E122" i="90" s="1"/>
  <c r="G122" i="90" s="1"/>
  <c r="J122" i="90" s="1"/>
  <c r="E122" i="91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G239" i="103"/>
  <c r="J239" i="103" s="1"/>
  <c r="G227" i="90"/>
  <c r="J227" i="90" s="1"/>
  <c r="E227" i="91" s="1"/>
  <c r="G235" i="90"/>
  <c r="J235" i="90" s="1"/>
  <c r="G230" i="90"/>
  <c r="J230" i="90" s="1"/>
  <c r="E230" i="91" s="1"/>
  <c r="G238" i="90"/>
  <c r="J238" i="90" s="1"/>
  <c r="E238" i="91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17" i="87" s="1"/>
  <c r="J17" i="87" s="1"/>
  <c r="G74" i="91"/>
  <c r="J74" i="91" s="1"/>
  <c r="G14" i="86"/>
  <c r="J14" i="86" s="1"/>
  <c r="G14" i="87" s="1"/>
  <c r="J14" i="87" s="1"/>
  <c r="G7" i="86"/>
  <c r="J7" i="86" s="1"/>
  <c r="G7" i="87" s="1"/>
  <c r="J7" i="87" s="1"/>
  <c r="G214" i="88"/>
  <c r="J214" i="88" s="1"/>
  <c r="G19" i="91"/>
  <c r="J19" i="91" s="1"/>
  <c r="E19" i="92" s="1"/>
  <c r="G82" i="88"/>
  <c r="J82" i="88" s="1"/>
  <c r="E82" i="89" s="1"/>
  <c r="G254" i="88"/>
  <c r="J254" i="88" s="1"/>
  <c r="E254" i="89" s="1"/>
  <c r="G131" i="86"/>
  <c r="J131" i="86" s="1"/>
  <c r="G134" i="86"/>
  <c r="J134" i="86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08" i="91" l="1"/>
  <c r="G108" i="91" s="1"/>
  <c r="J108" i="91" s="1"/>
  <c r="E116" i="91"/>
  <c r="G116" i="91" s="1"/>
  <c r="J116" i="91" s="1"/>
  <c r="E117" i="91"/>
  <c r="G117" i="91" s="1"/>
  <c r="J117" i="91" s="1"/>
  <c r="E110" i="91"/>
  <c r="G110" i="91" s="1"/>
  <c r="J110" i="91" s="1"/>
  <c r="E115" i="91"/>
  <c r="G115" i="91" s="1"/>
  <c r="J115" i="91" s="1"/>
  <c r="E107" i="90"/>
  <c r="G107" i="90" s="1"/>
  <c r="J107" i="90" s="1"/>
  <c r="E112" i="91"/>
  <c r="G112" i="91" s="1"/>
  <c r="J112" i="91" s="1"/>
  <c r="E111" i="91"/>
  <c r="G111" i="91" s="1"/>
  <c r="J111" i="91" s="1"/>
  <c r="E214" i="89"/>
  <c r="G214" i="89" s="1"/>
  <c r="J214" i="89" s="1"/>
  <c r="E214" i="90" s="1"/>
  <c r="G214" i="90" s="1"/>
  <c r="J214" i="90" s="1"/>
  <c r="E214" i="91" s="1"/>
  <c r="E71" i="100"/>
  <c r="G71" i="100" s="1"/>
  <c r="J71" i="100" s="1"/>
  <c r="E70" i="100"/>
  <c r="G70" i="100" s="1"/>
  <c r="J70" i="100" s="1"/>
  <c r="G88" i="91"/>
  <c r="J88" i="91" s="1"/>
  <c r="E88" i="92" s="1"/>
  <c r="E87" i="91"/>
  <c r="G87" i="91" s="1"/>
  <c r="J87" i="91" s="1"/>
  <c r="E175" i="100"/>
  <c r="G175" i="100" s="1"/>
  <c r="J175" i="100" s="1"/>
  <c r="G251" i="92"/>
  <c r="J251" i="92" s="1"/>
  <c r="E251" i="93" s="1"/>
  <c r="E235" i="91"/>
  <c r="G235" i="91" s="1"/>
  <c r="J235" i="91" s="1"/>
  <c r="E74" i="92"/>
  <c r="G74" i="92" s="1"/>
  <c r="J74" i="92" s="1"/>
  <c r="E74" i="93" s="1"/>
  <c r="G74" i="93" s="1"/>
  <c r="J74" i="93" s="1"/>
  <c r="E74" i="94" s="1"/>
  <c r="G71" i="103"/>
  <c r="J71" i="103" s="1"/>
  <c r="G70" i="103"/>
  <c r="J70" i="103" s="1"/>
  <c r="G39" i="107"/>
  <c r="J39" i="107" s="1"/>
  <c r="G175" i="103"/>
  <c r="J175" i="103" s="1"/>
  <c r="G86" i="91"/>
  <c r="J86" i="91" s="1"/>
  <c r="E86" i="92" s="1"/>
  <c r="G231" i="104"/>
  <c r="J231" i="104" s="1"/>
  <c r="G239" i="104"/>
  <c r="J239" i="104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28" i="91"/>
  <c r="J228" i="91" s="1"/>
  <c r="E228" i="92" s="1"/>
  <c r="G236" i="91"/>
  <c r="J236" i="91" s="1"/>
  <c r="E236" i="92" s="1"/>
  <c r="G253" i="90"/>
  <c r="J253" i="90" s="1"/>
  <c r="E253" i="91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14" i="88"/>
  <c r="J14" i="88" s="1"/>
  <c r="G6" i="88"/>
  <c r="J6" i="88" s="1"/>
  <c r="G15" i="88"/>
  <c r="J15" i="88" s="1"/>
  <c r="G90" i="92"/>
  <c r="J90" i="92" s="1"/>
  <c r="E90" i="93" s="1"/>
  <c r="G18" i="88"/>
  <c r="J18" i="88" s="1"/>
  <c r="G13" i="88"/>
  <c r="J13" i="88" s="1"/>
  <c r="G21" i="92"/>
  <c r="J21" i="92" s="1"/>
  <c r="E21" i="93" s="1"/>
  <c r="G16" i="88"/>
  <c r="J16" i="88" s="1"/>
  <c r="G20" i="92"/>
  <c r="J20" i="92" s="1"/>
  <c r="E20" i="93" s="1"/>
  <c r="G8" i="88"/>
  <c r="J8" i="88" s="1"/>
  <c r="G7" i="88"/>
  <c r="J7" i="88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17" i="88"/>
  <c r="J17" i="88" s="1"/>
  <c r="G25" i="92"/>
  <c r="J25" i="92" s="1"/>
  <c r="E25" i="93" s="1"/>
  <c r="G23" i="92"/>
  <c r="J23" i="92" s="1"/>
  <c r="E23" i="93" s="1"/>
  <c r="G131" i="87"/>
  <c r="J131" i="87" s="1"/>
  <c r="G134" i="87"/>
  <c r="J134" i="87" s="1"/>
  <c r="G254" i="89"/>
  <c r="J254" i="89" s="1"/>
  <c r="E254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G88" i="92" l="1"/>
  <c r="J88" i="92" s="1"/>
  <c r="E88" i="93" s="1"/>
  <c r="E87" i="92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70" i="101"/>
  <c r="G70" i="101" s="1"/>
  <c r="J70" i="101" s="1"/>
  <c r="G70" i="102" s="1"/>
  <c r="J70" i="102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75" i="101"/>
  <c r="G175" i="101" s="1"/>
  <c r="J175" i="101" s="1"/>
  <c r="G175" i="102" s="1"/>
  <c r="J175" i="102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4" i="89"/>
  <c r="G14" i="89" s="1"/>
  <c r="J14" i="89" s="1"/>
  <c r="E14" i="90" s="1"/>
  <c r="G14" i="90" s="1"/>
  <c r="J14" i="90" s="1"/>
  <c r="E14" i="91" s="1"/>
  <c r="E17" i="89"/>
  <c r="G17" i="89" s="1"/>
  <c r="J17" i="89" s="1"/>
  <c r="E17" i="90" s="1"/>
  <c r="G17" i="90" s="1"/>
  <c r="J17" i="90" s="1"/>
  <c r="E17" i="91" s="1"/>
  <c r="E16" i="89"/>
  <c r="G16" i="89" s="1"/>
  <c r="J16" i="89" s="1"/>
  <c r="E16" i="90" s="1"/>
  <c r="G16" i="90" s="1"/>
  <c r="J16" i="90" s="1"/>
  <c r="E16" i="91" s="1"/>
  <c r="G251" i="93"/>
  <c r="J251" i="93" s="1"/>
  <c r="E251" i="94" s="1"/>
  <c r="E235" i="92"/>
  <c r="E13" i="89"/>
  <c r="G13" i="89" s="1"/>
  <c r="J13" i="89" s="1"/>
  <c r="E13" i="90" s="1"/>
  <c r="G13" i="90" s="1"/>
  <c r="J13" i="90" s="1"/>
  <c r="E13" i="91" s="1"/>
  <c r="E18" i="89"/>
  <c r="G18" i="89" s="1"/>
  <c r="J18" i="89" s="1"/>
  <c r="E18" i="90" s="1"/>
  <c r="G18" i="90" s="1"/>
  <c r="J18" i="90" s="1"/>
  <c r="E18" i="91" s="1"/>
  <c r="E71" i="101"/>
  <c r="G71" i="101" s="1"/>
  <c r="J71" i="101" s="1"/>
  <c r="G71" i="102" s="1"/>
  <c r="J71" i="102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7" i="89"/>
  <c r="G7" i="89" s="1"/>
  <c r="J7" i="89" s="1"/>
  <c r="E7" i="90" s="1"/>
  <c r="G7" i="90" s="1"/>
  <c r="J7" i="90" s="1"/>
  <c r="E7" i="91" s="1"/>
  <c r="E15" i="89"/>
  <c r="G15" i="89" s="1"/>
  <c r="J15" i="89" s="1"/>
  <c r="E15" i="90" s="1"/>
  <c r="G15" i="90" s="1"/>
  <c r="J15" i="90" s="1"/>
  <c r="E15" i="91" s="1"/>
  <c r="E8" i="89"/>
  <c r="G8" i="89" s="1"/>
  <c r="J8" i="89" s="1"/>
  <c r="E8" i="90" s="1"/>
  <c r="G8" i="90" s="1"/>
  <c r="J8" i="90" s="1"/>
  <c r="E8" i="91" s="1"/>
  <c r="E6" i="89"/>
  <c r="G6" i="89" s="1"/>
  <c r="J6" i="89" s="1"/>
  <c r="E6" i="90" s="1"/>
  <c r="G6" i="90" s="1"/>
  <c r="J6" i="90" s="1"/>
  <c r="E6" i="91" s="1"/>
  <c r="G70" i="104"/>
  <c r="J70" i="104" s="1"/>
  <c r="G71" i="104"/>
  <c r="J71" i="104" s="1"/>
  <c r="G175" i="104"/>
  <c r="J175" i="104" s="1"/>
  <c r="G86" i="92"/>
  <c r="J86" i="92" s="1"/>
  <c r="E86" i="93" s="1"/>
  <c r="G87" i="92"/>
  <c r="J87" i="92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G231" i="105"/>
  <c r="J231" i="105" s="1"/>
  <c r="G239" i="105"/>
  <c r="J239" i="105" s="1"/>
  <c r="G253" i="91"/>
  <c r="J253" i="91" s="1"/>
  <c r="E253" i="92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254" i="90"/>
  <c r="J254" i="90" s="1"/>
  <c r="E254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E20" i="94" l="1"/>
  <c r="G20" i="94" s="1"/>
  <c r="J20" i="94" s="1"/>
  <c r="E20" i="95" s="1"/>
  <c r="G20" i="95" s="1"/>
  <c r="G251" i="94"/>
  <c r="J251" i="94" s="1"/>
  <c r="E251" i="95" s="1"/>
  <c r="E235" i="93"/>
  <c r="G88" i="93"/>
  <c r="J88" i="93" s="1"/>
  <c r="E88" i="94" s="1"/>
  <c r="E87" i="93"/>
  <c r="G87" i="93" s="1"/>
  <c r="J87" i="93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G234" i="91"/>
  <c r="J234" i="91" s="1"/>
  <c r="E234" i="92" s="1"/>
  <c r="G242" i="92"/>
  <c r="J242" i="92" s="1"/>
  <c r="E242" i="93" s="1"/>
  <c r="G253" i="92"/>
  <c r="J253" i="92" s="1"/>
  <c r="E253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G88" i="94" l="1"/>
  <c r="J88" i="94" s="1"/>
  <c r="E88" i="95" s="1"/>
  <c r="E87" i="94"/>
  <c r="G251" i="95"/>
  <c r="J251" i="95" s="1"/>
  <c r="E251" i="96" s="1"/>
  <c r="E235" i="94"/>
  <c r="G235" i="94" s="1"/>
  <c r="J235" i="94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87" i="94"/>
  <c r="J87" i="94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G232" i="102"/>
  <c r="J232" i="102" s="1"/>
  <c r="G259" i="102"/>
  <c r="J259" i="102" s="1"/>
  <c r="G227" i="94"/>
  <c r="J227" i="94" s="1"/>
  <c r="E227" i="95" s="1"/>
  <c r="G228" i="94"/>
  <c r="J228" i="94" s="1"/>
  <c r="E228" i="95" s="1"/>
  <c r="G236" i="94"/>
  <c r="J236" i="94" s="1"/>
  <c r="E236" i="95" s="1"/>
  <c r="G253" i="93"/>
  <c r="J253" i="93" s="1"/>
  <c r="E253" i="94" s="1"/>
  <c r="G259" i="92"/>
  <c r="J259" i="92" s="1"/>
  <c r="E259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254" i="92"/>
  <c r="J254" i="92" s="1"/>
  <c r="E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G258" i="94"/>
  <c r="J258" i="94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G251" i="96" l="1"/>
  <c r="J251" i="96" s="1"/>
  <c r="E251" i="97" s="1"/>
  <c r="E235" i="95"/>
  <c r="G235" i="95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G88" i="95"/>
  <c r="J88" i="95" s="1"/>
  <c r="E88" i="96" s="1"/>
  <c r="E87" i="95"/>
  <c r="G87" i="95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21" i="95"/>
  <c r="E21" i="96" s="1"/>
  <c r="G21" i="96" s="1"/>
  <c r="J21" i="96" s="1"/>
  <c r="E21" i="97" s="1"/>
  <c r="G21" i="97" s="1"/>
  <c r="J21" i="97" s="1"/>
  <c r="E21" i="98" s="1"/>
  <c r="J66" i="95"/>
  <c r="E66" i="96" s="1"/>
  <c r="G66" i="96" s="1"/>
  <c r="J66" i="96" s="1"/>
  <c r="E66" i="97" s="1"/>
  <c r="G66" i="97" s="1"/>
  <c r="J66" i="97" s="1"/>
  <c r="E66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86" i="95"/>
  <c r="G240" i="103"/>
  <c r="J240" i="103" s="1"/>
  <c r="G232" i="103"/>
  <c r="J232" i="103" s="1"/>
  <c r="G259" i="103"/>
  <c r="J259" i="103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0" i="95"/>
  <c r="G238" i="95"/>
  <c r="J238" i="95" s="1"/>
  <c r="E238" i="96" s="1"/>
  <c r="G253" i="94"/>
  <c r="J253" i="94" s="1"/>
  <c r="E253" i="95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99" i="97"/>
  <c r="J99" i="97" s="1"/>
  <c r="E99" i="98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92" i="97" l="1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G251" i="97"/>
  <c r="J251" i="97" s="1"/>
  <c r="E251" i="98" s="1"/>
  <c r="J235" i="95"/>
  <c r="E235" i="96" s="1"/>
  <c r="G235" i="96" s="1"/>
  <c r="J235" i="96" s="1"/>
  <c r="J227" i="95"/>
  <c r="E227" i="96" s="1"/>
  <c r="G227" i="96" s="1"/>
  <c r="J227" i="96" s="1"/>
  <c r="E227" i="97" s="1"/>
  <c r="G227" i="97" s="1"/>
  <c r="J227" i="97" s="1"/>
  <c r="G88" i="96"/>
  <c r="J88" i="96" s="1"/>
  <c r="E88" i="97" s="1"/>
  <c r="J87" i="95"/>
  <c r="E87" i="96" s="1"/>
  <c r="G87" i="96" s="1"/>
  <c r="J87" i="96" s="1"/>
  <c r="J51" i="95"/>
  <c r="E51" i="96" s="1"/>
  <c r="G51" i="96" s="1"/>
  <c r="J51" i="96" s="1"/>
  <c r="E51" i="97" s="1"/>
  <c r="J49" i="95"/>
  <c r="E49" i="96" s="1"/>
  <c r="G49" i="96" s="1"/>
  <c r="J49" i="96" s="1"/>
  <c r="E49" i="97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G238" i="96"/>
  <c r="J238" i="96" s="1"/>
  <c r="E238" i="97" s="1"/>
  <c r="J230" i="95"/>
  <c r="E230" i="96" s="1"/>
  <c r="G230" i="96" s="1"/>
  <c r="J230" i="96" s="1"/>
  <c r="G234" i="94"/>
  <c r="J234" i="94" s="1"/>
  <c r="E234" i="95" s="1"/>
  <c r="G242" i="95"/>
  <c r="J242" i="95" s="1"/>
  <c r="E242" i="96" s="1"/>
  <c r="G240" i="104"/>
  <c r="J240" i="104" s="1"/>
  <c r="G259" i="104"/>
  <c r="J259" i="104" s="1"/>
  <c r="G232" i="104"/>
  <c r="J232" i="104" s="1"/>
  <c r="G253" i="95"/>
  <c r="J253" i="95" s="1"/>
  <c r="E253" i="96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51" i="97"/>
  <c r="J51" i="97" s="1"/>
  <c r="E51" i="98" s="1"/>
  <c r="G49" i="97"/>
  <c r="J49" i="97" s="1"/>
  <c r="E49" i="98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254" i="94"/>
  <c r="J254" i="94" s="1"/>
  <c r="E254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G186" i="96"/>
  <c r="J186" i="96" s="1"/>
  <c r="E186" i="97" s="1"/>
  <c r="G258" i="96"/>
  <c r="J258" i="96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19" i="8"/>
  <c r="G251" i="98" l="1"/>
  <c r="J251" i="98" s="1"/>
  <c r="E251" i="99" s="1"/>
  <c r="E235" i="97"/>
  <c r="G235" i="97" s="1"/>
  <c r="J235" i="97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227" i="98"/>
  <c r="G227" i="98" s="1"/>
  <c r="J227" i="98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G88" i="97"/>
  <c r="J88" i="97" s="1"/>
  <c r="E88" i="98" s="1"/>
  <c r="E87" i="97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230" i="97"/>
  <c r="G230" i="97" s="1"/>
  <c r="J230" i="97" s="1"/>
  <c r="E230" i="98" s="1"/>
  <c r="G230" i="98" s="1"/>
  <c r="J230" i="98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117" i="100"/>
  <c r="G117" i="100" s="1"/>
  <c r="J117" i="100" s="1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E86" i="97"/>
  <c r="G86" i="97" s="1"/>
  <c r="J86" i="97" s="1"/>
  <c r="E86" i="98" s="1"/>
  <c r="G86" i="98" s="1"/>
  <c r="J86" i="98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7"/>
  <c r="J87" i="97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53" i="96"/>
  <c r="J253" i="96" s="1"/>
  <c r="E253" i="97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86"/>
  <c r="J189" i="86" s="1"/>
  <c r="G189" i="85"/>
  <c r="J189" i="85" s="1"/>
  <c r="G189" i="83"/>
  <c r="J189" i="83" s="1"/>
  <c r="G189" i="80"/>
  <c r="J189" i="80" s="1"/>
  <c r="G189" i="88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87"/>
  <c r="J189" i="87" s="1"/>
  <c r="G189" i="81"/>
  <c r="J189" i="81" s="1"/>
  <c r="G189" i="74"/>
  <c r="J189" i="74" s="1"/>
  <c r="G189" i="84"/>
  <c r="J189" i="84" s="1"/>
  <c r="G187" i="82"/>
  <c r="J187" i="82" s="1"/>
  <c r="G187" i="79"/>
  <c r="J187" i="79" s="1"/>
  <c r="G187" i="87"/>
  <c r="J187" i="87" s="1"/>
  <c r="G187" i="74"/>
  <c r="J187" i="74" s="1"/>
  <c r="G187" i="84"/>
  <c r="J187" i="84" s="1"/>
  <c r="G187" i="81"/>
  <c r="J187" i="81" s="1"/>
  <c r="G258" i="97"/>
  <c r="J258" i="97" s="1"/>
  <c r="G187" i="78"/>
  <c r="J187" i="78" s="1"/>
  <c r="G187" i="86"/>
  <c r="J187" i="86" s="1"/>
  <c r="G187" i="83"/>
  <c r="J187" i="83" s="1"/>
  <c r="G187" i="85"/>
  <c r="J187" i="85" s="1"/>
  <c r="G187" i="80"/>
  <c r="J187" i="80" s="1"/>
  <c r="G187" i="88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05" i="8"/>
  <c r="G105" i="83"/>
  <c r="J105" i="83" s="1"/>
  <c r="G105" i="74"/>
  <c r="J105" i="74" s="1"/>
  <c r="G105" i="77" s="1"/>
  <c r="J105" i="77" s="1"/>
  <c r="G105" i="84"/>
  <c r="J105" i="84" s="1"/>
  <c r="G105" i="82"/>
  <c r="J105" i="82" s="1"/>
  <c r="G105" i="85"/>
  <c r="J105" i="85" s="1"/>
  <c r="G105" i="78"/>
  <c r="J105" i="78" s="1"/>
  <c r="G105" i="86"/>
  <c r="J105" i="86" s="1"/>
  <c r="G105" i="79"/>
  <c r="J105" i="79" s="1"/>
  <c r="G105" i="87"/>
  <c r="J105" i="87" s="1"/>
  <c r="G105" i="88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G256" i="97"/>
  <c r="J256" i="97" s="1"/>
  <c r="E256" i="98" s="1"/>
  <c r="G105" i="81"/>
  <c r="J105" i="81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E186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217" i="8"/>
  <c r="E201" i="8"/>
  <c r="E199" i="8"/>
  <c r="E200" i="8"/>
  <c r="E218" i="8"/>
  <c r="E216" i="8"/>
  <c r="G219" i="8"/>
  <c r="J219" i="8"/>
  <c r="E115" i="101" l="1"/>
  <c r="G115" i="101" s="1"/>
  <c r="J115" i="101" s="1"/>
  <c r="G115" i="102" s="1"/>
  <c r="J115" i="102" s="1"/>
  <c r="E97" i="101"/>
  <c r="G97" i="101" s="1"/>
  <c r="J97" i="101" s="1"/>
  <c r="G97" i="102" s="1"/>
  <c r="J97" i="102" s="1"/>
  <c r="E110" i="101"/>
  <c r="G110" i="101" s="1"/>
  <c r="J110" i="101" s="1"/>
  <c r="G110" i="102" s="1"/>
  <c r="J110" i="102" s="1"/>
  <c r="E117" i="101"/>
  <c r="G117" i="101" s="1"/>
  <c r="J117" i="101" s="1"/>
  <c r="G117" i="102" s="1"/>
  <c r="J117" i="102" s="1"/>
  <c r="E112" i="101"/>
  <c r="G112" i="101" s="1"/>
  <c r="J112" i="101" s="1"/>
  <c r="G112" i="102" s="1"/>
  <c r="J112" i="102" s="1"/>
  <c r="E20" i="101"/>
  <c r="G20" i="101" s="1"/>
  <c r="J20" i="101" s="1"/>
  <c r="G20" i="102" s="1"/>
  <c r="J20" i="102" s="1"/>
  <c r="E187" i="97"/>
  <c r="G187" i="97" s="1"/>
  <c r="J187" i="97" s="1"/>
  <c r="E187" i="98" s="1"/>
  <c r="G187" i="98" s="1"/>
  <c r="J187" i="98" s="1"/>
  <c r="E187" i="99" s="1"/>
  <c r="G238" i="99"/>
  <c r="J238" i="99" s="1"/>
  <c r="E238" i="100" s="1"/>
  <c r="G238" i="100" s="1"/>
  <c r="J238" i="100" s="1"/>
  <c r="E238" i="101" s="1"/>
  <c r="E230" i="99"/>
  <c r="G230" i="99" s="1"/>
  <c r="J230" i="99" s="1"/>
  <c r="E116" i="101"/>
  <c r="G116" i="101" s="1"/>
  <c r="J116" i="101" s="1"/>
  <c r="G116" i="102" s="1"/>
  <c r="J116" i="102" s="1"/>
  <c r="E86" i="99"/>
  <c r="G86" i="99" s="1"/>
  <c r="J86" i="99" s="1"/>
  <c r="E86" i="100" s="1"/>
  <c r="E107" i="101"/>
  <c r="G107" i="101" s="1"/>
  <c r="J107" i="101" s="1"/>
  <c r="G107" i="102" s="1"/>
  <c r="J107" i="102" s="1"/>
  <c r="E111" i="101"/>
  <c r="G111" i="101" s="1"/>
  <c r="J111" i="101" s="1"/>
  <c r="G111" i="102" s="1"/>
  <c r="J111" i="102" s="1"/>
  <c r="E108" i="101"/>
  <c r="G108" i="101" s="1"/>
  <c r="J108" i="101" s="1"/>
  <c r="G108" i="102" s="1"/>
  <c r="J108" i="102" s="1"/>
  <c r="E67" i="100"/>
  <c r="G67" i="100" s="1"/>
  <c r="J67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G88" i="98"/>
  <c r="J88" i="98" s="1"/>
  <c r="E88" i="99" s="1"/>
  <c r="E87" i="98"/>
  <c r="G87" i="98" s="1"/>
  <c r="J87" i="98" s="1"/>
  <c r="E223" i="100"/>
  <c r="G223" i="100" s="1"/>
  <c r="J223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227" i="99"/>
  <c r="G227" i="99" s="1"/>
  <c r="J227" i="99" s="1"/>
  <c r="E227" i="100" s="1"/>
  <c r="E80" i="100"/>
  <c r="G80" i="100" s="1"/>
  <c r="J80" i="100" s="1"/>
  <c r="E25" i="100"/>
  <c r="G25" i="100" s="1"/>
  <c r="J25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159" i="100"/>
  <c r="G159" i="100" s="1"/>
  <c r="J159" i="100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E171" i="100"/>
  <c r="G171" i="100" s="1"/>
  <c r="J171" i="100" s="1"/>
  <c r="E23" i="100"/>
  <c r="G23" i="100" s="1"/>
  <c r="J23" i="100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81" i="100"/>
  <c r="G81" i="100" s="1"/>
  <c r="J81" i="100" s="1"/>
  <c r="E166" i="100"/>
  <c r="G166" i="100" s="1"/>
  <c r="J166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G251" i="99"/>
  <c r="J251" i="99" s="1"/>
  <c r="E251" i="100" s="1"/>
  <c r="E235" i="98"/>
  <c r="G235" i="98" s="1"/>
  <c r="J235" i="98" s="1"/>
  <c r="E130" i="100"/>
  <c r="G130" i="100" s="1"/>
  <c r="J130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J6" i="95"/>
  <c r="E6" i="96" s="1"/>
  <c r="G6" i="96" s="1"/>
  <c r="J6" i="96" s="1"/>
  <c r="E6" i="97" s="1"/>
  <c r="G6" i="97" s="1"/>
  <c r="J6" i="97" s="1"/>
  <c r="E6" i="98" s="1"/>
  <c r="J105" i="95"/>
  <c r="E105" i="96" s="1"/>
  <c r="G105" i="96" s="1"/>
  <c r="J105" i="96" s="1"/>
  <c r="E189" i="8"/>
  <c r="G189" i="77"/>
  <c r="J189" i="77" s="1"/>
  <c r="E187" i="8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E15" i="97" s="1"/>
  <c r="G15" i="97" s="1"/>
  <c r="J15" i="97" s="1"/>
  <c r="E15" i="98" s="1"/>
  <c r="G189" i="8"/>
  <c r="J189" i="8"/>
  <c r="G187" i="8"/>
  <c r="J187" i="8"/>
  <c r="G86" i="100"/>
  <c r="J86" i="100" s="1"/>
  <c r="E86" i="101" s="1"/>
  <c r="G227" i="100"/>
  <c r="J227" i="100" s="1"/>
  <c r="E227" i="101" s="1"/>
  <c r="G236" i="98"/>
  <c r="J236" i="98" s="1"/>
  <c r="E236" i="99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41" i="100"/>
  <c r="J241" i="100" s="1"/>
  <c r="E241" i="101" s="1"/>
  <c r="G241" i="101" s="1"/>
  <c r="J241" i="101" s="1"/>
  <c r="G225" i="100"/>
  <c r="J225" i="100" s="1"/>
  <c r="G234" i="96"/>
  <c r="J234" i="96" s="1"/>
  <c r="E234" i="97" s="1"/>
  <c r="G242" i="97"/>
  <c r="J242" i="97" s="1"/>
  <c r="E242" i="98" s="1"/>
  <c r="G253" i="97"/>
  <c r="J253" i="97" s="1"/>
  <c r="E253" i="98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J105" i="8"/>
  <c r="G105" i="8"/>
  <c r="G82" i="96"/>
  <c r="J82" i="96" s="1"/>
  <c r="E82" i="97" s="1"/>
  <c r="G219" i="78"/>
  <c r="J219" i="78" s="1"/>
  <c r="G254" i="96"/>
  <c r="J254" i="96" s="1"/>
  <c r="E254" i="97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256" i="98"/>
  <c r="J256" i="98" s="1"/>
  <c r="E256" i="99" s="1"/>
  <c r="G258" i="98"/>
  <c r="J258" i="98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121" i="101" l="1"/>
  <c r="G121" i="101" s="1"/>
  <c r="J121" i="101" s="1"/>
  <c r="G121" i="102" s="1"/>
  <c r="J121" i="102" s="1"/>
  <c r="E79" i="101"/>
  <c r="G79" i="101" s="1"/>
  <c r="J79" i="101" s="1"/>
  <c r="G79" i="102" s="1"/>
  <c r="J79" i="102" s="1"/>
  <c r="E166" i="101"/>
  <c r="G166" i="101" s="1"/>
  <c r="J166" i="101" s="1"/>
  <c r="G166" i="102" s="1"/>
  <c r="J166" i="102" s="1"/>
  <c r="E64" i="101"/>
  <c r="G64" i="101" s="1"/>
  <c r="J64" i="101" s="1"/>
  <c r="G64" i="102" s="1"/>
  <c r="J64" i="102" s="1"/>
  <c r="E158" i="101"/>
  <c r="G158" i="101" s="1"/>
  <c r="J158" i="101" s="1"/>
  <c r="G158" i="102" s="1"/>
  <c r="J158" i="102" s="1"/>
  <c r="E101" i="101"/>
  <c r="G101" i="101" s="1"/>
  <c r="J101" i="101" s="1"/>
  <c r="G101" i="102" s="1"/>
  <c r="J101" i="102" s="1"/>
  <c r="E160" i="101"/>
  <c r="G160" i="101" s="1"/>
  <c r="J160" i="101" s="1"/>
  <c r="G160" i="102" s="1"/>
  <c r="J160" i="102" s="1"/>
  <c r="E222" i="101"/>
  <c r="G222" i="101" s="1"/>
  <c r="J222" i="101" s="1"/>
  <c r="G222" i="102" s="1"/>
  <c r="J222" i="102" s="1"/>
  <c r="E62" i="101"/>
  <c r="G62" i="101" s="1"/>
  <c r="J62" i="101" s="1"/>
  <c r="G62" i="102" s="1"/>
  <c r="J62" i="102" s="1"/>
  <c r="E140" i="101"/>
  <c r="G140" i="101" s="1"/>
  <c r="J140" i="101" s="1"/>
  <c r="G140" i="102" s="1"/>
  <c r="J140" i="102" s="1"/>
  <c r="E179" i="101"/>
  <c r="G179" i="101" s="1"/>
  <c r="J179" i="101" s="1"/>
  <c r="G179" i="102" s="1"/>
  <c r="J179" i="102" s="1"/>
  <c r="E81" i="101"/>
  <c r="G81" i="101" s="1"/>
  <c r="J81" i="101" s="1"/>
  <c r="G81" i="102" s="1"/>
  <c r="J81" i="102" s="1"/>
  <c r="E78" i="101"/>
  <c r="G78" i="101" s="1"/>
  <c r="J78" i="101" s="1"/>
  <c r="G78" i="102" s="1"/>
  <c r="J78" i="102" s="1"/>
  <c r="E164" i="101"/>
  <c r="G164" i="101" s="1"/>
  <c r="J164" i="101" s="1"/>
  <c r="G164" i="102" s="1"/>
  <c r="J164" i="102" s="1"/>
  <c r="E144" i="101"/>
  <c r="G144" i="101" s="1"/>
  <c r="J144" i="101" s="1"/>
  <c r="G144" i="102" s="1"/>
  <c r="J144" i="102" s="1"/>
  <c r="E74" i="101"/>
  <c r="G74" i="101" s="1"/>
  <c r="J74" i="101" s="1"/>
  <c r="G74" i="102" s="1"/>
  <c r="J74" i="102" s="1"/>
  <c r="E69" i="101"/>
  <c r="G69" i="101" s="1"/>
  <c r="J69" i="101" s="1"/>
  <c r="G69" i="102" s="1"/>
  <c r="J69" i="102" s="1"/>
  <c r="E170" i="101"/>
  <c r="G170" i="101" s="1"/>
  <c r="J170" i="101" s="1"/>
  <c r="G170" i="102" s="1"/>
  <c r="J170" i="102" s="1"/>
  <c r="E67" i="101"/>
  <c r="G67" i="101" s="1"/>
  <c r="J67" i="101" s="1"/>
  <c r="G67" i="102" s="1"/>
  <c r="J67" i="102" s="1"/>
  <c r="E19" i="101"/>
  <c r="G19" i="101" s="1"/>
  <c r="J19" i="101" s="1"/>
  <c r="G19" i="102" s="1"/>
  <c r="J19" i="102" s="1"/>
  <c r="E65" i="101"/>
  <c r="G65" i="101" s="1"/>
  <c r="J65" i="101" s="1"/>
  <c r="G65" i="102" s="1"/>
  <c r="J65" i="102" s="1"/>
  <c r="E143" i="101"/>
  <c r="G143" i="101" s="1"/>
  <c r="J143" i="101" s="1"/>
  <c r="G143" i="102" s="1"/>
  <c r="J143" i="102" s="1"/>
  <c r="E93" i="101"/>
  <c r="G93" i="101" s="1"/>
  <c r="J93" i="101" s="1"/>
  <c r="G93" i="102" s="1"/>
  <c r="J93" i="102" s="1"/>
  <c r="E141" i="101"/>
  <c r="G141" i="101" s="1"/>
  <c r="J141" i="101" s="1"/>
  <c r="G141" i="102" s="1"/>
  <c r="J141" i="102" s="1"/>
  <c r="E72" i="101"/>
  <c r="G72" i="101" s="1"/>
  <c r="J72" i="101" s="1"/>
  <c r="G72" i="102" s="1"/>
  <c r="J72" i="102" s="1"/>
  <c r="E25" i="101"/>
  <c r="G25" i="101" s="1"/>
  <c r="J25" i="101" s="1"/>
  <c r="G25" i="102" s="1"/>
  <c r="J25" i="102" s="1"/>
  <c r="E91" i="101"/>
  <c r="G91" i="101" s="1"/>
  <c r="J91" i="101" s="1"/>
  <c r="G91" i="102" s="1"/>
  <c r="J91" i="102" s="1"/>
  <c r="E139" i="101"/>
  <c r="G139" i="101" s="1"/>
  <c r="J139" i="101" s="1"/>
  <c r="G139" i="102" s="1"/>
  <c r="J139" i="102" s="1"/>
  <c r="E85" i="101"/>
  <c r="G85" i="101" s="1"/>
  <c r="J85" i="101" s="1"/>
  <c r="G85" i="102" s="1"/>
  <c r="J85" i="102" s="1"/>
  <c r="E130" i="101"/>
  <c r="G130" i="101" s="1"/>
  <c r="J130" i="101" s="1"/>
  <c r="G130" i="102" s="1"/>
  <c r="J130" i="102" s="1"/>
  <c r="E154" i="101"/>
  <c r="G154" i="101" s="1"/>
  <c r="J154" i="101" s="1"/>
  <c r="G154" i="102" s="1"/>
  <c r="J154" i="102" s="1"/>
  <c r="E176" i="101"/>
  <c r="G176" i="101" s="1"/>
  <c r="J176" i="101" s="1"/>
  <c r="G176" i="102" s="1"/>
  <c r="J176" i="102" s="1"/>
  <c r="E23" i="101"/>
  <c r="G23" i="101" s="1"/>
  <c r="J23" i="101" s="1"/>
  <c r="G23" i="102" s="1"/>
  <c r="J23" i="102" s="1"/>
  <c r="E118" i="101"/>
  <c r="G118" i="101" s="1"/>
  <c r="J118" i="101" s="1"/>
  <c r="G118" i="102" s="1"/>
  <c r="J118" i="102" s="1"/>
  <c r="E145" i="101"/>
  <c r="G145" i="101" s="1"/>
  <c r="J145" i="101" s="1"/>
  <c r="G145" i="102" s="1"/>
  <c r="J145" i="102" s="1"/>
  <c r="E80" i="101"/>
  <c r="G80" i="101" s="1"/>
  <c r="J80" i="101" s="1"/>
  <c r="G80" i="102" s="1"/>
  <c r="J80" i="102" s="1"/>
  <c r="E66" i="101"/>
  <c r="G66" i="101" s="1"/>
  <c r="J66" i="101" s="1"/>
  <c r="G66" i="102" s="1"/>
  <c r="J66" i="102" s="1"/>
  <c r="E220" i="101"/>
  <c r="G220" i="101" s="1"/>
  <c r="J220" i="101" s="1"/>
  <c r="G220" i="102" s="1"/>
  <c r="J220" i="102" s="1"/>
  <c r="E24" i="101"/>
  <c r="G24" i="101" s="1"/>
  <c r="J24" i="101" s="1"/>
  <c r="G24" i="102" s="1"/>
  <c r="J24" i="102" s="1"/>
  <c r="E123" i="101"/>
  <c r="G123" i="101" s="1"/>
  <c r="J123" i="101" s="1"/>
  <c r="G123" i="102" s="1"/>
  <c r="J123" i="102" s="1"/>
  <c r="E100" i="101"/>
  <c r="G100" i="101" s="1"/>
  <c r="J100" i="101" s="1"/>
  <c r="G100" i="102" s="1"/>
  <c r="J100" i="102" s="1"/>
  <c r="E171" i="101"/>
  <c r="G171" i="101" s="1"/>
  <c r="J171" i="101" s="1"/>
  <c r="G171" i="102" s="1"/>
  <c r="J171" i="102" s="1"/>
  <c r="E183" i="101"/>
  <c r="G183" i="101" s="1"/>
  <c r="J183" i="101" s="1"/>
  <c r="G183" i="102" s="1"/>
  <c r="J183" i="102" s="1"/>
  <c r="E167" i="101"/>
  <c r="G167" i="101" s="1"/>
  <c r="J167" i="101" s="1"/>
  <c r="G167" i="102" s="1"/>
  <c r="J167" i="102" s="1"/>
  <c r="E95" i="101"/>
  <c r="G95" i="101" s="1"/>
  <c r="J95" i="101" s="1"/>
  <c r="G95" i="102" s="1"/>
  <c r="J95" i="102" s="1"/>
  <c r="E162" i="101"/>
  <c r="G162" i="101" s="1"/>
  <c r="J162" i="101" s="1"/>
  <c r="G162" i="102" s="1"/>
  <c r="J162" i="102" s="1"/>
  <c r="E142" i="101"/>
  <c r="G142" i="101" s="1"/>
  <c r="J142" i="101" s="1"/>
  <c r="G142" i="102" s="1"/>
  <c r="J142" i="102" s="1"/>
  <c r="E163" i="101"/>
  <c r="G163" i="101" s="1"/>
  <c r="J163" i="101" s="1"/>
  <c r="G163" i="102" s="1"/>
  <c r="J163" i="102" s="1"/>
  <c r="E68" i="101"/>
  <c r="G68" i="101" s="1"/>
  <c r="J68" i="101" s="1"/>
  <c r="G68" i="102" s="1"/>
  <c r="J68" i="102" s="1"/>
  <c r="E215" i="101"/>
  <c r="G215" i="101" s="1"/>
  <c r="J215" i="101" s="1"/>
  <c r="G215" i="102" s="1"/>
  <c r="J215" i="102" s="1"/>
  <c r="E26" i="101"/>
  <c r="G26" i="101" s="1"/>
  <c r="J26" i="101" s="1"/>
  <c r="G26" i="102" s="1"/>
  <c r="J26" i="102" s="1"/>
  <c r="E192" i="101"/>
  <c r="G192" i="101" s="1"/>
  <c r="J192" i="101" s="1"/>
  <c r="G192" i="102" s="1"/>
  <c r="J192" i="102" s="1"/>
  <c r="E168" i="101"/>
  <c r="G168" i="101" s="1"/>
  <c r="J168" i="101" s="1"/>
  <c r="G168" i="102" s="1"/>
  <c r="J168" i="102" s="1"/>
  <c r="E92" i="101"/>
  <c r="G92" i="101" s="1"/>
  <c r="J92" i="101" s="1"/>
  <c r="G92" i="102" s="1"/>
  <c r="J92" i="102" s="1"/>
  <c r="E223" i="101"/>
  <c r="G223" i="101" s="1"/>
  <c r="J223" i="101" s="1"/>
  <c r="G223" i="102" s="1"/>
  <c r="J223" i="102" s="1"/>
  <c r="E172" i="101"/>
  <c r="G172" i="101" s="1"/>
  <c r="J172" i="101" s="1"/>
  <c r="G172" i="102" s="1"/>
  <c r="J172" i="102" s="1"/>
  <c r="E146" i="101"/>
  <c r="G146" i="101" s="1"/>
  <c r="J146" i="101" s="1"/>
  <c r="G146" i="102" s="1"/>
  <c r="J146" i="102" s="1"/>
  <c r="E98" i="101"/>
  <c r="G98" i="101" s="1"/>
  <c r="J98" i="101" s="1"/>
  <c r="G98" i="102" s="1"/>
  <c r="J98" i="102" s="1"/>
  <c r="E99" i="101"/>
  <c r="G99" i="101" s="1"/>
  <c r="J99" i="101" s="1"/>
  <c r="G99" i="102" s="1"/>
  <c r="J99" i="102" s="1"/>
  <c r="E120" i="101"/>
  <c r="G120" i="101" s="1"/>
  <c r="J120" i="101" s="1"/>
  <c r="G120" i="102" s="1"/>
  <c r="J120" i="102" s="1"/>
  <c r="E138" i="101"/>
  <c r="G138" i="101" s="1"/>
  <c r="J138" i="101" s="1"/>
  <c r="G138" i="102" s="1"/>
  <c r="J138" i="102" s="1"/>
  <c r="E77" i="101"/>
  <c r="G77" i="101" s="1"/>
  <c r="J77" i="101" s="1"/>
  <c r="G77" i="102" s="1"/>
  <c r="J77" i="102" s="1"/>
  <c r="E90" i="101"/>
  <c r="G90" i="101" s="1"/>
  <c r="J90" i="101" s="1"/>
  <c r="G90" i="102" s="1"/>
  <c r="J90" i="102" s="1"/>
  <c r="E22" i="101"/>
  <c r="G22" i="101" s="1"/>
  <c r="J22" i="101" s="1"/>
  <c r="G22" i="102" s="1"/>
  <c r="J22" i="102" s="1"/>
  <c r="E184" i="101"/>
  <c r="G184" i="101" s="1"/>
  <c r="J184" i="101" s="1"/>
  <c r="G184" i="102" s="1"/>
  <c r="J184" i="102" s="1"/>
  <c r="E61" i="101"/>
  <c r="G61" i="101" s="1"/>
  <c r="J61" i="101" s="1"/>
  <c r="G61" i="102" s="1"/>
  <c r="J61" i="102" s="1"/>
  <c r="E21" i="101"/>
  <c r="G21" i="101" s="1"/>
  <c r="J21" i="101" s="1"/>
  <c r="G21" i="102" s="1"/>
  <c r="J21" i="102" s="1"/>
  <c r="E89" i="101"/>
  <c r="G89" i="101" s="1"/>
  <c r="J89" i="101" s="1"/>
  <c r="G89" i="102" s="1"/>
  <c r="J89" i="102" s="1"/>
  <c r="E180" i="101"/>
  <c r="G180" i="101" s="1"/>
  <c r="J180" i="101" s="1"/>
  <c r="G180" i="102" s="1"/>
  <c r="J180" i="102" s="1"/>
  <c r="E159" i="101"/>
  <c r="G159" i="101" s="1"/>
  <c r="J159" i="101" s="1"/>
  <c r="G159" i="102" s="1"/>
  <c r="J159" i="102" s="1"/>
  <c r="E106" i="101"/>
  <c r="G106" i="101" s="1"/>
  <c r="J106" i="101" s="1"/>
  <c r="G106" i="102" s="1"/>
  <c r="J106" i="102" s="1"/>
  <c r="E185" i="101"/>
  <c r="G185" i="101" s="1"/>
  <c r="J185" i="101" s="1"/>
  <c r="G185" i="102" s="1"/>
  <c r="J185" i="102" s="1"/>
  <c r="E137" i="101"/>
  <c r="G137" i="101" s="1"/>
  <c r="J137" i="101" s="1"/>
  <c r="G137" i="102" s="1"/>
  <c r="J137" i="102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G53" i="102" s="1"/>
  <c r="J53" i="102" s="1"/>
  <c r="G88" i="99"/>
  <c r="J88" i="99" s="1"/>
  <c r="E88" i="100" s="1"/>
  <c r="E87" i="99"/>
  <c r="G87" i="99" s="1"/>
  <c r="J87" i="99" s="1"/>
  <c r="G252" i="100"/>
  <c r="J252" i="100" s="1"/>
  <c r="E252" i="101" s="1"/>
  <c r="G252" i="101" s="1"/>
  <c r="J252" i="101" s="1"/>
  <c r="E230" i="100"/>
  <c r="G230" i="100" s="1"/>
  <c r="J230" i="100" s="1"/>
  <c r="E230" i="101" s="1"/>
  <c r="E29" i="100"/>
  <c r="G29" i="100" s="1"/>
  <c r="J29" i="100" s="1"/>
  <c r="E52" i="100"/>
  <c r="G52" i="100" s="1"/>
  <c r="J52" i="100" s="1"/>
  <c r="E33" i="100"/>
  <c r="G33" i="100" s="1"/>
  <c r="J33" i="100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224" i="101"/>
  <c r="G224" i="101" s="1"/>
  <c r="J224" i="101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E37" i="100"/>
  <c r="G37" i="100" s="1"/>
  <c r="J3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46" i="100"/>
  <c r="G46" i="100" s="1"/>
  <c r="J46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G251" i="100"/>
  <c r="J251" i="100" s="1"/>
  <c r="E251" i="101" s="1"/>
  <c r="E235" i="99"/>
  <c r="G235" i="99" s="1"/>
  <c r="J235" i="99" s="1"/>
  <c r="E30" i="100"/>
  <c r="G30" i="100" s="1"/>
  <c r="J30" i="100" s="1"/>
  <c r="E47" i="100"/>
  <c r="G47" i="100" s="1"/>
  <c r="J47" i="100" s="1"/>
  <c r="E47" i="101" s="1"/>
  <c r="G47" i="101" s="1"/>
  <c r="J47" i="101" s="1"/>
  <c r="G47" i="102" s="1"/>
  <c r="J47" i="102" s="1"/>
  <c r="E55" i="100"/>
  <c r="G55" i="100" s="1"/>
  <c r="J55" i="100" s="1"/>
  <c r="E49" i="100"/>
  <c r="G49" i="100" s="1"/>
  <c r="J49" i="100" s="1"/>
  <c r="E43" i="100"/>
  <c r="G43" i="100" s="1"/>
  <c r="J43" i="100" s="1"/>
  <c r="E225" i="101"/>
  <c r="G225" i="101" s="1"/>
  <c r="J225" i="101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E234" i="98" s="1"/>
  <c r="G242" i="98"/>
  <c r="J242" i="98" s="1"/>
  <c r="E242" i="99" s="1"/>
  <c r="G225" i="102"/>
  <c r="J225" i="102" s="1"/>
  <c r="G236" i="99"/>
  <c r="J236" i="99" s="1"/>
  <c r="E236" i="100" s="1"/>
  <c r="G228" i="99"/>
  <c r="J228" i="99" s="1"/>
  <c r="E228" i="100" s="1"/>
  <c r="G230" i="101"/>
  <c r="J230" i="101" s="1"/>
  <c r="G252" i="102" s="1"/>
  <c r="J252" i="102" s="1"/>
  <c r="G238" i="101"/>
  <c r="J238" i="101" s="1"/>
  <c r="G227" i="101"/>
  <c r="J227" i="101" s="1"/>
  <c r="G259" i="97"/>
  <c r="J259" i="97" s="1"/>
  <c r="G253" i="98"/>
  <c r="J253" i="98" s="1"/>
  <c r="E253" i="99" s="1"/>
  <c r="G188" i="85"/>
  <c r="J188" i="85" s="1"/>
  <c r="G188" i="81"/>
  <c r="J188" i="81" s="1"/>
  <c r="G188" i="79"/>
  <c r="J188" i="79" s="1"/>
  <c r="G188" i="87"/>
  <c r="J188" i="87" s="1"/>
  <c r="G188" i="83"/>
  <c r="J188" i="83" s="1"/>
  <c r="G188" i="82"/>
  <c r="J188" i="82" s="1"/>
  <c r="G188" i="74"/>
  <c r="J188" i="74" s="1"/>
  <c r="G188" i="80"/>
  <c r="J188" i="80" s="1"/>
  <c r="G188" i="88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88" i="78"/>
  <c r="J188" i="78" s="1"/>
  <c r="G188" i="84"/>
  <c r="J188" i="84" s="1"/>
  <c r="G188" i="86"/>
  <c r="J188" i="86" s="1"/>
  <c r="G174" i="97"/>
  <c r="J174" i="97" s="1"/>
  <c r="E174" i="98" s="1"/>
  <c r="E207" i="8"/>
  <c r="G207" i="83"/>
  <c r="J207" i="83" s="1"/>
  <c r="G173" i="97"/>
  <c r="J173" i="97" s="1"/>
  <c r="E173" i="98" s="1"/>
  <c r="G207" i="78"/>
  <c r="J207" i="78" s="1"/>
  <c r="G207" i="86"/>
  <c r="J207" i="86" s="1"/>
  <c r="G207" i="85"/>
  <c r="J207" i="85" s="1"/>
  <c r="G207" i="74"/>
  <c r="J207" i="74" s="1"/>
  <c r="G207" i="77" s="1"/>
  <c r="J207" i="77" s="1"/>
  <c r="G207" i="82"/>
  <c r="J207" i="82" s="1"/>
  <c r="G207" i="79"/>
  <c r="J207" i="79" s="1"/>
  <c r="G207" i="81"/>
  <c r="J207" i="81" s="1"/>
  <c r="G207" i="87"/>
  <c r="J207" i="87" s="1"/>
  <c r="G207" i="80"/>
  <c r="J207" i="80" s="1"/>
  <c r="G207" i="88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G102" i="97"/>
  <c r="J102" i="97" s="1"/>
  <c r="E102" i="98" s="1"/>
  <c r="G18" i="96"/>
  <c r="J18" i="96" s="1"/>
  <c r="G214" i="99"/>
  <c r="J214" i="99" s="1"/>
  <c r="G76" i="74"/>
  <c r="J76" i="74" s="1"/>
  <c r="G76" i="77" s="1"/>
  <c r="J76" i="77" s="1"/>
  <c r="G76" i="84"/>
  <c r="J76" i="84" s="1"/>
  <c r="G76" i="85"/>
  <c r="J76" i="85" s="1"/>
  <c r="G82" i="97"/>
  <c r="J82" i="97" s="1"/>
  <c r="E82" i="98" s="1"/>
  <c r="G76" i="81"/>
  <c r="J76" i="81" s="1"/>
  <c r="G76" i="82"/>
  <c r="J76" i="82" s="1"/>
  <c r="G76" i="88"/>
  <c r="J76" i="88" s="1"/>
  <c r="E76" i="89" s="1"/>
  <c r="G76" i="89" s="1"/>
  <c r="J76" i="89" s="1"/>
  <c r="E76" i="90" s="1"/>
  <c r="E76" i="8"/>
  <c r="G76" i="83"/>
  <c r="J76" i="83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254" i="97"/>
  <c r="J254" i="97" s="1"/>
  <c r="E254" i="9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G187" i="99"/>
  <c r="J187" i="99" s="1"/>
  <c r="E187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E188" i="97" l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E51" i="101"/>
  <c r="G51" i="101" s="1"/>
  <c r="J51" i="101" s="1"/>
  <c r="G51" i="102" s="1"/>
  <c r="J51" i="102" s="1"/>
  <c r="E54" i="101"/>
  <c r="G54" i="101" s="1"/>
  <c r="J54" i="101" s="1"/>
  <c r="G54" i="102" s="1"/>
  <c r="J54" i="102" s="1"/>
  <c r="E44" i="101"/>
  <c r="G44" i="101" s="1"/>
  <c r="J44" i="101" s="1"/>
  <c r="G44" i="102" s="1"/>
  <c r="J44" i="102" s="1"/>
  <c r="E49" i="101"/>
  <c r="G49" i="101" s="1"/>
  <c r="J49" i="101" s="1"/>
  <c r="G49" i="102" s="1"/>
  <c r="J49" i="102" s="1"/>
  <c r="E56" i="101"/>
  <c r="G56" i="101" s="1"/>
  <c r="J56" i="101" s="1"/>
  <c r="G56" i="102" s="1"/>
  <c r="J56" i="102" s="1"/>
  <c r="E34" i="101"/>
  <c r="G34" i="101" s="1"/>
  <c r="J34" i="101" s="1"/>
  <c r="G34" i="102" s="1"/>
  <c r="J34" i="102" s="1"/>
  <c r="E161" i="101"/>
  <c r="G161" i="101" s="1"/>
  <c r="J161" i="101" s="1"/>
  <c r="G161" i="102" s="1"/>
  <c r="J161" i="102" s="1"/>
  <c r="E55" i="101"/>
  <c r="G55" i="101" s="1"/>
  <c r="J55" i="101" s="1"/>
  <c r="G55" i="102" s="1"/>
  <c r="J55" i="102" s="1"/>
  <c r="E58" i="101"/>
  <c r="G58" i="101" s="1"/>
  <c r="J58" i="101" s="1"/>
  <c r="G58" i="102" s="1"/>
  <c r="J58" i="102" s="1"/>
  <c r="E165" i="101"/>
  <c r="G165" i="101" s="1"/>
  <c r="J165" i="101" s="1"/>
  <c r="G165" i="102" s="1"/>
  <c r="J165" i="102" s="1"/>
  <c r="E119" i="101"/>
  <c r="G119" i="101" s="1"/>
  <c r="J119" i="101" s="1"/>
  <c r="G119" i="102" s="1"/>
  <c r="J119" i="102" s="1"/>
  <c r="E48" i="101"/>
  <c r="G48" i="101" s="1"/>
  <c r="J48" i="101" s="1"/>
  <c r="G48" i="102" s="1"/>
  <c r="J48" i="102" s="1"/>
  <c r="E40" i="101"/>
  <c r="G40" i="101" s="1"/>
  <c r="J40" i="101" s="1"/>
  <c r="G40" i="102" s="1"/>
  <c r="J40" i="102" s="1"/>
  <c r="E33" i="101"/>
  <c r="G33" i="101" s="1"/>
  <c r="J33" i="101" s="1"/>
  <c r="G33" i="102" s="1"/>
  <c r="J33" i="102" s="1"/>
  <c r="E38" i="101"/>
  <c r="G38" i="101" s="1"/>
  <c r="J38" i="101" s="1"/>
  <c r="G38" i="102" s="1"/>
  <c r="J38" i="102" s="1"/>
  <c r="E221" i="101"/>
  <c r="G221" i="101" s="1"/>
  <c r="J221" i="101" s="1"/>
  <c r="G221" i="102" s="1"/>
  <c r="J221" i="102" s="1"/>
  <c r="E50" i="101"/>
  <c r="G50" i="101" s="1"/>
  <c r="J50" i="101" s="1"/>
  <c r="G50" i="102" s="1"/>
  <c r="J50" i="102" s="1"/>
  <c r="E31" i="101"/>
  <c r="G31" i="101" s="1"/>
  <c r="J31" i="101" s="1"/>
  <c r="G31" i="102" s="1"/>
  <c r="J31" i="102" s="1"/>
  <c r="E52" i="101"/>
  <c r="G52" i="101" s="1"/>
  <c r="J52" i="101" s="1"/>
  <c r="G52" i="102" s="1"/>
  <c r="J52" i="102" s="1"/>
  <c r="E36" i="101"/>
  <c r="G36" i="101" s="1"/>
  <c r="J36" i="101" s="1"/>
  <c r="G36" i="102" s="1"/>
  <c r="J36" i="102" s="1"/>
  <c r="E32" i="101"/>
  <c r="G32" i="101" s="1"/>
  <c r="J32" i="101" s="1"/>
  <c r="G32" i="102" s="1"/>
  <c r="J32" i="102" s="1"/>
  <c r="E57" i="101"/>
  <c r="G57" i="101" s="1"/>
  <c r="J57" i="101" s="1"/>
  <c r="G57" i="102" s="1"/>
  <c r="J57" i="102" s="1"/>
  <c r="E29" i="101"/>
  <c r="G29" i="101" s="1"/>
  <c r="J29" i="101" s="1"/>
  <c r="G29" i="102" s="1"/>
  <c r="J29" i="102" s="1"/>
  <c r="E122" i="101"/>
  <c r="G122" i="101" s="1"/>
  <c r="J122" i="101" s="1"/>
  <c r="G122" i="102" s="1"/>
  <c r="J122" i="102" s="1"/>
  <c r="E46" i="101"/>
  <c r="G46" i="101" s="1"/>
  <c r="J46" i="101" s="1"/>
  <c r="G46" i="102" s="1"/>
  <c r="J46" i="102" s="1"/>
  <c r="E37" i="101"/>
  <c r="G37" i="101" s="1"/>
  <c r="J37" i="101" s="1"/>
  <c r="G37" i="102" s="1"/>
  <c r="J37" i="102" s="1"/>
  <c r="E59" i="101"/>
  <c r="G59" i="101" s="1"/>
  <c r="J59" i="101" s="1"/>
  <c r="G59" i="102" s="1"/>
  <c r="J59" i="102" s="1"/>
  <c r="E41" i="101"/>
  <c r="G41" i="101" s="1"/>
  <c r="J41" i="101" s="1"/>
  <c r="G41" i="102" s="1"/>
  <c r="J41" i="102" s="1"/>
  <c r="E96" i="101"/>
  <c r="G96" i="101" s="1"/>
  <c r="J96" i="101" s="1"/>
  <c r="G96" i="102" s="1"/>
  <c r="J96" i="102" s="1"/>
  <c r="E43" i="101"/>
  <c r="G43" i="101" s="1"/>
  <c r="J43" i="101" s="1"/>
  <c r="G43" i="102" s="1"/>
  <c r="J43" i="102" s="1"/>
  <c r="E30" i="101"/>
  <c r="G30" i="101" s="1"/>
  <c r="J30" i="101" s="1"/>
  <c r="G30" i="102" s="1"/>
  <c r="J30" i="102" s="1"/>
  <c r="E42" i="101"/>
  <c r="G42" i="101" s="1"/>
  <c r="J42" i="101" s="1"/>
  <c r="G42" i="102" s="1"/>
  <c r="J42" i="102" s="1"/>
  <c r="E27" i="101"/>
  <c r="G27" i="101" s="1"/>
  <c r="J27" i="101" s="1"/>
  <c r="G27" i="102" s="1"/>
  <c r="J27" i="102" s="1"/>
  <c r="E28" i="101"/>
  <c r="G28" i="101" s="1"/>
  <c r="J28" i="101" s="1"/>
  <c r="G28" i="102" s="1"/>
  <c r="J28" i="102" s="1"/>
  <c r="E214" i="100"/>
  <c r="G214" i="100" s="1"/>
  <c r="J214" i="100" s="1"/>
  <c r="G251" i="101"/>
  <c r="J251" i="101" s="1"/>
  <c r="E235" i="100"/>
  <c r="G235" i="100" s="1"/>
  <c r="J235" i="100" s="1"/>
  <c r="G88" i="100"/>
  <c r="J88" i="100" s="1"/>
  <c r="E88" i="101" s="1"/>
  <c r="E87" i="100"/>
  <c r="G87" i="100" s="1"/>
  <c r="J87" i="100" s="1"/>
  <c r="E18" i="97"/>
  <c r="G18" i="97" s="1"/>
  <c r="J18" i="97" s="1"/>
  <c r="E18" i="98" s="1"/>
  <c r="G18" i="98" s="1"/>
  <c r="J18" i="98" s="1"/>
  <c r="E18" i="99" s="1"/>
  <c r="J207" i="95"/>
  <c r="E207" i="96" s="1"/>
  <c r="G207" i="96" s="1"/>
  <c r="J207" i="96" s="1"/>
  <c r="E188" i="8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188" i="8"/>
  <c r="J188" i="8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E234" i="99" s="1"/>
  <c r="G242" i="99"/>
  <c r="J242" i="99" s="1"/>
  <c r="E242" i="100" s="1"/>
  <c r="G230" i="102"/>
  <c r="J230" i="102" s="1"/>
  <c r="G238" i="102"/>
  <c r="J238" i="102" s="1"/>
  <c r="G228" i="100"/>
  <c r="J228" i="100" s="1"/>
  <c r="E228" i="101" s="1"/>
  <c r="G236" i="100"/>
  <c r="J236" i="100" s="1"/>
  <c r="E236" i="101" s="1"/>
  <c r="G224" i="103"/>
  <c r="J224" i="103" s="1"/>
  <c r="G253" i="99"/>
  <c r="J253" i="99" s="1"/>
  <c r="E253" i="100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G207" i="8"/>
  <c r="J207" i="8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76" i="105"/>
  <c r="J76" i="105" s="1"/>
  <c r="G76" i="87"/>
  <c r="J76" i="87" s="1"/>
  <c r="G76" i="90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82" i="98"/>
  <c r="J82" i="98" s="1"/>
  <c r="E82" i="99" s="1"/>
  <c r="G254" i="98"/>
  <c r="J254" i="98" s="1"/>
  <c r="E254" i="99" s="1"/>
  <c r="G124" i="77"/>
  <c r="J124" i="77" s="1"/>
  <c r="G5" i="85"/>
  <c r="J5" i="85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E256" i="101" s="1"/>
  <c r="G105" i="100"/>
  <c r="J105" i="100" s="1"/>
  <c r="E105" i="101" s="1"/>
  <c r="G258" i="100"/>
  <c r="J258" i="100" s="1"/>
  <c r="G187" i="100"/>
  <c r="J187" i="100" s="1"/>
  <c r="E187" i="101" s="1"/>
  <c r="G255" i="100"/>
  <c r="J255" i="100" s="1"/>
  <c r="E255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214" i="101" l="1"/>
  <c r="G214" i="101" s="1"/>
  <c r="J214" i="101" s="1"/>
  <c r="G214" i="102" s="1"/>
  <c r="J214" i="102" s="1"/>
  <c r="E14" i="100"/>
  <c r="G14" i="100" s="1"/>
  <c r="J14" i="100" s="1"/>
  <c r="E7" i="100"/>
  <c r="G7" i="100" s="1"/>
  <c r="J7" i="100" s="1"/>
  <c r="E17" i="100"/>
  <c r="G17" i="100" s="1"/>
  <c r="J17" i="100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8" i="100"/>
  <c r="G8" i="100" s="1"/>
  <c r="J8" i="100" s="1"/>
  <c r="E6" i="100"/>
  <c r="G6" i="100" s="1"/>
  <c r="J6" i="100" s="1"/>
  <c r="E13" i="100"/>
  <c r="G13" i="100" s="1"/>
  <c r="J13" i="100" s="1"/>
  <c r="G88" i="101"/>
  <c r="J88" i="101" s="1"/>
  <c r="E87" i="101"/>
  <c r="G87" i="101" s="1"/>
  <c r="J87" i="101" s="1"/>
  <c r="G88" i="102" s="1"/>
  <c r="J88" i="102" s="1"/>
  <c r="E16" i="100"/>
  <c r="G16" i="100" s="1"/>
  <c r="J16" i="100" s="1"/>
  <c r="G251" i="102"/>
  <c r="J251" i="102" s="1"/>
  <c r="G251" i="103" s="1"/>
  <c r="J251" i="103" s="1"/>
  <c r="E235" i="101"/>
  <c r="G235" i="101" s="1"/>
  <c r="J235" i="101" s="1"/>
  <c r="E15" i="100"/>
  <c r="G15" i="100" s="1"/>
  <c r="J15" i="10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42" i="100"/>
  <c r="J242" i="100" s="1"/>
  <c r="E242" i="101" s="1"/>
  <c r="G242" i="101" s="1"/>
  <c r="J242" i="101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E254" i="100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G189" i="101"/>
  <c r="J189" i="101" s="1"/>
  <c r="G186" i="101"/>
  <c r="J186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91" i="101"/>
  <c r="J191" i="101" s="1"/>
  <c r="G190" i="101"/>
  <c r="J190" i="101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6" i="101" l="1"/>
  <c r="G6" i="101" s="1"/>
  <c r="J6" i="101" s="1"/>
  <c r="G6" i="102" s="1"/>
  <c r="J6" i="102" s="1"/>
  <c r="E8" i="101"/>
  <c r="G8" i="101" s="1"/>
  <c r="J8" i="101" s="1"/>
  <c r="G8" i="102" s="1"/>
  <c r="J8" i="102" s="1"/>
  <c r="E16" i="101"/>
  <c r="G16" i="101" s="1"/>
  <c r="J16" i="101" s="1"/>
  <c r="G16" i="102" s="1"/>
  <c r="J16" i="102" s="1"/>
  <c r="E7" i="101"/>
  <c r="G7" i="101" s="1"/>
  <c r="J7" i="101" s="1"/>
  <c r="G7" i="102" s="1"/>
  <c r="J7" i="102" s="1"/>
  <c r="E17" i="101"/>
  <c r="G17" i="101" s="1"/>
  <c r="J17" i="101" s="1"/>
  <c r="G17" i="102" s="1"/>
  <c r="J17" i="102" s="1"/>
  <c r="E14" i="101"/>
  <c r="G14" i="101" s="1"/>
  <c r="J14" i="101" s="1"/>
  <c r="G14" i="102" s="1"/>
  <c r="J14" i="102" s="1"/>
  <c r="E13" i="101"/>
  <c r="G13" i="101" s="1"/>
  <c r="J13" i="101" s="1"/>
  <c r="G13" i="102" s="1"/>
  <c r="J13" i="102" s="1"/>
  <c r="E15" i="101"/>
  <c r="G15" i="101" s="1"/>
  <c r="J15" i="101" s="1"/>
  <c r="G15" i="102" s="1"/>
  <c r="J15" i="102" s="1"/>
  <c r="G174" i="100"/>
  <c r="J174" i="100" s="1"/>
  <c r="E174" i="101" s="1"/>
  <c r="E173" i="100"/>
  <c r="E18" i="100"/>
  <c r="G18" i="100" s="1"/>
  <c r="J18" i="100" s="1"/>
  <c r="G102" i="100"/>
  <c r="J102" i="100" s="1"/>
  <c r="E102" i="101" s="1"/>
  <c r="E103" i="100"/>
  <c r="G103" i="100" s="1"/>
  <c r="J103" i="100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E253" i="101" s="1"/>
  <c r="G227" i="104"/>
  <c r="J227" i="104" s="1"/>
  <c r="G224" i="105"/>
  <c r="J224" i="105" s="1"/>
  <c r="G225" i="105"/>
  <c r="J225" i="105" s="1"/>
  <c r="G234" i="100"/>
  <c r="J234" i="100" s="1"/>
  <c r="G173" i="100"/>
  <c r="J173" i="100" s="1"/>
  <c r="G228" i="102"/>
  <c r="J228" i="102" s="1"/>
  <c r="G236" i="102"/>
  <c r="J236" i="102" s="1"/>
  <c r="G76" i="98"/>
  <c r="J76" i="98" s="1"/>
  <c r="E76" i="99" s="1"/>
  <c r="G5" i="87"/>
  <c r="J5" i="87" s="1"/>
  <c r="G5" i="88" s="1"/>
  <c r="J5" i="88" s="1"/>
  <c r="E5" i="89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E82" i="101" s="1"/>
  <c r="G254" i="100"/>
  <c r="J254" i="100" s="1"/>
  <c r="E254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E133" i="101" s="1"/>
  <c r="G136" i="100"/>
  <c r="J136" i="100" s="1"/>
  <c r="E136" i="101" s="1"/>
  <c r="G132" i="101"/>
  <c r="J132" i="101" s="1"/>
  <c r="G135" i="101"/>
  <c r="J135" i="101" s="1"/>
  <c r="G102" i="101" l="1"/>
  <c r="J102" i="101" s="1"/>
  <c r="E103" i="101"/>
  <c r="E18" i="101"/>
  <c r="G18" i="101" s="1"/>
  <c r="J18" i="101" s="1"/>
  <c r="G18" i="102" s="1"/>
  <c r="J18" i="102" s="1"/>
  <c r="G174" i="101"/>
  <c r="J174" i="101" s="1"/>
  <c r="E173" i="101"/>
  <c r="G173" i="101" s="1"/>
  <c r="J173" i="101" s="1"/>
  <c r="G174" i="102" s="1"/>
  <c r="J174" i="102" s="1"/>
  <c r="E234" i="101"/>
  <c r="G234" i="101" s="1"/>
  <c r="J234" i="101" s="1"/>
  <c r="G173" i="102" s="1"/>
  <c r="J173" i="102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251" i="106" s="1"/>
  <c r="J251" i="106" s="1"/>
  <c r="E251" i="107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5" i="89"/>
  <c r="J5" i="89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76" i="100" l="1"/>
  <c r="G76" i="100" s="1"/>
  <c r="J76" i="100" s="1"/>
  <c r="E5" i="90"/>
  <c r="G5" i="90" s="1"/>
  <c r="J5" i="90" s="1"/>
  <c r="E5" i="91" s="1"/>
  <c r="G5" i="91" s="1"/>
  <c r="J5" i="91" s="1"/>
  <c r="E5" i="92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E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219" i="86" s="1"/>
  <c r="J219" i="86" s="1"/>
  <c r="G82" i="102"/>
  <c r="J82" i="102" s="1"/>
  <c r="G131" i="100"/>
  <c r="J131" i="100" s="1"/>
  <c r="E131" i="101" s="1"/>
  <c r="G134" i="100"/>
  <c r="J134" i="100" s="1"/>
  <c r="E134" i="101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76" i="101" l="1"/>
  <c r="G76" i="101" s="1"/>
  <c r="J76" i="101" s="1"/>
  <c r="G252" i="107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E5" i="93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E5" i="94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16" i="89" l="1"/>
  <c r="G216" i="89" s="1"/>
  <c r="J216" i="89" s="1"/>
  <c r="E216" i="90" s="1"/>
  <c r="G216" i="90" s="1"/>
  <c r="J216" i="90" s="1"/>
  <c r="E216" i="91" s="1"/>
  <c r="E218" i="89"/>
  <c r="G218" i="89" s="1"/>
  <c r="J218" i="89" s="1"/>
  <c r="E218" i="90" s="1"/>
  <c r="G218" i="90" s="1"/>
  <c r="J218" i="90" s="1"/>
  <c r="E218" i="91" s="1"/>
  <c r="E199" i="89"/>
  <c r="G199" i="89" s="1"/>
  <c r="J199" i="89" s="1"/>
  <c r="E199" i="90" s="1"/>
  <c r="G199" i="90" s="1"/>
  <c r="J199" i="90" s="1"/>
  <c r="E199" i="91" s="1"/>
  <c r="E201" i="89"/>
  <c r="G201" i="89" s="1"/>
  <c r="J201" i="89" s="1"/>
  <c r="E201" i="90" s="1"/>
  <c r="G201" i="90" s="1"/>
  <c r="J201" i="90" s="1"/>
  <c r="E201" i="91" s="1"/>
  <c r="E200" i="89"/>
  <c r="G200" i="89" s="1"/>
  <c r="J200" i="89" s="1"/>
  <c r="E200" i="90" s="1"/>
  <c r="G200" i="90" s="1"/>
  <c r="J200" i="90" s="1"/>
  <c r="E200" i="91" s="1"/>
  <c r="E217" i="89"/>
  <c r="G217" i="89" s="1"/>
  <c r="J217" i="89" s="1"/>
  <c r="E217" i="90" s="1"/>
  <c r="G217" i="90" s="1"/>
  <c r="J217" i="90" s="1"/>
  <c r="E217" i="91" s="1"/>
  <c r="G102" i="106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E5" i="96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216" i="97"/>
  <c r="G216" i="97" s="1"/>
  <c r="J216" i="97" s="1"/>
  <c r="E216" i="98" s="1"/>
  <c r="G216" i="98" s="1"/>
  <c r="J216" i="98" s="1"/>
  <c r="E216" i="99" s="1"/>
  <c r="E218" i="97"/>
  <c r="G218" i="97" s="1"/>
  <c r="J218" i="97" s="1"/>
  <c r="E218" i="98" s="1"/>
  <c r="G218" i="98" s="1"/>
  <c r="J218" i="98" s="1"/>
  <c r="E218" i="99" s="1"/>
  <c r="E217" i="97"/>
  <c r="G217" i="97" s="1"/>
  <c r="J217" i="97" s="1"/>
  <c r="E217" i="98" s="1"/>
  <c r="G217" i="98" s="1"/>
  <c r="J217" i="98" s="1"/>
  <c r="E217" i="99" s="1"/>
  <c r="E199" i="97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G124" i="95"/>
  <c r="J124" i="95" s="1"/>
  <c r="E124" i="96" s="1"/>
  <c r="E219" i="100" l="1"/>
  <c r="G219" i="100" s="1"/>
  <c r="J219" i="100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219" i="101" l="1"/>
  <c r="G219" i="101" s="1"/>
  <c r="J219" i="101" s="1"/>
  <c r="G219" i="102" s="1"/>
  <c r="J219" i="102" s="1"/>
  <c r="E201" i="100"/>
  <c r="G201" i="100" s="1"/>
  <c r="J201" i="100" s="1"/>
  <c r="E199" i="100"/>
  <c r="G199" i="100" s="1"/>
  <c r="J199" i="100" s="1"/>
  <c r="E218" i="100"/>
  <c r="G218" i="100" s="1"/>
  <c r="J218" i="100" s="1"/>
  <c r="E200" i="100"/>
  <c r="G200" i="100" s="1"/>
  <c r="J200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E199" i="101" l="1"/>
  <c r="G199" i="101" s="1"/>
  <c r="J199" i="101" s="1"/>
  <c r="G199" i="102" s="1"/>
  <c r="J199" i="102" s="1"/>
  <c r="E218" i="101"/>
  <c r="G218" i="101" s="1"/>
  <c r="J218" i="101" s="1"/>
  <c r="G218" i="102" s="1"/>
  <c r="J218" i="102" s="1"/>
  <c r="E201" i="101"/>
  <c r="G201" i="101" s="1"/>
  <c r="J201" i="101" s="1"/>
  <c r="G201" i="102" s="1"/>
  <c r="J201" i="102" s="1"/>
  <c r="E200" i="101"/>
  <c r="G200" i="101" s="1"/>
  <c r="J200" i="101" s="1"/>
  <c r="G200" i="102" s="1"/>
  <c r="J200" i="102" s="1"/>
  <c r="E216" i="101"/>
  <c r="G216" i="101" s="1"/>
  <c r="J216" i="101" s="1"/>
  <c r="G216" i="102" s="1"/>
  <c r="J216" i="102" s="1"/>
  <c r="E217" i="101"/>
  <c r="G217" i="101" s="1"/>
  <c r="J217" i="101" s="1"/>
  <c r="G217" i="102" s="1"/>
  <c r="J217" i="102" s="1"/>
  <c r="G199" i="104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124" i="100" l="1"/>
  <c r="G124" i="100" s="1"/>
  <c r="J124" i="100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73" i="92" s="1"/>
  <c r="E124" i="101" l="1"/>
  <c r="G124" i="101" s="1"/>
  <c r="J124" i="101" s="1"/>
  <c r="G124" i="102" s="1"/>
  <c r="J124" i="102" s="1"/>
  <c r="G124" i="104"/>
  <c r="J124" i="104" s="1"/>
  <c r="G73" i="92"/>
  <c r="J73" i="92" s="1"/>
  <c r="E73" i="93" s="1"/>
  <c r="M260" i="8"/>
  <c r="G124" i="105" l="1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<sst xmlns="http://schemas.openxmlformats.org/spreadsheetml/2006/main" count="38606" uniqueCount="1432">
  <si>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</si>
  <si>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</si>
  <si>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</si>
  <si>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</si>
  <si>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</si>
  <si>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</si>
  <si>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</si>
  <si>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</si>
  <si>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</si>
  <si>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</si>
  <si>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</si>
  <si>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</si>
  <si>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</si>
  <si>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</si>
  <si>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</si>
  <si>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</si>
  <si>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</si>
  <si>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</si>
  <si>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</si>
  <si>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</si>
  <si>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</si>
  <si>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</si>
  <si>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</si>
  <si>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</si>
  <si>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</si>
  <si>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</si>
  <si>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</si>
  <si>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</si>
  <si>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</si>
  <si>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</si>
  <si>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</si>
  <si>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</si>
  <si>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</si>
  <si>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</si>
  <si>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</si>
  <si>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</si>
  <si>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</si>
  <si>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</si>
  <si>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</si>
  <si>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</si>
  <si>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</si>
  <si>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</si>
  <si>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</si>
  <si>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</si>
  <si>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</si>
  <si>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</si>
  <si>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</si>
  <si>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</si>
  <si>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</si>
  <si>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</si>
  <si>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</si>
  <si>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</si>
  <si>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</si>
  <si>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</si>
  <si>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</si>
  <si>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</si>
  <si>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</si>
  <si>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</si>
  <si>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</si>
  <si>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</si>
  <si>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</si>
  <si>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</si>
  <si>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</si>
  <si>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</si>
  <si>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</si>
  <si>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</si>
  <si>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</si>
  <si>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</si>
  <si>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</si>
  <si>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</si>
  <si>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</si>
  <si>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</si>
  <si>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</si>
  <si>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</si>
  <si>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</si>
  <si>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</si>
  <si>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</si>
  <si>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</si>
  <si>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</si>
  <si>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</si>
  <si>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</si>
  <si>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</si>
  <si>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</si>
  <si>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</si>
  <si>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</si>
  <si>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</si>
  <si>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</si>
  <si>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</si>
  <si>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</si>
  <si>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</si>
  <si>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</si>
  <si>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</si>
  <si>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</si>
  <si>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</si>
  <si>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</si>
  <si>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</si>
  <si>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</si>
  <si>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</si>
  <si>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</si>
  <si>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</si>
  <si>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</si>
  <si>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</si>
  <si>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</si>
  <si>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</si>
  <si>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</si>
  <si>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</si>
  <si>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</si>
  <si>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</si>
  <si>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</si>
  <si>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</si>
  <si>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</si>
  <si>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</si>
  <si>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</si>
  <si>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</si>
  <si>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</si>
  <si>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</si>
  <si>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</si>
  <si>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</si>
  <si>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</si>
  <si>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</si>
  <si>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</si>
  <si>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</si>
  <si>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</si>
  <si>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</si>
  <si>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</si>
  <si>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</si>
  <si>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</si>
  <si>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</si>
  <si>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</si>
  <si>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</si>
  <si>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</si>
  <si>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</si>
  <si>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</si>
  <si>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</si>
  <si>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</si>
  <si>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</si>
  <si>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</si>
  <si>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</si>
  <si>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</si>
  <si>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</si>
  <si>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</si>
  <si>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</si>
  <si>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</si>
  <si>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</si>
  <si>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</si>
  <si>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</si>
  <si>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</si>
  <si>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</si>
  <si>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</si>
  <si>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</si>
  <si>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</si>
  <si>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</si>
  <si>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</si>
  <si>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</si>
  <si>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</si>
  <si>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</si>
  <si>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</si>
  <si>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</si>
  <si>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</si>
  <si>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</si>
  <si>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</si>
  <si>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</si>
  <si>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</si>
  <si>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</si>
  <si>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</si>
  <si>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</si>
  <si>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</si>
  <si>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</si>
  <si>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</si>
  <si>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</si>
  <si>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</si>
  <si>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</si>
  <si>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</si>
  <si>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</si>
  <si>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</si>
  <si>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</si>
  <si>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</si>
  <si>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</si>
  <si>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</si>
  <si>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</si>
  <si>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</si>
  <si>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</si>
  <si>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</si>
  <si>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</si>
  <si>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</si>
  <si>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</si>
  <si>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</si>
  <si>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</si>
  <si>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</si>
  <si>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</si>
  <si>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</si>
  <si>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</si>
  <si>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</si>
  <si>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</si>
  <si>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</si>
  <si>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</si>
  <si>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</si>
  <si>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</si>
  <si>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</si>
  <si>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</si>
  <si>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</si>
  <si>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</si>
  <si>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</si>
  <si>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</si>
  <si>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</si>
  <si>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</si>
  <si>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</si>
  <si>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</si>
  <si>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</si>
  <si>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</si>
  <si>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</si>
  <si>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</si>
  <si>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</si>
  <si>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</si>
  <si>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</si>
  <si>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</si>
  <si>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</si>
  <si>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</si>
  <si>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</si>
  <si>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</si>
  <si>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</si>
  <si>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</si>
  <si>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</si>
  <si>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</si>
  <si>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</si>
  <si>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</si>
  <si>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</si>
  <si>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</si>
  <si>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</si>
  <si>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</si>
  <si>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</si>
  <si>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</si>
  <si>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</si>
  <si>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</si>
  <si>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</si>
  <si>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</si>
  <si>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</si>
  <si>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</si>
  <si>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</si>
  <si>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</si>
  <si>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</si>
  <si>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</si>
  <si>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</si>
  <si>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</si>
  <si>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</si>
  <si>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</si>
  <si>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</si>
  <si>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</si>
  <si>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</si>
  <si>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</si>
  <si>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</si>
  <si>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</si>
  <si>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</si>
  <si>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</si>
  <si>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</si>
  <si>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</si>
  <si>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</si>
  <si>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</si>
  <si>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</si>
  <si>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</si>
  <si>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</si>
  <si>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</si>
  <si>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</si>
  <si>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</si>
  <si>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</si>
  <si>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</si>
  <si>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</si>
  <si>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</si>
  <si>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</si>
  <si>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</si>
  <si>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</si>
  <si>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</si>
  <si>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</si>
  <si>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</si>
  <si>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</si>
  <si>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</si>
  <si>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</si>
  <si>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</si>
  <si>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</si>
  <si>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</si>
  <si>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</si>
  <si>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</si>
  <si>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</si>
  <si>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</si>
  <si>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</si>
  <si>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</si>
  <si>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</si>
  <si>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</si>
  <si>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</si>
  <si>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</si>
  <si>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</si>
  <si>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</si>
  <si>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</si>
  <si>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</si>
  <si>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</si>
  <si>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</si>
  <si>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</si>
  <si>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</si>
  <si>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</si>
  <si>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</si>
  <si>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</si>
  <si>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</si>
  <si>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</si>
  <si>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</si>
  <si>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</si>
  <si>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</si>
  <si>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</si>
  <si>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</si>
  <si>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</si>
  <si>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</si>
  <si>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</si>
  <si>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</si>
  <si>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</si>
  <si>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</si>
  <si>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</si>
  <si>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</si>
  <si>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</si>
  <si>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</si>
  <si>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</si>
  <si>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</si>
  <si>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</si>
  <si>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</si>
  <si>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</si>
  <si>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</si>
  <si>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</si>
  <si>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</si>
  <si>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</si>
  <si>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</si>
  <si>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</si>
  <si>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</si>
  <si>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</si>
  <si>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</si>
  <si>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</si>
  <si>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</si>
  <si>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</si>
  <si>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</si>
  <si>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</si>
  <si>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</si>
  <si>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</si>
  <si>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</si>
  <si>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</si>
  <si>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</si>
  <si>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</si>
  <si>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</si>
  <si>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</si>
  <si>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</si>
  <si>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</si>
  <si>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</si>
  <si>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</si>
  <si>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</si>
  <si>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</si>
  <si>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</si>
  <si>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</si>
  <si>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</si>
  <si>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</si>
  <si>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</si>
  <si>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</si>
  <si>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</si>
  <si>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</si>
  <si>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</si>
  <si>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</si>
  <si>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</si>
  <si>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</si>
  <si>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</si>
  <si>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</si>
  <si>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</si>
  <si>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</si>
  <si>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</si>
  <si>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</si>
  <si>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</si>
  <si>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</si>
  <si>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</si>
  <si>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</si>
  <si>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</si>
  <si>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</si>
  <si>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</si>
  <si>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</si>
  <si>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</si>
  <si>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</si>
  <si>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</si>
  <si>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</si>
  <si>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</si>
  <si>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</si>
  <si>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</si>
  <si>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</si>
  <si>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</si>
  <si>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</si>
  <si>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</si>
  <si>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</si>
  <si>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</si>
  <si>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</si>
  <si>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</si>
  <si>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</si>
  <si>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</si>
  <si>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</si>
  <si>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</si>
  <si>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</si>
  <si>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</si>
  <si>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</si>
  <si>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</si>
  <si>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</si>
  <si>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</si>
  <si>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</si>
  <si>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</si>
  <si>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</si>
  <si>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</si>
  <si>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</si>
  <si>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</si>
  <si>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</si>
  <si>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</si>
  <si>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</si>
  <si>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</si>
  <si>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</si>
  <si>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</si>
  <si>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</si>
  <si>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</si>
  <si>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</si>
  <si>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</si>
  <si>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</si>
  <si>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</si>
  <si>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</si>
  <si>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</si>
  <si>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</si>
  <si>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</si>
  <si>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</si>
  <si>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</si>
  <si>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</si>
  <si>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</si>
  <si>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</si>
  <si>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</si>
  <si>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</si>
  <si>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</si>
  <si>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</si>
  <si>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</si>
  <si>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</si>
  <si>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</si>
  <si>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</si>
  <si>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</si>
  <si>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</si>
  <si>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</si>
  <si>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</si>
  <si>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</si>
  <si>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</si>
  <si>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</si>
  <si>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</si>
  <si>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</si>
  <si>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</si>
  <si>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</si>
  <si>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</si>
  <si>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</si>
  <si>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</si>
  <si>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</si>
  <si>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</si>
  <si>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</si>
  <si>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</si>
  <si>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</si>
  <si>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</si>
  <si>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</si>
  <si>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</si>
  <si>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</si>
  <si>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</si>
  <si>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</si>
  <si>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</si>
  <si>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</si>
  <si>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</si>
  <si>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</si>
  <si>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</si>
  <si>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</si>
  <si>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</si>
  <si>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</si>
  <si>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</si>
  <si>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</si>
  <si>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</si>
  <si>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</si>
  <si>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</si>
  <si>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</si>
  <si>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</si>
  <si>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</si>
  <si>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</si>
  <si>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</si>
  <si>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</si>
  <si>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</si>
  <si>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</si>
  <si>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</si>
  <si>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</si>
  <si>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</si>
  <si>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</si>
  <si>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</si>
  <si>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</si>
  <si>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</si>
  <si>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</si>
  <si>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</si>
  <si>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</si>
  <si>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</si>
  <si>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</si>
  <si>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</si>
  <si>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</si>
  <si>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</si>
  <si>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</si>
  <si>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</si>
  <si>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</si>
  <si>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</si>
  <si>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</si>
  <si>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</si>
  <si>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</si>
  <si>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</si>
  <si>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</si>
  <si>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</si>
  <si>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</si>
  <si>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</si>
  <si>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</si>
  <si>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</si>
  <si>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</si>
  <si>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</si>
  <si>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</si>
  <si>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</si>
  <si>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</si>
  <si>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</si>
  <si>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</si>
  <si>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</si>
  <si>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</si>
  <si>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</si>
  <si>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</si>
  <si>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</si>
  <si>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</si>
  <si>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</si>
  <si>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</si>
  <si>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</si>
  <si>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</si>
  <si>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</si>
  <si>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</si>
  <si>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</si>
  <si>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</si>
  <si>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</si>
  <si>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</si>
  <si>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</si>
  <si>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</si>
  <si>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</si>
  <si>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</si>
  <si>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</si>
  <si>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</si>
  <si>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</si>
  <si>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</si>
  <si>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</si>
  <si>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</si>
  <si>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</si>
  <si>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</si>
  <si>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</si>
  <si>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</si>
  <si>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</si>
  <si>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</si>
  <si>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</si>
  <si>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</si>
  <si>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</si>
  <si>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</si>
  <si>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</si>
  <si>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</si>
  <si>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</si>
  <si>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</si>
  <si>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</si>
  <si>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</si>
  <si>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</si>
  <si>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</si>
  <si>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</si>
  <si>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</si>
  <si>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</si>
  <si>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</si>
  <si>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</si>
  <si>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</si>
  <si>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</si>
  <si>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</si>
  <si>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</si>
  <si>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</si>
  <si>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</si>
  <si>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</si>
  <si>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</si>
  <si>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</si>
  <si>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</si>
  <si>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</si>
  <si>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</si>
  <si>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</si>
  <si>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</si>
  <si>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</si>
  <si>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</si>
  <si>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</si>
  <si>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</si>
  <si>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</si>
  <si>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</si>
  <si>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</si>
  <si>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</si>
  <si>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</si>
  <si>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</si>
  <si>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</si>
  <si>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</si>
  <si>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</si>
  <si>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</si>
  <si>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</si>
  <si>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</si>
  <si>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</si>
  <si>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</si>
  <si>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</si>
  <si>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</si>
  <si>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</si>
  <si>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</si>
  <si>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</si>
  <si>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</si>
  <si>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</si>
  <si>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</si>
  <si>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</si>
  <si>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</si>
  <si>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</si>
  <si>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</si>
  <si>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</si>
  <si>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</si>
  <si>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</si>
  <si>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</si>
  <si>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</si>
  <si>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</si>
  <si>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</si>
  <si>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</si>
  <si>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</si>
  <si>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</si>
  <si>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</si>
  <si>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</si>
  <si>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</si>
  <si>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</si>
  <si>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</si>
  <si>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</si>
  <si>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</si>
  <si>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</si>
  <si>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</si>
  <si>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</si>
  <si>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</si>
  <si>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</si>
  <si>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</si>
  <si>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</si>
  <si>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</si>
  <si>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</si>
  <si>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</si>
  <si>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</si>
  <si>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</si>
  <si>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</si>
  <si>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</si>
  <si>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</si>
  <si>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</si>
  <si>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</si>
  <si>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</si>
  <si>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</si>
  <si>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</si>
  <si>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</si>
  <si>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</si>
  <si>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</si>
  <si>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</si>
  <si>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</si>
  <si>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</si>
  <si>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</si>
  <si>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</si>
  <si>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</si>
  <si>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</si>
  <si>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</si>
  <si>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</si>
  <si>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</si>
  <si>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</si>
  <si>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</si>
  <si>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</si>
  <si>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</si>
  <si>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</si>
  <si>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</si>
  <si>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</si>
  <si>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</si>
  <si>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</si>
  <si>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</si>
  <si>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</si>
  <si>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</si>
  <si>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</si>
  <si>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</si>
  <si>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</si>
  <si>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</si>
  <si>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</si>
  <si>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</si>
  <si>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</si>
  <si>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</si>
  <si>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</si>
  <si>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</si>
  <si>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</si>
  <si>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</si>
  <si>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</si>
  <si>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</si>
  <si>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</si>
  <si>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</si>
  <si>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</si>
  <si>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</si>
  <si>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</si>
  <si>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</si>
  <si>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</si>
  <si>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</si>
  <si>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</si>
  <si>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</si>
  <si>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</si>
  <si>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</si>
  <si>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</si>
  <si>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</si>
  <si>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</si>
  <si>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</si>
  <si>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</si>
  <si>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</si>
  <si>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</si>
  <si>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</si>
  <si>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</si>
  <si>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</si>
  <si>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</si>
  <si>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</si>
  <si>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</si>
  <si>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</si>
  <si>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</si>
  <si>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</si>
  <si>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</si>
  <si>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</si>
  <si>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</si>
  <si>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</si>
  <si>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</si>
  <si>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</si>
  <si>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</si>
  <si>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</si>
  <si>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</si>
  <si>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</si>
  <si>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</si>
  <si>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</si>
  <si>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</si>
  <si>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</si>
  <si>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</si>
  <si>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</si>
  <si>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</si>
  <si>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</si>
  <si>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</si>
  <si>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</si>
  <si>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</si>
  <si>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</si>
  <si>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</si>
  <si>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</si>
  <si>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</si>
  <si>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</si>
  <si>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</si>
  <si>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</si>
  <si>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</si>
  <si>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</si>
  <si>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</si>
  <si>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</si>
  <si>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</si>
  <si>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</si>
  <si>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</si>
  <si>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</si>
  <si>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</si>
  <si>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</si>
  <si>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</si>
  <si>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</si>
  <si>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</si>
  <si>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</si>
  <si>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</si>
  <si>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</si>
  <si>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</si>
  <si>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</si>
  <si>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</si>
  <si>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</si>
  <si>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</si>
  <si>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</si>
  <si>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</si>
  <si>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</si>
  <si>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</si>
  <si>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</si>
  <si>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</si>
  <si>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</si>
  <si>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</si>
  <si>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</si>
  <si>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</si>
  <si>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</si>
  <si>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</si>
  <si>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</si>
  <si>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</si>
  <si>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</si>
  <si>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</si>
  <si>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</si>
  <si>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</si>
  <si>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</si>
  <si>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</si>
  <si>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</si>
  <si>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</si>
  <si>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</si>
  <si>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</si>
  <si>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</si>
  <si>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</si>
  <si>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</si>
  <si>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</si>
  <si>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</si>
  <si>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</si>
  <si>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</si>
  <si>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</si>
  <si>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</si>
  <si>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</si>
  <si>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</si>
  <si>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</si>
  <si>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</si>
  <si>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</si>
  <si>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</si>
  <si>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</si>
  <si>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</si>
  <si>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</si>
  <si>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</si>
  <si>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</si>
  <si>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</si>
  <si>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</si>
  <si>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</si>
  <si>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</si>
  <si>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</si>
  <si>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</si>
  <si>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</si>
  <si>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</si>
  <si>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</si>
  <si>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</si>
  <si>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</si>
  <si>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</si>
  <si>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</si>
  <si>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</si>
  <si>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</si>
  <si>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</si>
  <si>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</si>
  <si>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</si>
  <si>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</si>
  <si>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</si>
  <si>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</si>
  <si>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</si>
  <si>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</si>
  <si>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</si>
  <si>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</si>
  <si>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</si>
  <si>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</si>
  <si>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</si>
  <si>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</si>
  <si>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</si>
  <si>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</si>
  <si>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</si>
  <si>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</si>
  <si>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</si>
  <si>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</si>
  <si>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</si>
  <si>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</si>
  <si>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</si>
  <si>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</si>
  <si>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</si>
  <si>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</si>
  <si>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</si>
  <si>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</si>
  <si>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</si>
  <si>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</si>
  <si>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</si>
  <si>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</si>
  <si>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</si>
  <si>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</si>
  <si>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</si>
  <si>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</si>
  <si>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</si>
  <si>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</si>
  <si>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</si>
  <si>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</si>
  <si>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</si>
  <si>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</si>
  <si>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</si>
  <si>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</si>
  <si>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</si>
  <si>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</si>
  <si>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</si>
  <si>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</si>
  <si>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</si>
  <si>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</si>
  <si>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</si>
  <si>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</si>
  <si>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</si>
  <si>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</si>
  <si>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</si>
  <si>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</si>
  <si>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</si>
  <si>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</si>
  <si>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</si>
  <si>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</si>
  <si>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</si>
  <si>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</si>
  <si>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</si>
  <si>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</si>
  <si>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</si>
  <si>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</si>
  <si>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</si>
  <si>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</si>
  <si>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</si>
  <si>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</si>
  <si>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</si>
  <si>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</si>
  <si>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</si>
  <si>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</si>
  <si>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</si>
  <si>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</si>
  <si>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</si>
  <si>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</si>
  <si>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</si>
  <si>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</si>
  <si>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</si>
  <si>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</si>
  <si>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</si>
  <si>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</si>
  <si>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</si>
  <si>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</si>
  <si>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</si>
  <si>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</si>
  <si>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</si>
  <si>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</si>
  <si>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</si>
  <si>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</si>
  <si>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</si>
  <si>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</si>
  <si>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</si>
  <si>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</si>
  <si>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</si>
  <si>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</si>
  <si>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</si>
  <si>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</si>
  <si>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</si>
  <si>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</si>
  <si>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</si>
  <si>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</si>
  <si>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</si>
  <si>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</si>
  <si>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</si>
  <si>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</si>
  <si>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</si>
  <si>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</si>
  <si>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</si>
  <si>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</si>
  <si>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</si>
  <si>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</si>
  <si>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</si>
  <si>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</si>
  <si>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</si>
  <si>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</si>
  <si>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</si>
  <si>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</si>
  <si>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</si>
  <si>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</si>
  <si>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</si>
  <si>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</si>
  <si>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</si>
  <si>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</si>
  <si>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</si>
  <si>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</si>
  <si>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</si>
  <si>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</si>
  <si>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</si>
  <si>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</si>
  <si>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</si>
  <si>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</si>
  <si>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</si>
  <si>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</si>
  <si>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</si>
  <si>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</si>
  <si>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</si>
  <si>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</si>
  <si>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</si>
  <si>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</si>
  <si>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</si>
  <si>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</si>
  <si>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</si>
  <si>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</si>
  <si>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</si>
  <si>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</si>
  <si>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</si>
  <si>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</si>
  <si>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</si>
  <si>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</si>
  <si>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</si>
  <si>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</si>
  <si>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</si>
  <si>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</si>
  <si>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</si>
  <si>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</si>
  <si>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</si>
  <si>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</si>
  <si>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</si>
  <si>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</si>
  <si>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</si>
  <si>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</si>
  <si>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</si>
  <si>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</si>
  <si>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</si>
  <si>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</si>
  <si>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</si>
  <si>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</si>
  <si>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</si>
  <si>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</si>
  <si>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</si>
  <si>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</si>
  <si>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</si>
  <si>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</si>
  <si>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</si>
  <si>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</si>
  <si>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</si>
  <si>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</si>
  <si>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</si>
  <si>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</si>
  <si>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</si>
  <si>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</si>
  <si>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</si>
  <si>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</si>
  <si>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</si>
  <si>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</si>
  <si>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</si>
  <si>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</si>
  <si>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</si>
  <si>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</si>
  <si>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</si>
  <si>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</si>
  <si>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</si>
  <si>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</si>
  <si>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</si>
  <si>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</si>
  <si>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</si>
  <si>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</si>
  <si>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</si>
  <si>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</si>
  <si>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</si>
  <si>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</si>
  <si>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</si>
  <si>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</si>
  <si>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</si>
  <si>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</si>
  <si>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</si>
  <si>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</si>
  <si>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</si>
  <si>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</si>
  <si>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</si>
  <si>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</si>
  <si>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</si>
  <si>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</si>
  <si>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</si>
  <si>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</si>
  <si>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</si>
  <si>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</si>
  <si>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</si>
  <si>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</si>
  <si>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</si>
  <si>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</si>
  <si>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</si>
  <si>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</si>
  <si>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</si>
  <si>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</si>
  <si>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</si>
  <si>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</si>
  <si>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</si>
  <si>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</si>
  <si>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</si>
  <si>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</si>
  <si>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</si>
  <si>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</si>
  <si>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</si>
  <si>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</si>
  <si>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</si>
  <si>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</si>
  <si>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</si>
  <si>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</si>
  <si>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</si>
  <si>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</si>
  <si>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</si>
  <si>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</si>
  <si>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</si>
  <si>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</si>
  <si>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</si>
  <si>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</si>
  <si>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</si>
  <si>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</si>
  <si>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</si>
  <si>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</si>
  <si>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</si>
  <si>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</si>
  <si>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</si>
  <si>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</si>
  <si>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</si>
  <si>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</si>
  <si>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</si>
  <si>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</si>
  <si>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</si>
  <si>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</si>
  <si>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</si>
  <si>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</si>
  <si>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</si>
  <si>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</si>
  <si>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</si>
  <si>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</si>
  <si>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</si>
  <si>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</si>
  <si>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</si>
  <si>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</si>
  <si>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</si>
  <si>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</si>
  <si>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</si>
  <si>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</si>
  <si>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</si>
  <si>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</si>
  <si>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</si>
  <si>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</si>
  <si>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</si>
  <si>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</si>
  <si>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</si>
  <si>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</si>
  <si>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</si>
  <si>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</si>
  <si>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</si>
  <si>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</si>
  <si>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</si>
  <si>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</si>
  <si>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</si>
  <si>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</si>
  <si>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</si>
  <si>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</si>
  <si>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</si>
  <si>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</si>
  <si>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</si>
  <si>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</si>
  <si>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</si>
  <si>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</si>
  <si>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</si>
  <si>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</si>
  <si>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</si>
  <si>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</si>
  <si>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</si>
  <si>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</si>
  <si>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</si>
  <si>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</si>
  <si>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</si>
  <si>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</si>
  <si>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</si>
  <si>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</si>
  <si>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</si>
  <si>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</si>
  <si>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</si>
  <si>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</si>
  <si>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</si>
  <si>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</si>
  <si>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</si>
  <si>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</si>
  <si>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</si>
  <si>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</si>
  <si>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</si>
  <si>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</si>
  <si>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</si>
  <si>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</si>
  <si>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</si>
  <si>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</si>
  <si>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</si>
  <si>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</si>
  <si>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</si>
  <si>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</si>
  <si>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</si>
  <si>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</si>
  <si>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</si>
  <si>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</si>
  <si>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</si>
  <si>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</si>
  <si>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</si>
  <si>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</si>
  <si>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</si>
  <si>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</si>
  <si>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</si>
  <si>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</si>
  <si>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</si>
  <si>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</si>
  <si>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</si>
  <si>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</si>
  <si>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</si>
  <si>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</si>
  <si>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</si>
  <si>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</si>
  <si>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</si>
  <si>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</si>
  <si>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</si>
  <si>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</si>
  <si>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</si>
  <si>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</si>
  <si>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</si>
  <si>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</si>
  <si>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</si>
  <si>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</si>
  <si>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</si>
  <si>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</si>
  <si>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</si>
  <si>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</si>
  <si>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</si>
  <si>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</si>
  <si>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</si>
  <si>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</si>
  <si>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</si>
  <si>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</si>
  <si>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</si>
  <si>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</si>
  <si>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</si>
  <si>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</si>
  <si>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</si>
  <si>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</si>
  <si>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</si>
  <si>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</si>
  <si>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</si>
  <si>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</si>
  <si>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</si>
  <si>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</si>
  <si>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</si>
  <si>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</si>
  <si>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</si>
  <si>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</si>
  <si>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</si>
  <si>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</si>
  <si>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</si>
  <si>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</si>
  <si>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</si>
  <si>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</si>
  <si>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</si>
  <si>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</si>
  <si>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</si>
  <si>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</si>
  <si>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</si>
  <si>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</si>
  <si>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</si>
  <si>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</si>
  <si>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</si>
  <si>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</si>
  <si>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</si>
  <si>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</si>
  <si>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</si>
  <si>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</si>
  <si>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</si>
  <si>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</si>
  <si>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</si>
  <si>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</si>
  <si>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</si>
  <si>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</si>
  <si>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</si>
  <si>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</si>
  <si>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</si>
  <si>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</si>
  <si>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</si>
  <si>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</si>
  <si>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</si>
  <si>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</si>
  <si>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</si>
  <si>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</si>
  <si>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</si>
  <si>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</si>
  <si>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</si>
  <si>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</si>
  <si>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</si>
  <si>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</si>
  <si>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</si>
  <si>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</si>
  <si>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</si>
  <si>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</si>
  <si>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</si>
  <si>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</si>
  <si>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</si>
  <si>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</si>
  <si>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</si>
  <si>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</si>
  <si>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</si>
  <si>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</si>
  <si>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</si>
  <si>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</si>
  <si>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</si>
  <si>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</si>
  <si>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</si>
  <si>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</si>
  <si>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</si>
  <si>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</si>
  <si>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</si>
  <si>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</si>
  <si>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</si>
  <si>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</si>
  <si>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</si>
  <si>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</si>
  <si>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</si>
  <si>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</si>
  <si>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</si>
  <si>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</si>
  <si>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</si>
  <si>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</si>
  <si>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</si>
  <si>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</si>
  <si>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</si>
  <si>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</si>
  <si>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</si>
  <si>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</si>
  <si>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</si>
  <si>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</si>
  <si>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</si>
  <si>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</si>
  <si>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</si>
  <si>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</si>
  <si>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</si>
  <si>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</si>
  <si>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</si>
  <si>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</si>
  <si>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</si>
  <si>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</si>
  <si>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</si>
  <si>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</si>
  <si>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</si>
  <si>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</si>
  <si>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</si>
  <si>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</si>
  <si>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</si>
  <si>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</si>
  <si>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</si>
  <si>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</si>
  <si>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</si>
  <si>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</si>
  <si>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</si>
  <si>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</si>
  <si>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</si>
  <si>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</si>
  <si>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</si>
  <si>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</si>
  <si>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</si>
  <si>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</si>
  <si>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</si>
  <si>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</si>
  <si>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</si>
  <si>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</si>
  <si>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</si>
  <si>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</si>
  <si>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</si>
  <si>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</si>
  <si>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</si>
  <si>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</si>
  <si>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</si>
  <si>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</si>
  <si>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</si>
  <si>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</si>
  <si>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</si>
  <si>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</si>
  <si>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</si>
  <si>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</si>
  <si>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</si>
  <si>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</si>
  <si>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</si>
  <si>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</si>
  <si>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</si>
  <si>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</si>
  <si>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</si>
  <si>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</si>
  <si>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</si>
  <si>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</si>
  <si>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</si>
  <si>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</si>
  <si>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</si>
  <si>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</si>
  <si>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</si>
  <si>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</si>
  <si>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</si>
  <si>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</si>
  <si>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</si>
  <si>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</si>
  <si>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</si>
  <si>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</si>
  <si>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</si>
  <si>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</si>
  <si>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</si>
  <si>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</si>
  <si>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</si>
  <si>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</si>
  <si>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</si>
  <si>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</si>
  <si>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</si>
  <si>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</si>
  <si>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</si>
  <si>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</si>
  <si>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</si>
  <si>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</si>
  <si>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</si>
  <si>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</si>
  <si>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</si>
  <si>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</si>
  <si>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</si>
  <si>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</si>
  <si>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</si>
  <si>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</si>
  <si>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</si>
  <si>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</si>
  <si>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</si>
  <si>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</si>
  <si>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</si>
  <si>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</si>
  <si>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</si>
  <si>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</si>
  <si>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</si>
  <si>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</si>
  <si>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</si>
  <si>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</si>
  <si>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</si>
  <si>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</si>
  <si>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</si>
  <si>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</si>
  <si>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</si>
  <si>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</si>
  <si>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</si>
  <si>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</si>
  <si>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</si>
  <si>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</si>
  <si>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</si>
  <si>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</si>
  <si>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</si>
  <si>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</si>
  <si>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</si>
  <si>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</si>
  <si>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</si>
  <si>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</si>
  <si>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</si>
  <si>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</si>
  <si>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</si>
  <si>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</si>
  <si>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</si>
  <si>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</si>
  <si>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</si>
  <si>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</si>
  <si>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</si>
  <si>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ไทวัสดุ วันที่ 1-30  เม.ย. 2568</t>
  </si>
  <si>
    <t>สรุปยอดขาย บูธ  ไทวัสดุ  วันที่ 1-30  เม.ย. 2568</t>
  </si>
  <si>
    <t>บูธ  ไทวัสดุ วันที่ 1-30  เม.ย. 2568</t>
  </si>
  <si>
    <t>โยกลำ 2</t>
  </si>
  <si>
    <t>โยกลำ 2 , โยก ลำ 3 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</si>
</sst>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V252" sqref="V252"/>
      <selection pane="bottomLeft" activeCell="V252" sqref="V25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V252" sqref="V252"/>
      <selection pane="topRight" activeCell="V252" sqref="V252"/>
      <selection pane="bottomLeft" activeCell="V252" sqref="V252"/>
      <selection pane="bottomRight" activeCell="V252" sqref="V25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5" activePane="bottomRight" state="frozen"/>
      <selection activeCell="V252" sqref="V252"/>
      <selection pane="topRight" activeCell="V252" sqref="V252"/>
      <selection pane="bottomLeft" activeCell="V252" sqref="V252"/>
      <selection pane="bottomRight" activeCell="U15" sqref="U1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2"/>
      <c r="P2" s="68"/>
      <c r="Q2" s="123" t="s">
        <v>1428</v>
      </c>
      <c r="R2" s="123"/>
      <c r="S2" s="123"/>
      <c r="T2" s="123"/>
      <c r="U2" s="123"/>
      <c r="V2" s="123"/>
      <c r="W2" s="123"/>
      <c r="X2" s="123"/>
      <c r="Y2" s="123"/>
      <c r="Z2" s="123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1361</v>
      </c>
      <c r="AB3" s="163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15</v>
      </c>
      <c r="G5" s="43">
        <f t="shared" ref="G5:G85" si="0">+E5+F5</f>
        <v>30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950</v>
      </c>
      <c r="N5" s="19"/>
      <c r="O5" s="121">
        <v>18.97</v>
      </c>
      <c r="P5" s="79">
        <f>+K5*O5</f>
        <v>417.34</v>
      </c>
      <c r="Q5" s="45">
        <v>1</v>
      </c>
      <c r="R5" s="46">
        <f>+'1'!N262</f>
        <v>1490</v>
      </c>
      <c r="S5" s="46">
        <f>+'1'!N267</f>
        <v>50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0</v>
      </c>
      <c r="X5" s="46">
        <f>+R5-S5-T5-U5-V5-W5</f>
        <v>1440</v>
      </c>
      <c r="Y5" s="46">
        <f>+'1'!N269</f>
        <v>1440</v>
      </c>
      <c r="Z5" s="47">
        <f>+Y5-X5</f>
        <v>0</v>
      </c>
      <c r="AA5" s="47" t="s">
        <v>1363</v>
      </c>
      <c r="AB5" s="47">
        <f>+W5+Y5</f>
        <v>1440</v>
      </c>
      <c r="AC5" s="58">
        <f>+W5+Y5+Z5</f>
        <v>1440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88</v>
      </c>
      <c r="G6" s="43">
        <f t="shared" si="0"/>
        <v>105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20</v>
      </c>
      <c r="J6" s="43">
        <f t="shared" ref="J6:J27" si="1">E6+F6-H6-K6-I6</f>
        <v>23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6200</v>
      </c>
      <c r="N6" s="19"/>
      <c r="O6" s="121">
        <v>36.43</v>
      </c>
      <c r="P6" s="79">
        <f t="shared" ref="P6:P70" si="2">+K6*O6</f>
        <v>2258.66</v>
      </c>
      <c r="Q6" s="45">
        <v>2</v>
      </c>
      <c r="R6" s="46">
        <f>+'2'!N262</f>
        <v>1460</v>
      </c>
      <c r="S6" s="46">
        <f>+'2'!N267</f>
        <v>25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0</v>
      </c>
      <c r="X6" s="46">
        <f>+R6-S6-T6-U6-V6-W6</f>
        <v>1435</v>
      </c>
      <c r="Y6" s="46">
        <f>+'2'!N269</f>
        <v>1435</v>
      </c>
      <c r="Z6" s="47">
        <f t="shared" ref="Z6:Z35" si="3">+Y6-X6</f>
        <v>0</v>
      </c>
      <c r="AA6" s="47" t="s">
        <v>1364</v>
      </c>
      <c r="AB6" s="47">
        <f t="shared" ref="AB6:AB35" si="4">+W6+Y6</f>
        <v>1435</v>
      </c>
      <c r="AC6" s="58">
        <f t="shared" ref="AC6:AC13" si="5">+W6+Y6+Z6</f>
        <v>1435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1385</v>
      </c>
      <c r="S7" s="46">
        <f>+'3'!N267</f>
        <v>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0</v>
      </c>
      <c r="X7" s="46">
        <f>+R7-S7-T7-U7-V7-W7</f>
        <v>1385</v>
      </c>
      <c r="Y7" s="46">
        <f>+'3'!N269</f>
        <v>1385</v>
      </c>
      <c r="Z7" s="47">
        <f>+Y7-X7</f>
        <v>0</v>
      </c>
      <c r="AA7" s="47" t="s">
        <v>1365</v>
      </c>
      <c r="AB7" s="47">
        <f>+W7+Y7</f>
        <v>1385</v>
      </c>
      <c r="AC7" s="58">
        <f t="shared" si="5"/>
        <v>1385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1450</v>
      </c>
      <c r="S8" s="46">
        <f>+'4'!N267</f>
        <v>20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0</v>
      </c>
      <c r="X8" s="46">
        <f t="shared" ref="X8" si="6">+R8-S8-T8-U8-V8-W8</f>
        <v>1430</v>
      </c>
      <c r="Y8" s="46">
        <f>+'4'!N269</f>
        <v>1430</v>
      </c>
      <c r="Z8" s="47">
        <f t="shared" si="3"/>
        <v>0</v>
      </c>
      <c r="AA8" s="47" t="s">
        <v>1366</v>
      </c>
      <c r="AB8" s="47">
        <f t="shared" si="4"/>
        <v>1430</v>
      </c>
      <c r="AC8" s="58">
        <f t="shared" si="5"/>
        <v>1430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2200</v>
      </c>
      <c r="S9" s="46">
        <f>+'5'!N267</f>
        <v>125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0</v>
      </c>
      <c r="X9" s="46">
        <f t="shared" ref="X9:X34" si="7">+R9-S9-T9-U9-V9-W9</f>
        <v>2075</v>
      </c>
      <c r="Y9" s="46">
        <f>+'5'!N269</f>
        <v>2075</v>
      </c>
      <c r="Z9" s="47">
        <f t="shared" si="3"/>
        <v>0</v>
      </c>
      <c r="AA9" s="98" t="s">
        <v>1367</v>
      </c>
      <c r="AB9" s="47">
        <f t="shared" si="4"/>
        <v>2075</v>
      </c>
      <c r="AC9" s="58">
        <f t="shared" si="5"/>
        <v>2075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2465</v>
      </c>
      <c r="S10" s="46">
        <f>+'6'!N267</f>
        <v>20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0</v>
      </c>
      <c r="X10" s="46">
        <f t="shared" si="7"/>
        <v>2445</v>
      </c>
      <c r="Y10" s="46">
        <f>+'6'!N269</f>
        <v>2445</v>
      </c>
      <c r="Z10" s="47">
        <f t="shared" si="3"/>
        <v>0</v>
      </c>
      <c r="AA10" s="98" t="s">
        <v>1368</v>
      </c>
      <c r="AB10" s="47">
        <f t="shared" si="4"/>
        <v>2445</v>
      </c>
      <c r="AC10" s="58">
        <f t="shared" si="5"/>
        <v>2445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6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20</v>
      </c>
      <c r="G11" s="43">
        <f t="shared" si="0"/>
        <v>26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4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900</v>
      </c>
      <c r="N11" s="19"/>
      <c r="O11" s="121">
        <v>19.36</v>
      </c>
      <c r="P11" s="79">
        <f t="shared" si="2"/>
        <v>348.48</v>
      </c>
      <c r="Q11" s="45">
        <v>7</v>
      </c>
      <c r="R11" s="46">
        <f>+'7'!N262</f>
        <v>1605</v>
      </c>
      <c r="S11" s="46">
        <f>+'7'!N267</f>
        <v>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0</v>
      </c>
      <c r="X11" s="46">
        <f t="shared" si="7"/>
        <v>1605</v>
      </c>
      <c r="Y11" s="46">
        <f>+'7'!N269</f>
        <v>1605</v>
      </c>
      <c r="Z11" s="47">
        <f t="shared" si="3"/>
        <v>0</v>
      </c>
      <c r="AA11" s="47" t="s">
        <v>1369</v>
      </c>
      <c r="AB11" s="47">
        <f t="shared" si="4"/>
        <v>1605</v>
      </c>
      <c r="AC11" s="58">
        <f t="shared" si="5"/>
        <v>1605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1580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0</v>
      </c>
      <c r="X12" s="46">
        <f t="shared" si="7"/>
        <v>1580</v>
      </c>
      <c r="Y12" s="46">
        <f>+'8'!N269</f>
        <v>1580</v>
      </c>
      <c r="Z12" s="47">
        <f t="shared" si="3"/>
        <v>0</v>
      </c>
      <c r="AA12" s="47" t="s">
        <v>1363</v>
      </c>
      <c r="AB12" s="47">
        <f t="shared" si="4"/>
        <v>1580</v>
      </c>
      <c r="AC12" s="58">
        <f t="shared" si="5"/>
        <v>1580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1165</v>
      </c>
      <c r="S13" s="46">
        <f>+'9'!N267</f>
        <v>40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0</v>
      </c>
      <c r="X13" s="46">
        <f>+R13-S13-T13-U13-V13-W13</f>
        <v>1125</v>
      </c>
      <c r="Y13" s="46">
        <f>+'9'!N269</f>
        <v>1125</v>
      </c>
      <c r="Z13" s="47">
        <f t="shared" si="3"/>
        <v>0</v>
      </c>
      <c r="AA13" s="47" t="s">
        <v>1364</v>
      </c>
      <c r="AB13" s="47">
        <f t="shared" si="4"/>
        <v>1125</v>
      </c>
      <c r="AC13" s="58">
        <f t="shared" si="5"/>
        <v>1125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1125</v>
      </c>
      <c r="S14" s="46">
        <f>+'10'!N267</f>
        <v>50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0</v>
      </c>
      <c r="X14" s="46">
        <f t="shared" si="7"/>
        <v>1075</v>
      </c>
      <c r="Y14" s="46">
        <f>+'10'!N269</f>
        <v>1075</v>
      </c>
      <c r="Z14" s="47">
        <f t="shared" si="3"/>
        <v>0</v>
      </c>
      <c r="AA14" s="47" t="s">
        <v>1365</v>
      </c>
      <c r="AB14" s="47">
        <f t="shared" si="4"/>
        <v>1075</v>
      </c>
      <c r="AC14" s="58">
        <f t="shared" ref="AC14:AC35" si="8">+W14+Y14+Z14</f>
        <v>1075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10</v>
      </c>
      <c r="G15" s="43">
        <f t="shared" si="0"/>
        <v>10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9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50</v>
      </c>
      <c r="N15" s="19"/>
      <c r="O15" s="121">
        <v>22.41</v>
      </c>
      <c r="P15" s="79">
        <f t="shared" si="2"/>
        <v>22.41</v>
      </c>
      <c r="Q15" s="45">
        <v>11</v>
      </c>
      <c r="R15" s="46">
        <f>+'11'!N262</f>
        <v>2195</v>
      </c>
      <c r="S15" s="46">
        <f>+'11'!N267</f>
        <v>280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0</v>
      </c>
      <c r="X15" s="46">
        <f t="shared" si="7"/>
        <v>1915</v>
      </c>
      <c r="Y15" s="46">
        <f>+'11'!N269</f>
        <v>1915</v>
      </c>
      <c r="Z15" s="47">
        <f t="shared" si="3"/>
        <v>0</v>
      </c>
      <c r="AA15" s="47" t="s">
        <v>1366</v>
      </c>
      <c r="AB15" s="47">
        <f t="shared" si="4"/>
        <v>1915</v>
      </c>
      <c r="AC15" s="58">
        <f t="shared" si="8"/>
        <v>1915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4</v>
      </c>
      <c r="G16" s="43">
        <f t="shared" ref="G16:G17" si="9">+E16+F16</f>
        <v>4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4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200</v>
      </c>
      <c r="N16" s="19"/>
      <c r="O16" s="90"/>
      <c r="P16" s="79">
        <f t="shared" si="2"/>
        <v>0</v>
      </c>
      <c r="Q16" s="45">
        <v>12</v>
      </c>
      <c r="R16" s="46">
        <f>+'12'!N262</f>
        <v>2370</v>
      </c>
      <c r="S16" s="46">
        <f>+'12'!N267</f>
        <v>120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2250</v>
      </c>
      <c r="Y16" s="46">
        <f>+'12'!N269</f>
        <v>2250</v>
      </c>
      <c r="Z16" s="47">
        <f t="shared" si="3"/>
        <v>0</v>
      </c>
      <c r="AA16" s="98" t="s">
        <v>1367</v>
      </c>
      <c r="AB16" s="47">
        <f t="shared" si="4"/>
        <v>2250</v>
      </c>
      <c r="AC16" s="58">
        <f t="shared" si="8"/>
        <v>2250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9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1285</v>
      </c>
      <c r="S17" s="46">
        <f>+'13'!N267</f>
        <v>100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0</v>
      </c>
      <c r="X17" s="46">
        <f>+R17-S17-T17-U17-V17-W17</f>
        <v>1185</v>
      </c>
      <c r="Y17" s="46">
        <f>+'13'!N269</f>
        <v>1185</v>
      </c>
      <c r="Z17" s="47">
        <f t="shared" si="3"/>
        <v>0</v>
      </c>
      <c r="AA17" s="98" t="s">
        <v>1368</v>
      </c>
      <c r="AB17" s="47">
        <f t="shared" si="4"/>
        <v>1185</v>
      </c>
      <c r="AC17" s="58">
        <f t="shared" si="8"/>
        <v>1185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10</v>
      </c>
      <c r="G18" s="43">
        <f t="shared" ref="G18:G22" si="10">+E18+F18</f>
        <v>10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1">E18+F18-H18-K18-I18</f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350</v>
      </c>
      <c r="N18" s="19"/>
      <c r="O18" s="121">
        <v>19.12</v>
      </c>
      <c r="P18" s="79">
        <f t="shared" si="2"/>
        <v>133.84</v>
      </c>
      <c r="Q18" s="45">
        <v>14</v>
      </c>
      <c r="R18" s="46">
        <f>+'14'!N262</f>
        <v>2690</v>
      </c>
      <c r="S18" s="46">
        <f>+'14'!N267</f>
        <v>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0</v>
      </c>
      <c r="X18" s="46">
        <f t="shared" si="7"/>
        <v>2690</v>
      </c>
      <c r="Y18" s="46">
        <f>+'14'!N269</f>
        <v>2690</v>
      </c>
      <c r="Z18" s="47">
        <f t="shared" si="3"/>
        <v>0</v>
      </c>
      <c r="AA18" s="47" t="s">
        <v>1369</v>
      </c>
      <c r="AB18" s="99">
        <f t="shared" si="4"/>
        <v>2690</v>
      </c>
      <c r="AC18" s="58">
        <f t="shared" si="8"/>
        <v>2690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1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2350</v>
      </c>
      <c r="S19" s="46">
        <f>+'15'!N267</f>
        <v>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2350</v>
      </c>
      <c r="Y19" s="46">
        <f>+'15'!N269</f>
        <v>2350</v>
      </c>
      <c r="Z19" s="47">
        <f t="shared" si="3"/>
        <v>0</v>
      </c>
      <c r="AA19" s="47" t="s">
        <v>1363</v>
      </c>
      <c r="AB19" s="47">
        <f t="shared" si="4"/>
        <v>2350</v>
      </c>
      <c r="AC19" s="58">
        <f t="shared" si="8"/>
        <v>2350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15</v>
      </c>
      <c r="G20" s="43">
        <f t="shared" si="10"/>
        <v>19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1"/>
        <v>7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12</v>
      </c>
      <c r="L20" s="20">
        <v>65</v>
      </c>
      <c r="M20" s="44">
        <f>+K20*L20</f>
        <v>780</v>
      </c>
      <c r="N20" s="19"/>
      <c r="O20" s="90">
        <v>22.25</v>
      </c>
      <c r="P20" s="79">
        <f t="shared" si="2"/>
        <v>267</v>
      </c>
      <c r="Q20" s="45">
        <v>16</v>
      </c>
      <c r="R20" s="46">
        <f>+'16'!N262</f>
        <v>3000</v>
      </c>
      <c r="S20" s="46">
        <f>+'16'!N267</f>
        <v>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0</v>
      </c>
      <c r="X20" s="46">
        <f t="shared" si="7"/>
        <v>3000</v>
      </c>
      <c r="Y20" s="46">
        <f>+'16'!N269</f>
        <v>3000</v>
      </c>
      <c r="Z20" s="47">
        <f t="shared" si="3"/>
        <v>0</v>
      </c>
      <c r="AA20" s="47" t="s">
        <v>1364</v>
      </c>
      <c r="AB20" s="47">
        <f t="shared" si="4"/>
        <v>3000</v>
      </c>
      <c r="AC20" s="58">
        <f t="shared" si="8"/>
        <v>3000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1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1125</v>
      </c>
      <c r="S21" s="46">
        <f>+'17'!N267</f>
        <v>55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0</v>
      </c>
      <c r="X21" s="46">
        <f t="shared" si="7"/>
        <v>1070</v>
      </c>
      <c r="Y21" s="46">
        <f>+'17'!N269</f>
        <v>1070</v>
      </c>
      <c r="Z21" s="47">
        <f t="shared" si="3"/>
        <v>0</v>
      </c>
      <c r="AA21" s="47" t="s">
        <v>1365</v>
      </c>
      <c r="AB21" s="47">
        <f t="shared" si="4"/>
        <v>1070</v>
      </c>
      <c r="AC21" s="58">
        <f t="shared" si="8"/>
        <v>1070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20</v>
      </c>
      <c r="G22" s="43">
        <f t="shared" si="10"/>
        <v>41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1"/>
        <v>15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25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2500</v>
      </c>
      <c r="N22" s="19"/>
      <c r="O22" s="121">
        <v>27.98</v>
      </c>
      <c r="P22" s="79">
        <f t="shared" si="2"/>
        <v>699.5</v>
      </c>
      <c r="Q22" s="45">
        <v>18</v>
      </c>
      <c r="R22" s="46">
        <f>+'18'!N262</f>
        <v>1230</v>
      </c>
      <c r="S22" s="46">
        <f>+'18'!N267</f>
        <v>50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0</v>
      </c>
      <c r="X22" s="46">
        <f t="shared" si="7"/>
        <v>1180</v>
      </c>
      <c r="Y22" s="46">
        <f>+'18'!N269</f>
        <v>1180</v>
      </c>
      <c r="Z22" s="47">
        <f t="shared" si="3"/>
        <v>0</v>
      </c>
      <c r="AA22" s="47" t="s">
        <v>1366</v>
      </c>
      <c r="AB22" s="47">
        <f t="shared" si="4"/>
        <v>1180</v>
      </c>
      <c r="AC22" s="58">
        <f t="shared" si="8"/>
        <v>1180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1725</v>
      </c>
      <c r="S23" s="46">
        <f>+'19'!N267</f>
        <v>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0</v>
      </c>
      <c r="X23" s="46">
        <f t="shared" si="7"/>
        <v>1725</v>
      </c>
      <c r="Y23" s="46">
        <f>+'19'!N269</f>
        <v>1725</v>
      </c>
      <c r="Z23" s="47">
        <f t="shared" si="3"/>
        <v>0</v>
      </c>
      <c r="AA23" s="98" t="s">
        <v>1367</v>
      </c>
      <c r="AB23" s="47">
        <f t="shared" si="4"/>
        <v>1725</v>
      </c>
      <c r="AC23" s="58">
        <f t="shared" si="8"/>
        <v>1725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4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400</v>
      </c>
      <c r="N24" s="19"/>
      <c r="O24" s="121">
        <v>38.659999999999997</v>
      </c>
      <c r="P24" s="79">
        <f t="shared" si="2"/>
        <v>154.63999999999999</v>
      </c>
      <c r="Q24" s="45">
        <v>20</v>
      </c>
      <c r="R24" s="46">
        <f>+'20'!N262</f>
        <v>880</v>
      </c>
      <c r="S24" s="46">
        <f>+'20'!N267</f>
        <v>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0</v>
      </c>
      <c r="X24" s="46">
        <f t="shared" si="7"/>
        <v>880</v>
      </c>
      <c r="Y24" s="46">
        <f>+'20'!N269</f>
        <v>880</v>
      </c>
      <c r="Z24" s="47">
        <f t="shared" si="3"/>
        <v>0</v>
      </c>
      <c r="AA24" s="98" t="s">
        <v>1368</v>
      </c>
      <c r="AB24" s="47">
        <f t="shared" si="4"/>
        <v>880</v>
      </c>
      <c r="AC24" s="58">
        <f t="shared" si="8"/>
        <v>880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1040</v>
      </c>
      <c r="S25" s="46">
        <f>+'21'!N267</f>
        <v>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0</v>
      </c>
      <c r="X25" s="46">
        <f t="shared" si="7"/>
        <v>1040</v>
      </c>
      <c r="Y25" s="46">
        <f>+'21'!N269</f>
        <v>1040</v>
      </c>
      <c r="Z25" s="47">
        <f t="shared" si="3"/>
        <v>0</v>
      </c>
      <c r="AA25" s="47" t="s">
        <v>1369</v>
      </c>
      <c r="AB25" s="47">
        <f t="shared" si="4"/>
        <v>1040</v>
      </c>
      <c r="AC25" s="58">
        <f t="shared" si="8"/>
        <v>1040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2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1185</v>
      </c>
      <c r="S26" s="46">
        <f>+'22'!N267</f>
        <v>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750</v>
      </c>
      <c r="X26" s="46">
        <f t="shared" si="7"/>
        <v>435</v>
      </c>
      <c r="Y26" s="46">
        <f>+'22'!N269</f>
        <v>435</v>
      </c>
      <c r="Z26" s="47">
        <f t="shared" si="3"/>
        <v>0</v>
      </c>
      <c r="AA26" s="47" t="s">
        <v>1363</v>
      </c>
      <c r="AB26" s="47">
        <f t="shared" si="4"/>
        <v>1185</v>
      </c>
      <c r="AC26" s="58">
        <f t="shared" si="8"/>
        <v>1185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2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1445</v>
      </c>
      <c r="S27" s="46">
        <f>+'23'!N267</f>
        <v>250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0</v>
      </c>
      <c r="X27" s="46">
        <f>+R27-S27-T27-U27-V27-W27</f>
        <v>1195</v>
      </c>
      <c r="Y27" s="46">
        <f>+'23'!N269</f>
        <v>1195</v>
      </c>
      <c r="Z27" s="47">
        <f>+Y27-X27</f>
        <v>0</v>
      </c>
      <c r="AA27" s="47" t="s">
        <v>1364</v>
      </c>
      <c r="AB27" s="47">
        <f t="shared" si="4"/>
        <v>1195</v>
      </c>
      <c r="AC27" s="58">
        <f t="shared" si="8"/>
        <v>1195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</v>
      </c>
      <c r="G28" s="43">
        <f t="shared" si="12"/>
        <v>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3">E28+F28-H28-K28-I28</f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400</v>
      </c>
      <c r="N28" s="19"/>
      <c r="O28" s="121">
        <v>30.86</v>
      </c>
      <c r="P28" s="79">
        <f t="shared" si="2"/>
        <v>123.44</v>
      </c>
      <c r="Q28" s="45">
        <v>24</v>
      </c>
      <c r="R28" s="46">
        <f>+'24'!N262</f>
        <v>1015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0</v>
      </c>
      <c r="X28" s="46">
        <f t="shared" si="7"/>
        <v>1015</v>
      </c>
      <c r="Y28" s="46">
        <f>+'24'!N269</f>
        <v>1015</v>
      </c>
      <c r="Z28" s="47">
        <f t="shared" si="3"/>
        <v>0</v>
      </c>
      <c r="AA28" s="47" t="s">
        <v>1365</v>
      </c>
      <c r="AB28" s="47">
        <f t="shared" si="4"/>
        <v>1015</v>
      </c>
      <c r="AC28" s="58">
        <f t="shared" si="8"/>
        <v>1015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3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1650</v>
      </c>
      <c r="S29" s="46">
        <f>+'25'!N267</f>
        <v>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0</v>
      </c>
      <c r="X29" s="46">
        <f t="shared" si="7"/>
        <v>1650</v>
      </c>
      <c r="Y29" s="46">
        <f>+'25'!N269</f>
        <v>1650</v>
      </c>
      <c r="Z29" s="47">
        <f t="shared" si="3"/>
        <v>0</v>
      </c>
      <c r="AA29" s="47" t="s">
        <v>1366</v>
      </c>
      <c r="AB29" s="47">
        <f t="shared" si="4"/>
        <v>1650</v>
      </c>
      <c r="AC29" s="58">
        <f t="shared" si="8"/>
        <v>1650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3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1095</v>
      </c>
      <c r="S30" s="46">
        <f>+'26'!N267</f>
        <v>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0</v>
      </c>
      <c r="X30" s="46">
        <f t="shared" si="7"/>
        <v>1095</v>
      </c>
      <c r="Y30" s="46">
        <f>+'26'!N269</f>
        <v>1095</v>
      </c>
      <c r="Z30" s="47">
        <f t="shared" si="3"/>
        <v>0</v>
      </c>
      <c r="AA30" s="98" t="s">
        <v>1367</v>
      </c>
      <c r="AB30" s="47">
        <f t="shared" si="4"/>
        <v>1095</v>
      </c>
      <c r="AC30" s="58">
        <f t="shared" si="8"/>
        <v>1095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20</v>
      </c>
      <c r="G31" s="43">
        <f t="shared" si="0"/>
        <v>20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3"/>
        <v>10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1000</v>
      </c>
      <c r="N31" s="19"/>
      <c r="O31" s="121">
        <v>34.64</v>
      </c>
      <c r="P31" s="79">
        <f t="shared" si="2"/>
        <v>346.4</v>
      </c>
      <c r="Q31" s="45">
        <v>27</v>
      </c>
      <c r="R31" s="46">
        <f>+'27'!N262</f>
        <v>2485</v>
      </c>
      <c r="S31" s="46">
        <f>+'27'!N267</f>
        <v>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0</v>
      </c>
      <c r="X31" s="46">
        <f t="shared" si="7"/>
        <v>2485</v>
      </c>
      <c r="Y31" s="46">
        <f>+'27'!N269</f>
        <v>2485</v>
      </c>
      <c r="Z31" s="47">
        <f t="shared" si="3"/>
        <v>0</v>
      </c>
      <c r="AA31" s="98" t="s">
        <v>1368</v>
      </c>
      <c r="AB31" s="47">
        <f t="shared" si="4"/>
        <v>2485</v>
      </c>
      <c r="AC31" s="58">
        <f t="shared" si="8"/>
        <v>2485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10</v>
      </c>
      <c r="G32" s="43">
        <f t="shared" si="0"/>
        <v>15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3"/>
        <v>5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1300</v>
      </c>
      <c r="N32" s="19"/>
      <c r="O32" s="90">
        <v>46.37</v>
      </c>
      <c r="P32" s="79">
        <f t="shared" si="2"/>
        <v>463.7</v>
      </c>
      <c r="Q32" s="45">
        <v>28</v>
      </c>
      <c r="R32" s="46">
        <f>+'28'!N262</f>
        <v>1165</v>
      </c>
      <c r="S32" s="46">
        <f>+'28'!N267</f>
        <v>125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0</v>
      </c>
      <c r="X32" s="46">
        <f t="shared" si="7"/>
        <v>1040</v>
      </c>
      <c r="Y32" s="46">
        <f>+'28'!N269</f>
        <v>1040</v>
      </c>
      <c r="Z32" s="47">
        <f t="shared" si="3"/>
        <v>0</v>
      </c>
      <c r="AA32" s="47" t="s">
        <v>1369</v>
      </c>
      <c r="AB32" s="47">
        <f t="shared" si="4"/>
        <v>1040</v>
      </c>
      <c r="AC32" s="58">
        <f t="shared" si="8"/>
        <v>1040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</v>
      </c>
      <c r="G33" s="43">
        <f t="shared" si="0"/>
        <v>4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3"/>
        <v>3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</v>
      </c>
      <c r="N33" s="19"/>
      <c r="O33" s="90">
        <v>38.9</v>
      </c>
      <c r="P33" s="79">
        <f t="shared" si="2"/>
        <v>38.9</v>
      </c>
      <c r="Q33" s="45">
        <v>29</v>
      </c>
      <c r="R33" s="46">
        <f>+'29'!N262</f>
        <v>1415</v>
      </c>
      <c r="S33" s="46">
        <f>+'29'!N267</f>
        <v>25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35</v>
      </c>
      <c r="X33" s="46">
        <f t="shared" ref="X33" si="14">+R33-S33-T33-U33-V33-W33</f>
        <v>1355</v>
      </c>
      <c r="Y33" s="46">
        <f>+'29'!N269</f>
        <v>1355</v>
      </c>
      <c r="Z33" s="47">
        <f t="shared" ref="Z33" si="15">+Y33-X33</f>
        <v>0</v>
      </c>
      <c r="AA33" s="47" t="s">
        <v>1363</v>
      </c>
      <c r="AB33" s="47">
        <f t="shared" si="4"/>
        <v>1390</v>
      </c>
      <c r="AC33" s="58">
        <f t="shared" si="8"/>
        <v>1390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4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10</v>
      </c>
      <c r="G34" s="43">
        <f t="shared" si="0"/>
        <v>14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3"/>
        <v>4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1300</v>
      </c>
      <c r="N34" s="19"/>
      <c r="O34" s="90">
        <v>38.07</v>
      </c>
      <c r="P34" s="79">
        <f t="shared" si="2"/>
        <v>380.7</v>
      </c>
      <c r="Q34" s="45">
        <v>30</v>
      </c>
      <c r="R34" s="46">
        <f>+'30'!N262</f>
        <v>1675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1675</v>
      </c>
      <c r="Y34" s="46">
        <f>+'30'!N269</f>
        <v>1675</v>
      </c>
      <c r="Z34" s="47">
        <f t="shared" si="3"/>
        <v>0</v>
      </c>
      <c r="AA34" s="47" t="s">
        <v>1364</v>
      </c>
      <c r="AB34" s="47">
        <f t="shared" si="4"/>
        <v>1675</v>
      </c>
      <c r="AC34" s="58">
        <f t="shared" si="8"/>
        <v>1675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3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8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3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48945</v>
      </c>
      <c r="S36" s="48">
        <f t="shared" si="16"/>
        <v>1335</v>
      </c>
      <c r="T36" s="48">
        <f t="shared" si="16"/>
        <v>0</v>
      </c>
      <c r="U36" s="48">
        <f t="shared" si="16"/>
        <v>0</v>
      </c>
      <c r="V36" s="48">
        <f t="shared" si="16"/>
        <v>0</v>
      </c>
      <c r="W36" s="48">
        <f t="shared" si="16"/>
        <v>785</v>
      </c>
      <c r="X36" s="48">
        <f t="shared" si="16"/>
        <v>46825</v>
      </c>
      <c r="Y36" s="48">
        <f t="shared" si="16"/>
        <v>46825</v>
      </c>
      <c r="Z36" s="48">
        <f t="shared" si="16"/>
        <v>0</v>
      </c>
      <c r="AA36" s="48">
        <f t="shared" si="16"/>
        <v>0</v>
      </c>
      <c r="AB36" s="48">
        <f>SUM(AB5:AB35)</f>
        <v>47610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3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13</v>
      </c>
      <c r="G39" s="43">
        <f t="shared" si="0"/>
        <v>16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3"/>
        <v>10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300</v>
      </c>
      <c r="N39" s="19"/>
      <c r="O39" s="90">
        <v>27.84</v>
      </c>
      <c r="P39" s="79">
        <f t="shared" si="2"/>
        <v>167.04</v>
      </c>
      <c r="Q39" s="5"/>
      <c r="R39" s="16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14</v>
      </c>
      <c r="G40" s="43">
        <f t="shared" si="0"/>
        <v>16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3"/>
        <v>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550</v>
      </c>
      <c r="N40" s="19"/>
      <c r="O40" s="90">
        <v>27.12</v>
      </c>
      <c r="P40" s="79">
        <f t="shared" si="2"/>
        <v>298.32</v>
      </c>
      <c r="Q40" s="5"/>
      <c r="R40" s="16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10</v>
      </c>
      <c r="G41" s="43">
        <f t="shared" si="0"/>
        <v>10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3"/>
        <v>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250</v>
      </c>
      <c r="N41" s="19"/>
      <c r="O41" s="90">
        <v>15.42</v>
      </c>
      <c r="P41" s="79">
        <f t="shared" si="2"/>
        <v>77.099999999999994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3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3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3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3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9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24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3"/>
        <v>14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500</v>
      </c>
      <c r="N46" s="19"/>
      <c r="O46" s="121">
        <v>17.78</v>
      </c>
      <c r="P46" s="79">
        <f t="shared" si="2"/>
        <v>177.8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>+E47+F47</f>
        <v>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3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1">
        <v>17.989999999999998</v>
      </c>
      <c r="P47" s="79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18</v>
      </c>
      <c r="G48" s="43">
        <f>+E48+F48</f>
        <v>28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3"/>
        <v>12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800</v>
      </c>
      <c r="N48" s="19"/>
      <c r="O48" s="121">
        <v>18.32</v>
      </c>
      <c r="P48" s="79">
        <f t="shared" si="2"/>
        <v>293.12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9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3">
        <f>+E49+F49</f>
        <v>19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3"/>
        <v>12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121">
        <v>20.059999999999999</v>
      </c>
      <c r="P49" s="79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3"/>
        <v>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500</v>
      </c>
      <c r="N50" s="19"/>
      <c r="O50" s="121">
        <v>20.32</v>
      </c>
      <c r="P50" s="79">
        <f t="shared" si="2"/>
        <v>203.2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3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3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25</v>
      </c>
      <c r="G53" s="43">
        <f t="shared" si="0"/>
        <v>31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3"/>
        <v>10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1050</v>
      </c>
      <c r="N53" s="19"/>
      <c r="O53" s="121">
        <v>16.37</v>
      </c>
      <c r="P53" s="79">
        <f t="shared" si="2"/>
        <v>343.77000000000004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3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9</v>
      </c>
      <c r="G55" s="43">
        <f t="shared" si="0"/>
        <v>12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2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3"/>
        <v>9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120</v>
      </c>
      <c r="N55" s="19"/>
      <c r="O55" s="121">
        <v>25.99</v>
      </c>
      <c r="P55" s="79">
        <f t="shared" si="2"/>
        <v>25.99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3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3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0"/>
        <v>8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3"/>
        <v>5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</v>
      </c>
      <c r="N57" s="19"/>
      <c r="O57" s="121">
        <v>31.29</v>
      </c>
      <c r="P57" s="79">
        <f t="shared" si="2"/>
        <v>93.87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3"/>
        <v>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121">
        <v>31.07</v>
      </c>
      <c r="P58" s="79">
        <f t="shared" si="2"/>
        <v>31.07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3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1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3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3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3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3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3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360</v>
      </c>
      <c r="N62" s="19"/>
      <c r="O62" s="121">
        <v>26.69</v>
      </c>
      <c r="P62" s="79">
        <f t="shared" si="2"/>
        <v>80.070000000000007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3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5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10</v>
      </c>
      <c r="G64" s="43">
        <f t="shared" si="0"/>
        <v>15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3"/>
        <v>8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7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350</v>
      </c>
      <c r="N64" s="19"/>
      <c r="O64" s="90">
        <v>23.69</v>
      </c>
      <c r="P64" s="79">
        <f t="shared" si="2"/>
        <v>165.83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10</v>
      </c>
      <c r="G65" s="43">
        <f t="shared" si="0"/>
        <v>11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3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90">
        <v>22.49</v>
      </c>
      <c r="P65" s="79">
        <f t="shared" si="2"/>
        <v>247.39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8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13</v>
      </c>
      <c r="G66" s="43">
        <f t="shared" si="0"/>
        <v>21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3"/>
        <v>12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3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3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3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3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4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11</v>
      </c>
      <c r="G74" s="43">
        <f t="shared" si="0"/>
        <v>15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450</v>
      </c>
      <c r="N74" s="19"/>
      <c r="O74" s="90">
        <v>17.09</v>
      </c>
      <c r="P74" s="79">
        <f t="shared" si="18"/>
        <v>153.81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16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27</v>
      </c>
      <c r="G77" s="43">
        <f t="shared" si="0"/>
        <v>43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14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1450</v>
      </c>
      <c r="N77" s="19"/>
      <c r="O77" s="90">
        <v>25.15</v>
      </c>
      <c r="P77" s="79">
        <f t="shared" si="18"/>
        <v>729.34999999999991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8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8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8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5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8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3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6">+E99+F99</f>
        <v>3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3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28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38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40</v>
      </c>
      <c r="G112" s="43">
        <f>+E112+F112</f>
        <v>78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16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62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6200</v>
      </c>
      <c r="N112" s="19"/>
      <c r="O112" s="121">
        <v>34.25</v>
      </c>
      <c r="P112" s="79">
        <f t="shared" si="18"/>
        <v>2123.5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20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40</v>
      </c>
      <c r="G113" s="43">
        <f t="shared" si="25"/>
        <v>60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16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44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2420</v>
      </c>
      <c r="N113" s="19"/>
      <c r="O113" s="121">
        <v>22.55</v>
      </c>
      <c r="P113" s="79">
        <f t="shared" si="18"/>
        <v>992.2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5</v>
      </c>
      <c r="G115" s="43">
        <f t="shared" si="25"/>
        <v>12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240</v>
      </c>
      <c r="N115" s="19"/>
      <c r="O115" s="90">
        <v>23.61</v>
      </c>
      <c r="P115" s="79">
        <f t="shared" si="18"/>
        <v>94.44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8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25"/>
        <v>18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1100</v>
      </c>
      <c r="N116" s="19"/>
      <c r="O116" s="90">
        <v>13.03</v>
      </c>
      <c r="P116" s="79">
        <f t="shared" si="18"/>
        <v>143.32999999999998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5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25"/>
        <v>10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6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4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220</v>
      </c>
      <c r="N117" s="19"/>
      <c r="O117" s="90">
        <v>11.91</v>
      </c>
      <c r="P117" s="79">
        <f t="shared" si="18"/>
        <v>47.64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11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25"/>
        <v>21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1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6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14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700</v>
      </c>
      <c r="N125" s="19"/>
      <c r="O125" s="90">
        <v>33</v>
      </c>
      <c r="P125" s="79">
        <f t="shared" si="18"/>
        <v>462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6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10</v>
      </c>
      <c r="G126" s="43">
        <f t="shared" si="25"/>
        <v>16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3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4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9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900</v>
      </c>
      <c r="N126" s="19"/>
      <c r="O126" s="90">
        <v>68</v>
      </c>
      <c r="P126" s="79">
        <f t="shared" si="18"/>
        <v>612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7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19</v>
      </c>
      <c r="G131" s="43">
        <f t="shared" si="25"/>
        <v>26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5</v>
      </c>
      <c r="J131" s="43">
        <f t="shared" si="17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21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1050</v>
      </c>
      <c r="N131" s="19"/>
      <c r="O131" s="90">
        <v>9.91</v>
      </c>
      <c r="P131" s="79">
        <f t="shared" si="18"/>
        <v>208.11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20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5"/>
        <v>20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5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15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900</v>
      </c>
      <c r="N132" s="19"/>
      <c r="O132" s="90">
        <v>16.690000000000001</v>
      </c>
      <c r="P132" s="79">
        <f t="shared" si="18"/>
        <v>250.35000000000002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15</v>
      </c>
      <c r="G133" s="43">
        <f t="shared" si="25"/>
        <v>15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5</v>
      </c>
      <c r="J133" s="43">
        <f t="shared" si="17"/>
        <v>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250</v>
      </c>
      <c r="N133" s="19"/>
      <c r="O133" s="90">
        <v>24.21</v>
      </c>
      <c r="P133" s="79">
        <f t="shared" si="18"/>
        <v>121.05000000000001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5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5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3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2">+E174+F174</f>
        <v>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23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22</v>
      </c>
      <c r="G175" s="43">
        <f t="shared" si="31"/>
        <v>45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23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22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1100</v>
      </c>
      <c r="N175" s="19"/>
      <c r="O175" s="121">
        <v>23.02</v>
      </c>
      <c r="P175" s="79">
        <f t="shared" si="30"/>
        <v>506.44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4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1"/>
        <v>4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4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220</v>
      </c>
      <c r="N178" s="19"/>
      <c r="O178" s="90">
        <v>38</v>
      </c>
      <c r="P178" s="79">
        <f t="shared" si="30"/>
        <v>152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4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29</v>
      </c>
      <c r="G180" s="43">
        <f t="shared" si="31"/>
        <v>33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28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980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7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1"/>
        <v>7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7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560</v>
      </c>
      <c r="N185" s="19"/>
      <c r="O185" s="90">
        <v>63</v>
      </c>
      <c r="P185" s="79">
        <f t="shared" si="30"/>
        <v>441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9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19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9"/>
        <v>19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6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13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135</v>
      </c>
      <c r="N188" s="19"/>
      <c r="O188" s="90">
        <v>3.5</v>
      </c>
      <c r="P188" s="79">
        <f>+K188*O188</f>
        <v>45.5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2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2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2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20</v>
      </c>
      <c r="N189" s="19"/>
      <c r="O189" s="90">
        <v>3.5</v>
      </c>
      <c r="P189" s="79">
        <f>+K189*O189</f>
        <v>7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29</v>
      </c>
      <c r="G193" s="43">
        <f t="shared" si="31"/>
        <v>43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1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24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1080</v>
      </c>
      <c r="N193" s="19"/>
      <c r="O193" s="90">
        <v>38</v>
      </c>
      <c r="P193" s="79">
        <f t="shared" si="30"/>
        <v>684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25</v>
      </c>
      <c r="G194" s="43">
        <f t="shared" si="31"/>
        <v>48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22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26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3120</v>
      </c>
      <c r="N194" s="19"/>
      <c r="O194" s="90">
        <v>73</v>
      </c>
      <c r="P194" s="79">
        <f t="shared" si="30"/>
        <v>1898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1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3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1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3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157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1"/>
        <v>157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129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28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1540</v>
      </c>
      <c r="N205" s="19"/>
      <c r="O205" s="90">
        <v>40</v>
      </c>
      <c r="P205" s="79">
        <f t="shared" si="30"/>
        <v>1120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5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10</v>
      </c>
      <c r="G208" s="43">
        <f t="shared" si="31"/>
        <v>15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7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8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400</v>
      </c>
      <c r="N208" s="19"/>
      <c r="O208" s="90">
        <v>33</v>
      </c>
      <c r="P208" s="79">
        <f t="shared" si="30"/>
        <v>264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8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1"/>
        <v>8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1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7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840</v>
      </c>
      <c r="N209" s="19"/>
      <c r="O209" s="90">
        <v>83</v>
      </c>
      <c r="P209" s="79">
        <f t="shared" si="30"/>
        <v>581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2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2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42" s="43">
        <f t="shared" si="49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50"/>
        <v>0</v>
      </c>
      <c r="K242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3" s="46">
        <f t="shared" ref="G243:G250" si="52">E243+F243</f>
        <v>0</v>
      </c>
      <c r="H243" s="78">
        <v>0</v>
      </c>
      <c r="I243" s="76">
        <v>0</v>
      </c>
      <c r="J243" s="46">
        <f t="shared" ref="J243:J256" si="53">+G243-H243-K243-I243</f>
        <v>0</v>
      </c>
      <c r="K243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4" s="46">
        <f t="shared" si="52"/>
        <v>0</v>
      </c>
      <c r="H244" s="78">
        <v>0</v>
      </c>
      <c r="I244" s="76">
        <v>0</v>
      </c>
      <c r="J244" s="46">
        <f t="shared" si="53"/>
        <v>0</v>
      </c>
      <c r="K244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5" s="46">
        <f t="shared" si="52"/>
        <v>0</v>
      </c>
      <c r="H245" s="78">
        <v>0</v>
      </c>
      <c r="I245" s="76">
        <v>0</v>
      </c>
      <c r="J245" s="46">
        <f t="shared" si="53"/>
        <v>0</v>
      </c>
      <c r="K245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6" s="46">
        <f t="shared" si="52"/>
        <v>0</v>
      </c>
      <c r="H246" s="78">
        <v>0</v>
      </c>
      <c r="I246" s="76">
        <v>0</v>
      </c>
      <c r="J246" s="46">
        <f t="shared" si="53"/>
        <v>0</v>
      </c>
      <c r="K246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7" s="46">
        <f t="shared" si="52"/>
        <v>0</v>
      </c>
      <c r="H247" s="78">
        <v>0</v>
      </c>
      <c r="I247" s="76">
        <v>0</v>
      </c>
      <c r="J247" s="46">
        <f t="shared" si="53"/>
        <v>0</v>
      </c>
      <c r="K247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48" s="46">
        <f t="shared" si="52"/>
        <v>0</v>
      </c>
      <c r="H248" s="78">
        <v>0</v>
      </c>
      <c r="I248" s="76">
        <v>0</v>
      </c>
      <c r="J248" s="46">
        <f t="shared" si="53"/>
        <v>0</v>
      </c>
      <c r="K248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9" s="46">
        <f t="shared" si="52"/>
        <v>0</v>
      </c>
      <c r="H249" s="78">
        <v>0</v>
      </c>
      <c r="I249" s="76">
        <v>0</v>
      </c>
      <c r="J249" s="46">
        <f t="shared" si="53"/>
        <v>0</v>
      </c>
      <c r="K249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0" s="46">
        <f t="shared" si="52"/>
        <v>0</v>
      </c>
      <c r="H250" s="78">
        <v>0</v>
      </c>
      <c r="I250" s="76">
        <v>0</v>
      </c>
      <c r="J250" s="46">
        <f t="shared" si="53"/>
        <v>0</v>
      </c>
      <c r="K250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1" s="43">
        <f t="shared" ref="G251:G259" si="55">+E251+F251</f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6">
        <f t="shared" si="53"/>
        <v>0</v>
      </c>
      <c r="K251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2" s="43">
        <f t="shared" si="55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6">
        <f t="shared" si="53"/>
        <v>0</v>
      </c>
      <c r="K252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3" s="43">
        <f t="shared" si="5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6">
        <f t="shared" si="53"/>
        <v>0</v>
      </c>
      <c r="K253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5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6">
        <f t="shared" si="53"/>
        <v>0</v>
      </c>
      <c r="K254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5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6">
        <f t="shared" si="53"/>
        <v>0</v>
      </c>
      <c r="K255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si="55"/>
        <v>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6">
        <f t="shared" si="53"/>
        <v>0</v>
      </c>
      <c r="K256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55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ref="J257:J259" si="57">E257+F257-H257-K257-I257</f>
        <v>0</v>
      </c>
      <c r="K257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8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5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7"/>
        <v>0</v>
      </c>
      <c r="K258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5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7"/>
        <v>0</v>
      </c>
      <c r="K259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5" t="s">
        <v>223</v>
      </c>
      <c r="B260" s="146"/>
      <c r="C260" s="146"/>
      <c r="D260" s="147"/>
      <c r="E260" s="151" t="s">
        <v>239</v>
      </c>
      <c r="F260" s="152"/>
      <c r="G260" s="148" t="s">
        <v>224</v>
      </c>
      <c r="H260" s="149"/>
      <c r="I260" s="150"/>
      <c r="J260" s="153" t="s">
        <v>225</v>
      </c>
      <c r="K260" s="153"/>
      <c r="L260" s="153"/>
      <c r="M260" s="51">
        <f>SUM(M5:M259)</f>
        <v>48945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4" t="s">
        <v>226</v>
      </c>
      <c r="B261" s="155"/>
      <c r="C261" s="160">
        <f>+M263</f>
        <v>48945</v>
      </c>
      <c r="D261" s="161"/>
      <c r="E261" s="53" t="s">
        <v>227</v>
      </c>
      <c r="F261" s="54">
        <f>+M260</f>
        <v>48945</v>
      </c>
      <c r="G261" s="55" t="s">
        <v>217</v>
      </c>
      <c r="H261" s="142">
        <f>SUM(U36)</f>
        <v>0</v>
      </c>
      <c r="I261" s="143"/>
      <c r="J261" s="135"/>
      <c r="K261" s="135"/>
      <c r="L261" s="135"/>
      <c r="M261" s="57"/>
      <c r="N261" s="57">
        <f>+W36</f>
        <v>785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4"/>
      <c r="B262" s="155"/>
      <c r="C262" s="160"/>
      <c r="D262" s="161"/>
      <c r="E262" s="53" t="s">
        <v>228</v>
      </c>
      <c r="F262" s="54">
        <f>N263</f>
        <v>1335</v>
      </c>
      <c r="G262" s="55"/>
      <c r="H262" s="142">
        <v>0</v>
      </c>
      <c r="I262" s="143"/>
      <c r="J262" s="135" t="s">
        <v>229</v>
      </c>
      <c r="K262" s="135"/>
      <c r="L262" s="13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6" t="s">
        <v>10</v>
      </c>
      <c r="B263" s="157"/>
      <c r="C263" s="160">
        <f>+F262</f>
        <v>1335</v>
      </c>
      <c r="D263" s="161"/>
      <c r="E263" s="53"/>
      <c r="F263" s="54"/>
      <c r="G263" s="55" t="s">
        <v>230</v>
      </c>
      <c r="H263" s="142">
        <f>+V36</f>
        <v>0</v>
      </c>
      <c r="I263" s="143"/>
      <c r="J263" s="136" t="s">
        <v>231</v>
      </c>
      <c r="K263" s="137"/>
      <c r="L263" s="138"/>
      <c r="M263" s="57">
        <f>+M260-M261</f>
        <v>48945</v>
      </c>
      <c r="N263" s="59">
        <f>+S36</f>
        <v>1335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8" t="s">
        <v>232</v>
      </c>
      <c r="B264" s="159"/>
      <c r="C264" s="160">
        <f>+C261-C263</f>
        <v>47610</v>
      </c>
      <c r="D264" s="161"/>
      <c r="E264" s="53" t="s">
        <v>232</v>
      </c>
      <c r="F264" s="54">
        <f>+F261-F262</f>
        <v>47610</v>
      </c>
      <c r="G264" s="55" t="s">
        <v>233</v>
      </c>
      <c r="H264" s="142">
        <f>SUM(H261:H263)</f>
        <v>0</v>
      </c>
      <c r="I264" s="143"/>
      <c r="J264" s="135" t="s">
        <v>206</v>
      </c>
      <c r="K264" s="135"/>
      <c r="L264" s="135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46825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-52390</v>
      </c>
      <c r="J266" s="139" t="s">
        <v>209</v>
      </c>
      <c r="K266" s="140"/>
      <c r="L266" s="141"/>
      <c r="M266" s="57">
        <f>+Y36</f>
        <v>46825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44" t="s">
        <v>211</v>
      </c>
      <c r="K268" s="144"/>
      <c r="L268" s="144"/>
      <c r="M268" s="61">
        <f>+M266-M265</f>
        <v>0</v>
      </c>
      <c r="N268" s="66"/>
    </row>
    <row r="269" spans="1:29" ht="24.75" customHeight="1" thickBot="1" x14ac:dyDescent="0.6">
      <c r="H269" s="132" t="s">
        <v>237</v>
      </c>
      <c r="I269" s="133"/>
      <c r="J269" s="133"/>
      <c r="K269" s="133"/>
      <c r="L269" s="133"/>
      <c r="M269" s="133"/>
      <c r="N269" s="134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V252" sqref="V252"/>
      <selection pane="topRight" activeCell="V252" sqref="V252"/>
      <selection pane="bottomLeft" activeCell="V252" sqref="V252"/>
      <selection pane="bottomRight" activeCell="W262" sqref="W2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15</v>
      </c>
      <c r="F5" s="71"/>
      <c r="G5" s="46">
        <f t="shared" ref="G5" si="0">E5+F5</f>
        <v>15</v>
      </c>
      <c r="H5" s="78">
        <v>0</v>
      </c>
      <c r="I5" s="76">
        <v>0</v>
      </c>
      <c r="J5" s="46">
        <f t="shared" ref="J5" si="1">+G5-H5-K5-I5</f>
        <v>15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17</v>
      </c>
      <c r="F6" s="71"/>
      <c r="G6" s="46">
        <f t="shared" ref="G6:G26" si="2">E6+F6</f>
        <v>17</v>
      </c>
      <c r="H6" s="78">
        <v>0</v>
      </c>
      <c r="I6" s="76">
        <v>0</v>
      </c>
      <c r="J6" s="46">
        <f t="shared" ref="J6:J26" si="3">+G6-H6-K6-I6</f>
        <v>17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69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6</v>
      </c>
      <c r="F11" s="71"/>
      <c r="G11" s="46">
        <f t="shared" si="2"/>
        <v>6</v>
      </c>
      <c r="H11" s="78">
        <v>0</v>
      </c>
      <c r="I11" s="76">
        <v>0</v>
      </c>
      <c r="J11" s="46">
        <f t="shared" si="3"/>
        <v>6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4</v>
      </c>
      <c r="F20" s="71"/>
      <c r="G20" s="46">
        <f t="shared" si="2"/>
        <v>4</v>
      </c>
      <c r="H20" s="78">
        <v>0</v>
      </c>
      <c r="I20" s="76">
        <v>0</v>
      </c>
      <c r="J20" s="46">
        <f t="shared" si="3"/>
        <v>4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21</v>
      </c>
      <c r="F22" s="71"/>
      <c r="G22" s="46">
        <f t="shared" si="2"/>
        <v>21</v>
      </c>
      <c r="H22" s="78">
        <v>0</v>
      </c>
      <c r="I22" s="76">
        <v>0</v>
      </c>
      <c r="J22" s="46">
        <f t="shared" si="3"/>
        <v>21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4</v>
      </c>
      <c r="F24" s="71"/>
      <c r="G24" s="46">
        <f t="shared" si="2"/>
        <v>4</v>
      </c>
      <c r="H24" s="78">
        <v>0</v>
      </c>
      <c r="I24" s="76">
        <v>0</v>
      </c>
      <c r="J24" s="46">
        <f t="shared" si="3"/>
        <v>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5</v>
      </c>
      <c r="F32" s="71"/>
      <c r="G32" s="46">
        <f t="shared" si="7"/>
        <v>5</v>
      </c>
      <c r="H32" s="78">
        <v>0</v>
      </c>
      <c r="I32" s="76">
        <v>0</v>
      </c>
      <c r="J32" s="46">
        <f t="shared" si="8"/>
        <v>5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4</v>
      </c>
      <c r="F34" s="71"/>
      <c r="G34" s="46">
        <f t="shared" si="7"/>
        <v>4</v>
      </c>
      <c r="H34" s="78">
        <v>0</v>
      </c>
      <c r="I34" s="76">
        <v>0</v>
      </c>
      <c r="J34" s="46">
        <f t="shared" si="8"/>
        <v>4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3</v>
      </c>
      <c r="F39" s="71"/>
      <c r="G39" s="46">
        <f t="shared" si="7"/>
        <v>3</v>
      </c>
      <c r="H39" s="78">
        <v>0</v>
      </c>
      <c r="I39" s="76">
        <v>0</v>
      </c>
      <c r="J39" s="46">
        <f t="shared" si="8"/>
        <v>3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9</v>
      </c>
      <c r="F46" s="71"/>
      <c r="G46" s="46">
        <f t="shared" si="7"/>
        <v>9</v>
      </c>
      <c r="H46" s="78">
        <v>0</v>
      </c>
      <c r="I46" s="76">
        <v>0</v>
      </c>
      <c r="J46" s="46">
        <f t="shared" si="8"/>
        <v>9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10</v>
      </c>
      <c r="F48" s="71"/>
      <c r="G48" s="46">
        <f t="shared" si="7"/>
        <v>10</v>
      </c>
      <c r="H48" s="78">
        <v>0</v>
      </c>
      <c r="I48" s="76">
        <v>0</v>
      </c>
      <c r="J48" s="46">
        <f t="shared" si="8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9</v>
      </c>
      <c r="F49" s="71"/>
      <c r="G49" s="46">
        <f t="shared" si="7"/>
        <v>9</v>
      </c>
      <c r="H49" s="78">
        <v>0</v>
      </c>
      <c r="I49" s="76">
        <v>0</v>
      </c>
      <c r="J49" s="46">
        <f t="shared" si="8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9</v>
      </c>
      <c r="F50" s="71"/>
      <c r="G50" s="46">
        <f t="shared" si="7"/>
        <v>9</v>
      </c>
      <c r="H50" s="78">
        <v>0</v>
      </c>
      <c r="I50" s="76">
        <v>0</v>
      </c>
      <c r="J50" s="46">
        <f t="shared" si="8"/>
        <v>9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6</v>
      </c>
      <c r="F53" s="71"/>
      <c r="G53" s="46">
        <f t="shared" si="7"/>
        <v>6</v>
      </c>
      <c r="H53" s="78">
        <v>0</v>
      </c>
      <c r="I53" s="76">
        <v>0</v>
      </c>
      <c r="J53" s="46">
        <f t="shared" si="8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3</v>
      </c>
      <c r="F55" s="71"/>
      <c r="G55" s="46">
        <f t="shared" si="7"/>
        <v>3</v>
      </c>
      <c r="H55" s="78">
        <v>0</v>
      </c>
      <c r="I55" s="76">
        <v>0</v>
      </c>
      <c r="J55" s="46">
        <f t="shared" si="8"/>
        <v>3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3</v>
      </c>
      <c r="F57" s="71"/>
      <c r="G57" s="46">
        <f t="shared" si="7"/>
        <v>3</v>
      </c>
      <c r="H57" s="78">
        <v>0</v>
      </c>
      <c r="I57" s="76">
        <v>0</v>
      </c>
      <c r="J57" s="46">
        <f t="shared" si="8"/>
        <v>3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5</v>
      </c>
      <c r="F64" s="71"/>
      <c r="G64" s="46">
        <f t="shared" si="7"/>
        <v>5</v>
      </c>
      <c r="H64" s="78">
        <v>0</v>
      </c>
      <c r="I64" s="76">
        <v>0</v>
      </c>
      <c r="J64" s="46">
        <f t="shared" si="8"/>
        <v>5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</v>
      </c>
      <c r="F65" s="71"/>
      <c r="G65" s="46">
        <f t="shared" si="7"/>
        <v>1</v>
      </c>
      <c r="H65" s="78">
        <v>0</v>
      </c>
      <c r="I65" s="76">
        <v>0</v>
      </c>
      <c r="J65" s="46">
        <f t="shared" si="8"/>
        <v>1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8</v>
      </c>
      <c r="F66" s="71"/>
      <c r="G66" s="46">
        <f t="shared" si="7"/>
        <v>8</v>
      </c>
      <c r="H66" s="78">
        <v>0</v>
      </c>
      <c r="I66" s="76">
        <v>0</v>
      </c>
      <c r="J66" s="46">
        <f t="shared" si="8"/>
        <v>8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9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9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9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4</v>
      </c>
      <c r="F74" s="71"/>
      <c r="G74" s="46">
        <f t="shared" si="7"/>
        <v>4</v>
      </c>
      <c r="H74" s="78">
        <v>0</v>
      </c>
      <c r="I74" s="76">
        <v>0</v>
      </c>
      <c r="J74" s="46">
        <f t="shared" si="8"/>
        <v>4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9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9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16</v>
      </c>
      <c r="F77" s="71"/>
      <c r="G77" s="46">
        <f t="shared" si="7"/>
        <v>16</v>
      </c>
      <c r="H77" s="78">
        <v>0</v>
      </c>
      <c r="I77" s="76">
        <v>0</v>
      </c>
      <c r="J77" s="46">
        <f t="shared" si="8"/>
        <v>16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9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9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9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9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10">+L81*K81</f>
        <v>0</v>
      </c>
      <c r="N81" s="17" t="s">
        <v>16</v>
      </c>
      <c r="O81" s="18"/>
      <c r="P81" s="23">
        <f t="shared" si="9"/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10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0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0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v>3</v>
      </c>
      <c r="F99" s="71"/>
      <c r="G99" s="46">
        <f t="shared" si="22"/>
        <v>3</v>
      </c>
      <c r="H99" s="78">
        <v>0</v>
      </c>
      <c r="I99" s="76">
        <v>0</v>
      </c>
      <c r="J99" s="46">
        <f t="shared" si="23"/>
        <v>3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0">
        <v>120</v>
      </c>
      <c r="M110" s="65">
        <f t="shared" si="10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38</v>
      </c>
      <c r="F112" s="71"/>
      <c r="G112" s="46">
        <f t="shared" si="22"/>
        <v>38</v>
      </c>
      <c r="H112" s="78">
        <v>0</v>
      </c>
      <c r="I112" s="76">
        <v>0</v>
      </c>
      <c r="J112" s="46">
        <f t="shared" si="23"/>
        <v>38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20</v>
      </c>
      <c r="F113" s="71"/>
      <c r="G113" s="46">
        <f t="shared" si="22"/>
        <v>20</v>
      </c>
      <c r="H113" s="78">
        <v>0</v>
      </c>
      <c r="I113" s="76">
        <v>0</v>
      </c>
      <c r="J113" s="46">
        <f t="shared" si="23"/>
        <v>20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7</v>
      </c>
      <c r="F115" s="71"/>
      <c r="G115" s="46">
        <f t="shared" si="22"/>
        <v>7</v>
      </c>
      <c r="H115" s="78">
        <v>0</v>
      </c>
      <c r="I115" s="76">
        <v>0</v>
      </c>
      <c r="J115" s="46">
        <f t="shared" si="23"/>
        <v>7</v>
      </c>
      <c r="K115" s="72"/>
      <c r="L115" s="20">
        <v>60</v>
      </c>
      <c r="M115" s="65">
        <f t="shared" si="10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8</v>
      </c>
      <c r="F116" s="71"/>
      <c r="G116" s="46">
        <f t="shared" si="22"/>
        <v>8</v>
      </c>
      <c r="H116" s="78">
        <v>0</v>
      </c>
      <c r="I116" s="76">
        <v>0</v>
      </c>
      <c r="J116" s="46">
        <f t="shared" si="23"/>
        <v>8</v>
      </c>
      <c r="K116" s="72"/>
      <c r="L116" s="20">
        <v>100</v>
      </c>
      <c r="M116" s="65">
        <f t="shared" si="10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5</v>
      </c>
      <c r="F117" s="71"/>
      <c r="G117" s="46">
        <f t="shared" si="22"/>
        <v>5</v>
      </c>
      <c r="H117" s="78">
        <v>0</v>
      </c>
      <c r="I117" s="76">
        <v>0</v>
      </c>
      <c r="J117" s="46">
        <f t="shared" si="23"/>
        <v>5</v>
      </c>
      <c r="K117" s="72"/>
      <c r="L117" s="20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20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0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0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0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11</v>
      </c>
      <c r="F125" s="71"/>
      <c r="G125" s="46">
        <f t="shared" si="22"/>
        <v>11</v>
      </c>
      <c r="H125" s="78">
        <v>0</v>
      </c>
      <c r="I125" s="76">
        <v>0</v>
      </c>
      <c r="J125" s="46">
        <f t="shared" si="23"/>
        <v>11</v>
      </c>
      <c r="K125" s="72"/>
      <c r="L125" s="20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6</v>
      </c>
      <c r="F126" s="71"/>
      <c r="G126" s="46">
        <f t="shared" si="22"/>
        <v>6</v>
      </c>
      <c r="H126" s="78">
        <v>0</v>
      </c>
      <c r="I126" s="76">
        <v>0</v>
      </c>
      <c r="J126" s="46">
        <f t="shared" si="23"/>
        <v>6</v>
      </c>
      <c r="K126" s="72"/>
      <c r="L126" s="20">
        <v>100</v>
      </c>
      <c r="M126" s="65">
        <f t="shared" si="10"/>
        <v>0</v>
      </c>
      <c r="N126" s="17" t="s">
        <v>16</v>
      </c>
      <c r="O126" s="18">
        <v>50</v>
      </c>
      <c r="P126" s="23">
        <f t="shared" si="9"/>
        <v>-50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0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0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0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0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7</v>
      </c>
      <c r="F131" s="71"/>
      <c r="G131" s="46">
        <f t="shared" si="22"/>
        <v>7</v>
      </c>
      <c r="H131" s="78">
        <v>0</v>
      </c>
      <c r="I131" s="76">
        <v>0</v>
      </c>
      <c r="J131" s="46">
        <f t="shared" si="23"/>
        <v>7</v>
      </c>
      <c r="K131" s="72"/>
      <c r="L131" s="20">
        <v>50</v>
      </c>
      <c r="M131" s="65">
        <f t="shared" si="10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20</v>
      </c>
      <c r="F132" s="71"/>
      <c r="G132" s="46">
        <f t="shared" si="22"/>
        <v>20</v>
      </c>
      <c r="H132" s="78">
        <v>0</v>
      </c>
      <c r="I132" s="76">
        <v>0</v>
      </c>
      <c r="J132" s="46">
        <f t="shared" si="23"/>
        <v>20</v>
      </c>
      <c r="K132" s="72"/>
      <c r="L132" s="20">
        <v>60</v>
      </c>
      <c r="M132" s="65">
        <f t="shared" si="10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10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97" si="28">SUM(M134-O134)</f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0">
        <v>10</v>
      </c>
      <c r="M143" s="65">
        <f t="shared" si="10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0">
        <v>10</v>
      </c>
      <c r="M144" s="65">
        <f t="shared" si="10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0">
        <v>35</v>
      </c>
      <c r="M170" s="65">
        <f t="shared" si="10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0">
        <v>25</v>
      </c>
      <c r="M171" s="65">
        <f t="shared" si="10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23</v>
      </c>
      <c r="F175" s="71"/>
      <c r="G175" s="46">
        <f t="shared" si="29"/>
        <v>23</v>
      </c>
      <c r="H175" s="78">
        <v>0</v>
      </c>
      <c r="I175" s="76">
        <v>0</v>
      </c>
      <c r="J175" s="46">
        <f t="shared" si="30"/>
        <v>23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4</v>
      </c>
      <c r="F178" s="71"/>
      <c r="G178" s="46">
        <f t="shared" si="29"/>
        <v>4</v>
      </c>
      <c r="H178" s="78">
        <v>0</v>
      </c>
      <c r="I178" s="76">
        <v>0</v>
      </c>
      <c r="J178" s="46">
        <f t="shared" si="30"/>
        <v>4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4</v>
      </c>
      <c r="F180" s="71"/>
      <c r="G180" s="46">
        <f t="shared" si="29"/>
        <v>4</v>
      </c>
      <c r="H180" s="78">
        <v>0</v>
      </c>
      <c r="I180" s="76">
        <v>0</v>
      </c>
      <c r="J180" s="46">
        <f t="shared" si="30"/>
        <v>4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7</v>
      </c>
      <c r="F185" s="71"/>
      <c r="G185" s="46">
        <f t="shared" si="29"/>
        <v>7</v>
      </c>
      <c r="H185" s="78">
        <v>0</v>
      </c>
      <c r="I185" s="76">
        <v>0</v>
      </c>
      <c r="J185" s="46">
        <f t="shared" si="30"/>
        <v>7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ref="M186" si="35">+L186*K186</f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v>19</v>
      </c>
      <c r="F188" s="71"/>
      <c r="G188" s="46">
        <f>E188+F188</f>
        <v>19</v>
      </c>
      <c r="H188" s="78">
        <v>0</v>
      </c>
      <c r="I188" s="76">
        <v>0</v>
      </c>
      <c r="J188" s="46">
        <f>+G188-H188-K188-I188</f>
        <v>19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ref="M190" si="37">+L190*K190</f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14</v>
      </c>
      <c r="F193" s="71"/>
      <c r="G193" s="46">
        <f t="shared" si="29"/>
        <v>14</v>
      </c>
      <c r="H193" s="78">
        <v>0</v>
      </c>
      <c r="I193" s="76">
        <v>0</v>
      </c>
      <c r="J193" s="46">
        <f t="shared" si="30"/>
        <v>14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23</v>
      </c>
      <c r="F194" s="71"/>
      <c r="G194" s="46">
        <f t="shared" si="29"/>
        <v>23</v>
      </c>
      <c r="H194" s="78">
        <v>0</v>
      </c>
      <c r="I194" s="76">
        <v>0</v>
      </c>
      <c r="J194" s="46">
        <f t="shared" si="30"/>
        <v>23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59" si="39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9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9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9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9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9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9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157</v>
      </c>
      <c r="F205" s="71"/>
      <c r="G205" s="46">
        <f t="shared" si="29"/>
        <v>157</v>
      </c>
      <c r="H205" s="78">
        <v>0</v>
      </c>
      <c r="I205" s="76">
        <v>0</v>
      </c>
      <c r="J205" s="46">
        <f t="shared" si="30"/>
        <v>157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9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9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0">+L207*K207</f>
        <v>0</v>
      </c>
      <c r="N207" s="17" t="s">
        <v>16</v>
      </c>
      <c r="O207" s="18"/>
      <c r="P207" s="23">
        <f t="shared" si="39"/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5</v>
      </c>
      <c r="F208" s="71"/>
      <c r="G208" s="46">
        <f t="shared" si="29"/>
        <v>5</v>
      </c>
      <c r="H208" s="78">
        <v>0</v>
      </c>
      <c r="I208" s="76">
        <v>0</v>
      </c>
      <c r="J208" s="46">
        <f t="shared" si="30"/>
        <v>5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9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8</v>
      </c>
      <c r="F209" s="71"/>
      <c r="G209" s="46">
        <f t="shared" si="29"/>
        <v>8</v>
      </c>
      <c r="H209" s="78">
        <v>0</v>
      </c>
      <c r="I209" s="76">
        <v>0</v>
      </c>
      <c r="J209" s="46">
        <f t="shared" si="30"/>
        <v>8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9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9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9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4">E235+F235</f>
        <v>0</v>
      </c>
      <c r="H235" s="78">
        <v>0</v>
      </c>
      <c r="I235" s="76">
        <v>0</v>
      </c>
      <c r="J235" s="46">
        <f t="shared" ref="J235:J253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39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39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5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5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si="39"/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si="39"/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si="39"/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-50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50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50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V252" sqref="V252"/>
      <selection pane="topRight" activeCell="V252" sqref="V252"/>
      <selection pane="bottomLeft" activeCell="V252" sqref="V252"/>
      <selection pane="bottomRight" activeCell="N270" sqref="N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>SUM(M6-O6)</f>
        <v>100</v>
      </c>
      <c r="Q6" s="121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4"/>
        <v>200</v>
      </c>
      <c r="Q22" s="121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38</v>
      </c>
      <c r="F112" s="71"/>
      <c r="G112" s="46">
        <f t="shared" si="23"/>
        <v>38</v>
      </c>
      <c r="H112" s="78">
        <v>0</v>
      </c>
      <c r="I112" s="76">
        <v>0</v>
      </c>
      <c r="J112" s="46">
        <f t="shared" si="24"/>
        <v>35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20</v>
      </c>
      <c r="F113" s="71"/>
      <c r="G113" s="46">
        <f t="shared" si="23"/>
        <v>20</v>
      </c>
      <c r="H113" s="78">
        <v>0</v>
      </c>
      <c r="I113" s="76">
        <v>0</v>
      </c>
      <c r="J113" s="46">
        <f t="shared" si="24"/>
        <v>15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/>
      <c r="P113" s="122">
        <f t="shared" si="8"/>
        <v>275</v>
      </c>
      <c r="Q113" s="121">
        <v>22.55</v>
      </c>
      <c r="R113" s="43">
        <f t="shared" si="9"/>
        <v>112.75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11</v>
      </c>
      <c r="F125" s="71"/>
      <c r="G125" s="46">
        <f t="shared" si="23"/>
        <v>11</v>
      </c>
      <c r="H125" s="78">
        <v>0</v>
      </c>
      <c r="I125" s="76">
        <v>0</v>
      </c>
      <c r="J125" s="46">
        <f t="shared" si="24"/>
        <v>11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5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>
        <v>50</v>
      </c>
      <c r="P126" s="122">
        <f t="shared" si="8"/>
        <v>50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20</v>
      </c>
      <c r="F132" s="71"/>
      <c r="G132" s="46">
        <f t="shared" si="23"/>
        <v>20</v>
      </c>
      <c r="H132" s="78">
        <v>0</v>
      </c>
      <c r="I132" s="76">
        <v>0</v>
      </c>
      <c r="J132" s="46">
        <f t="shared" si="24"/>
        <v>19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5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19</v>
      </c>
      <c r="F188" s="71"/>
      <c r="G188" s="46">
        <f>E188+F188</f>
        <v>19</v>
      </c>
      <c r="H188" s="78">
        <v>0</v>
      </c>
      <c r="I188" s="76">
        <v>0</v>
      </c>
      <c r="J188" s="46">
        <f>+G188-H188-K188-I188</f>
        <v>15</v>
      </c>
      <c r="K188" s="72">
        <v>4</v>
      </c>
      <c r="L188" s="20">
        <v>10</v>
      </c>
      <c r="M188" s="65">
        <f>+L188*K188</f>
        <v>40</v>
      </c>
      <c r="N188" s="17" t="s">
        <v>16</v>
      </c>
      <c r="O188" s="18"/>
      <c r="P188" s="122">
        <f>SUM(M188-O188)</f>
        <v>40</v>
      </c>
      <c r="Q188" s="90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0</v>
      </c>
      <c r="K189" s="72">
        <v>2</v>
      </c>
      <c r="L189" s="20">
        <v>10</v>
      </c>
      <c r="M189" s="65">
        <f>+L189*K189</f>
        <v>20</v>
      </c>
      <c r="N189" s="17" t="s">
        <v>16</v>
      </c>
      <c r="O189" s="18"/>
      <c r="P189" s="122">
        <f>SUM(M189-O189)</f>
        <v>20</v>
      </c>
      <c r="Q189" s="90">
        <v>3.5</v>
      </c>
      <c r="R189" s="43">
        <f>+K189*Q189</f>
        <v>7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157</v>
      </c>
      <c r="F205" s="71"/>
      <c r="G205" s="46">
        <f t="shared" si="30"/>
        <v>157</v>
      </c>
      <c r="H205" s="78">
        <v>0</v>
      </c>
      <c r="I205" s="76">
        <v>0</v>
      </c>
      <c r="J205" s="46">
        <f t="shared" si="31"/>
        <v>157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7" si="48">E235+F235</f>
        <v>0</v>
      </c>
      <c r="H235" s="78">
        <v>0</v>
      </c>
      <c r="I235" s="76">
        <v>0</v>
      </c>
      <c r="J235" s="46">
        <f t="shared" ref="J235:J256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19" ht="25.5" x14ac:dyDescent="0.55000000000000004">
      <c r="A260" s="1"/>
      <c r="C260" s="119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608.62</v>
      </c>
      <c r="S260" s="75"/>
    </row>
    <row r="261" spans="1:19" ht="25.5" customHeight="1" x14ac:dyDescent="0.5">
      <c r="A261" s="1"/>
      <c r="C261" s="119"/>
      <c r="D261" s="120"/>
      <c r="E261" s="24"/>
      <c r="F261" s="120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C262" s="119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1490</v>
      </c>
    </row>
    <row r="263" spans="1:19" ht="25.5" x14ac:dyDescent="0.55000000000000004">
      <c r="A263" s="1"/>
      <c r="C263" s="119"/>
      <c r="D263" s="120"/>
      <c r="E263" s="24"/>
      <c r="F263" s="120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C264" s="119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C265" s="119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19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19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C268" s="119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1440</v>
      </c>
    </row>
    <row r="269" spans="1:19" ht="25.5" x14ac:dyDescent="0.55000000000000004">
      <c r="A269" s="1"/>
      <c r="C269" s="119"/>
      <c r="D269" s="120"/>
      <c r="E269" s="24"/>
      <c r="F269" s="120"/>
      <c r="G269" s="31"/>
      <c r="J269" s="31"/>
      <c r="L269" s="34" t="s">
        <v>209</v>
      </c>
      <c r="M269" s="35"/>
      <c r="N269" s="37">
        <v>1440</v>
      </c>
    </row>
    <row r="270" spans="1:19" ht="25.5" x14ac:dyDescent="0.55000000000000004">
      <c r="A270" s="1"/>
      <c r="C270" s="119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19"/>
      <c r="D271" s="120"/>
      <c r="E271" s="24"/>
      <c r="F271" s="120"/>
      <c r="G271" s="119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125" activePane="bottomRight" state="frozen"/>
      <selection activeCell="A2" sqref="A2:O2"/>
      <selection pane="topRight" activeCell="A2" sqref="A2:O2"/>
      <selection pane="bottomLeft" activeCell="A2" sqref="A2:O2"/>
      <selection pane="bottomRight" activeCell="O277" sqref="O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3</v>
      </c>
      <c r="F55" s="71"/>
      <c r="G55" s="46">
        <f t="shared" si="5"/>
        <v>3</v>
      </c>
      <c r="H55" s="78">
        <v>1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35</v>
      </c>
      <c r="F112" s="71"/>
      <c r="G112" s="46">
        <f t="shared" si="23"/>
        <v>35</v>
      </c>
      <c r="H112" s="78">
        <v>0</v>
      </c>
      <c r="I112" s="76">
        <v>0</v>
      </c>
      <c r="J112" s="46">
        <f t="shared" si="24"/>
        <v>32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11</v>
      </c>
      <c r="F125" s="71"/>
      <c r="G125" s="46">
        <f t="shared" si="23"/>
        <v>11</v>
      </c>
      <c r="H125" s="78">
        <v>0</v>
      </c>
      <c r="I125" s="76">
        <v>0</v>
      </c>
      <c r="J125" s="46">
        <f t="shared" si="24"/>
        <v>10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19</v>
      </c>
      <c r="F132" s="71"/>
      <c r="G132" s="46">
        <f t="shared" si="23"/>
        <v>19</v>
      </c>
      <c r="H132" s="78">
        <v>0</v>
      </c>
      <c r="I132" s="76">
        <v>0</v>
      </c>
      <c r="J132" s="46">
        <f t="shared" si="24"/>
        <v>19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0</v>
      </c>
      <c r="K178" s="72">
        <v>4</v>
      </c>
      <c r="L178" s="20">
        <v>55</v>
      </c>
      <c r="M178" s="65">
        <f t="shared" si="34"/>
        <v>220</v>
      </c>
      <c r="N178" s="17" t="s">
        <v>16</v>
      </c>
      <c r="O178" s="18"/>
      <c r="P178" s="122">
        <f t="shared" si="35"/>
        <v>220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157</v>
      </c>
      <c r="F205" s="71"/>
      <c r="G205" s="46">
        <f t="shared" si="30"/>
        <v>157</v>
      </c>
      <c r="H205" s="78">
        <v>0</v>
      </c>
      <c r="I205" s="76">
        <v>0</v>
      </c>
      <c r="J205" s="46">
        <f t="shared" si="31"/>
        <v>155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530.51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32</v>
      </c>
      <c r="F112" s="71"/>
      <c r="G112" s="46">
        <f t="shared" si="23"/>
        <v>32</v>
      </c>
      <c r="H112" s="78">
        <v>0</v>
      </c>
      <c r="I112" s="76">
        <v>0</v>
      </c>
      <c r="J112" s="46">
        <f t="shared" si="24"/>
        <v>29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19</v>
      </c>
      <c r="F132" s="71"/>
      <c r="G132" s="46">
        <f t="shared" si="23"/>
        <v>19</v>
      </c>
      <c r="H132" s="78">
        <v>0</v>
      </c>
      <c r="I132" s="76">
        <v>0</v>
      </c>
      <c r="J132" s="46">
        <f t="shared" si="24"/>
        <v>19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19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3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155</v>
      </c>
      <c r="F205" s="71"/>
      <c r="G205" s="46">
        <f t="shared" si="30"/>
        <v>155</v>
      </c>
      <c r="H205" s="78">
        <v>0</v>
      </c>
      <c r="I205" s="76">
        <v>0</v>
      </c>
      <c r="J205" s="46">
        <f t="shared" si="31"/>
        <v>154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614.32000000000005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1385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8" sqref="N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15</v>
      </c>
      <c r="F5" s="71">
        <v>10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15</v>
      </c>
      <c r="F6" s="71">
        <v>20</v>
      </c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4</v>
      </c>
      <c r="F20" s="71">
        <v>10</v>
      </c>
      <c r="G20" s="46">
        <f t="shared" si="0"/>
        <v>14</v>
      </c>
      <c r="H20" s="78">
        <v>0</v>
      </c>
      <c r="I20" s="76">
        <v>0</v>
      </c>
      <c r="J20" s="46">
        <f t="shared" si="1"/>
        <v>14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5</v>
      </c>
      <c r="F32" s="71">
        <v>5</v>
      </c>
      <c r="G32" s="46">
        <f t="shared" si="5"/>
        <v>10</v>
      </c>
      <c r="H32" s="78">
        <v>0</v>
      </c>
      <c r="I32" s="76">
        <v>0</v>
      </c>
      <c r="J32" s="46">
        <f t="shared" si="6"/>
        <v>7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4</v>
      </c>
      <c r="F34" s="71">
        <v>5</v>
      </c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5</v>
      </c>
      <c r="F53" s="71">
        <v>10</v>
      </c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20</v>
      </c>
      <c r="P55" s="23">
        <f>SUM(M55-O55)</f>
        <v>100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14</v>
      </c>
      <c r="F77" s="71">
        <v>10</v>
      </c>
      <c r="G77" s="46">
        <f t="shared" si="5"/>
        <v>24</v>
      </c>
      <c r="H77" s="78">
        <v>0</v>
      </c>
      <c r="I77" s="76">
        <v>0</v>
      </c>
      <c r="J77" s="46">
        <f t="shared" si="6"/>
        <v>24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29</v>
      </c>
      <c r="F112" s="71">
        <v>30</v>
      </c>
      <c r="G112" s="46">
        <f t="shared" si="23"/>
        <v>59</v>
      </c>
      <c r="H112" s="78">
        <v>0</v>
      </c>
      <c r="I112" s="76">
        <v>0</v>
      </c>
      <c r="J112" s="46">
        <f t="shared" si="24"/>
        <v>55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23">
        <f>SUM(M112-O112)</f>
        <v>400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12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23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9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19</v>
      </c>
      <c r="F132" s="71"/>
      <c r="G132" s="46">
        <f t="shared" si="23"/>
        <v>19</v>
      </c>
      <c r="H132" s="78">
        <v>0</v>
      </c>
      <c r="I132" s="76">
        <v>0</v>
      </c>
      <c r="J132" s="46">
        <f t="shared" si="24"/>
        <v>19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13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23">
        <f>SUM(M188-O188)</f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21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154</v>
      </c>
      <c r="F205" s="71"/>
      <c r="G205" s="46">
        <f t="shared" si="30"/>
        <v>154</v>
      </c>
      <c r="H205" s="78">
        <v>0</v>
      </c>
      <c r="I205" s="76">
        <v>0</v>
      </c>
      <c r="J205" s="46">
        <f t="shared" si="31"/>
        <v>153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573.15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1450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14</v>
      </c>
      <c r="F20" s="71"/>
      <c r="G20" s="46">
        <f t="shared" si="0"/>
        <v>14</v>
      </c>
      <c r="H20" s="78">
        <v>0</v>
      </c>
      <c r="I20" s="76">
        <v>0</v>
      </c>
      <c r="J20" s="46">
        <f t="shared" si="1"/>
        <v>14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5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22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24</v>
      </c>
      <c r="F77" s="71"/>
      <c r="G77" s="46">
        <f t="shared" si="5"/>
        <v>24</v>
      </c>
      <c r="H77" s="78">
        <v>0</v>
      </c>
      <c r="I77" s="76">
        <v>0</v>
      </c>
      <c r="J77" s="46">
        <f t="shared" si="6"/>
        <v>24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55</v>
      </c>
      <c r="F112" s="71"/>
      <c r="G112" s="46">
        <f t="shared" si="23"/>
        <v>55</v>
      </c>
      <c r="H112" s="78">
        <v>0</v>
      </c>
      <c r="I112" s="76">
        <v>0</v>
      </c>
      <c r="J112" s="46">
        <f t="shared" si="24"/>
        <v>52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10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9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4</v>
      </c>
      <c r="F131" s="71">
        <v>1</v>
      </c>
      <c r="G131" s="46">
        <f t="shared" si="23"/>
        <v>5</v>
      </c>
      <c r="H131" s="78">
        <v>0</v>
      </c>
      <c r="I131" s="76">
        <v>0</v>
      </c>
      <c r="J131" s="46">
        <f t="shared" si="24"/>
        <v>0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>
        <v>125</v>
      </c>
      <c r="P131" s="122">
        <f t="shared" si="8"/>
        <v>125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19</v>
      </c>
      <c r="F132" s="71"/>
      <c r="G132" s="46">
        <f t="shared" si="23"/>
        <v>19</v>
      </c>
      <c r="H132" s="78">
        <v>0</v>
      </c>
      <c r="I132" s="76">
        <v>0</v>
      </c>
      <c r="J132" s="46">
        <f t="shared" si="24"/>
        <v>16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13</v>
      </c>
      <c r="F188" s="71"/>
      <c r="G188" s="46">
        <f>E188+F188</f>
        <v>13</v>
      </c>
      <c r="H188" s="78">
        <v>0</v>
      </c>
      <c r="I188" s="76">
        <v>0</v>
      </c>
      <c r="J188" s="46">
        <f>+G188-H188-K188-I188</f>
        <v>13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14</v>
      </c>
      <c r="F193" s="71">
        <v>10</v>
      </c>
      <c r="G193" s="46">
        <f t="shared" si="30"/>
        <v>24</v>
      </c>
      <c r="H193" s="78">
        <v>0</v>
      </c>
      <c r="I193" s="76">
        <v>0</v>
      </c>
      <c r="J193" s="46">
        <f t="shared" si="31"/>
        <v>22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153</v>
      </c>
      <c r="F205" s="71"/>
      <c r="G205" s="46">
        <f t="shared" si="30"/>
        <v>153</v>
      </c>
      <c r="H205" s="78">
        <v>0</v>
      </c>
      <c r="I205" s="76">
        <v>0</v>
      </c>
      <c r="J205" s="46">
        <f t="shared" si="31"/>
        <v>153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853.79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66" sqref="P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14</v>
      </c>
      <c r="F20" s="71"/>
      <c r="G20" s="46">
        <f t="shared" si="0"/>
        <v>14</v>
      </c>
      <c r="H20" s="78">
        <v>0</v>
      </c>
      <c r="I20" s="76">
        <v>0</v>
      </c>
      <c r="J20" s="46">
        <f t="shared" si="1"/>
        <v>14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20</v>
      </c>
      <c r="P57" s="122">
        <f t="shared" si="3"/>
        <v>100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24</v>
      </c>
      <c r="F77" s="71"/>
      <c r="G77" s="46">
        <f t="shared" si="5"/>
        <v>24</v>
      </c>
      <c r="H77" s="78">
        <v>0</v>
      </c>
      <c r="I77" s="76">
        <v>0</v>
      </c>
      <c r="J77" s="46">
        <f t="shared" si="6"/>
        <v>22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52</v>
      </c>
      <c r="F112" s="71"/>
      <c r="G112" s="46">
        <f t="shared" si="23"/>
        <v>52</v>
      </c>
      <c r="H112" s="78">
        <v>0</v>
      </c>
      <c r="I112" s="76">
        <v>0</v>
      </c>
      <c r="J112" s="46">
        <f t="shared" si="24"/>
        <v>47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22">
        <f>SUM(M112-O112)</f>
        <v>500</v>
      </c>
      <c r="Q112" s="121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9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16</v>
      </c>
      <c r="F132" s="71"/>
      <c r="G132" s="46">
        <f t="shared" si="23"/>
        <v>16</v>
      </c>
      <c r="H132" s="78">
        <v>0</v>
      </c>
      <c r="I132" s="76">
        <v>0</v>
      </c>
      <c r="J132" s="46">
        <f t="shared" si="24"/>
        <v>15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1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13</v>
      </c>
      <c r="F188" s="71"/>
      <c r="G188" s="46">
        <f>E188+F188</f>
        <v>13</v>
      </c>
      <c r="H188" s="78">
        <v>0</v>
      </c>
      <c r="I188" s="76">
        <v>0</v>
      </c>
      <c r="J188" s="46">
        <f>+G188-H188-K188-I188</f>
        <v>13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153</v>
      </c>
      <c r="F205" s="71"/>
      <c r="G205" s="46">
        <f t="shared" si="30"/>
        <v>153</v>
      </c>
      <c r="H205" s="78">
        <v>0</v>
      </c>
      <c r="I205" s="76">
        <v>0</v>
      </c>
      <c r="J205" s="46">
        <f t="shared" si="31"/>
        <v>151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5</v>
      </c>
      <c r="F208" s="71">
        <v>10</v>
      </c>
      <c r="G208" s="46">
        <f t="shared" si="30"/>
        <v>15</v>
      </c>
      <c r="H208" s="78">
        <v>0</v>
      </c>
      <c r="I208" s="76">
        <v>0</v>
      </c>
      <c r="J208" s="46">
        <f t="shared" si="31"/>
        <v>15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7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1089.0900000000001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60.00"/>
        <filter val="35.00"/>
        <filter val="400.00"/>
        <filter val="50.00"/>
        <filter val="500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14</v>
      </c>
      <c r="F20" s="71"/>
      <c r="G20" s="46">
        <f t="shared" si="0"/>
        <v>14</v>
      </c>
      <c r="H20" s="78">
        <v>0</v>
      </c>
      <c r="I20" s="76">
        <v>0</v>
      </c>
      <c r="J20" s="46">
        <f t="shared" si="1"/>
        <v>13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22</v>
      </c>
      <c r="F77" s="71"/>
      <c r="G77" s="46">
        <f t="shared" si="5"/>
        <v>22</v>
      </c>
      <c r="H77" s="78">
        <v>0</v>
      </c>
      <c r="I77" s="76">
        <v>0</v>
      </c>
      <c r="J77" s="46">
        <f t="shared" si="6"/>
        <v>22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47</v>
      </c>
      <c r="F112" s="71"/>
      <c r="G112" s="46">
        <f t="shared" si="23"/>
        <v>47</v>
      </c>
      <c r="H112" s="78">
        <v>0</v>
      </c>
      <c r="I112" s="76">
        <v>0</v>
      </c>
      <c r="J112" s="46">
        <f t="shared" si="24"/>
        <v>44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3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/>
      <c r="P113" s="122">
        <f t="shared" si="8"/>
        <v>275</v>
      </c>
      <c r="Q113" s="121">
        <v>22.55</v>
      </c>
      <c r="R113" s="43">
        <f t="shared" si="9"/>
        <v>112.75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9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15</v>
      </c>
      <c r="F132" s="71"/>
      <c r="G132" s="46">
        <f t="shared" si="23"/>
        <v>15</v>
      </c>
      <c r="H132" s="78">
        <v>0</v>
      </c>
      <c r="I132" s="76">
        <v>0</v>
      </c>
      <c r="J132" s="46">
        <f t="shared" si="24"/>
        <v>14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13</v>
      </c>
      <c r="F188" s="71"/>
      <c r="G188" s="46">
        <f>E188+F188</f>
        <v>13</v>
      </c>
      <c r="H188" s="78">
        <v>0</v>
      </c>
      <c r="I188" s="76">
        <v>0</v>
      </c>
      <c r="J188" s="46">
        <f>+G188-H188-K188-I188</f>
        <v>13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151</v>
      </c>
      <c r="F205" s="71"/>
      <c r="G205" s="46">
        <f t="shared" si="30"/>
        <v>151</v>
      </c>
      <c r="H205" s="78">
        <v>0</v>
      </c>
      <c r="I205" s="76">
        <v>0</v>
      </c>
      <c r="J205" s="46">
        <f t="shared" si="31"/>
        <v>151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15</v>
      </c>
      <c r="F208" s="71"/>
      <c r="G208" s="46">
        <f t="shared" si="30"/>
        <v>15</v>
      </c>
      <c r="H208" s="78">
        <v>0</v>
      </c>
      <c r="I208" s="76">
        <v>0</v>
      </c>
      <c r="J208" s="46">
        <f t="shared" si="31"/>
        <v>15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713.18000000000006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170" activePane="bottomRight" state="frozen"/>
      <selection activeCell="A2" sqref="A2:O2"/>
      <selection pane="topRight" activeCell="A2" sqref="A2:O2"/>
      <selection pane="bottomLeft" activeCell="A2" sqref="A2:O2"/>
      <selection pane="bottomRight" activeCell="F181" sqref="F1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13</v>
      </c>
      <c r="F20" s="71"/>
      <c r="G20" s="46">
        <f t="shared" si="0"/>
        <v>13</v>
      </c>
      <c r="H20" s="78">
        <v>0</v>
      </c>
      <c r="I20" s="76">
        <v>0</v>
      </c>
      <c r="J20" s="46">
        <f t="shared" si="1"/>
        <v>12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8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22</v>
      </c>
      <c r="F77" s="71"/>
      <c r="G77" s="46">
        <f t="shared" si="5"/>
        <v>22</v>
      </c>
      <c r="H77" s="78">
        <v>0</v>
      </c>
      <c r="I77" s="76">
        <v>0</v>
      </c>
      <c r="J77" s="46">
        <f t="shared" si="6"/>
        <v>18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2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44</v>
      </c>
      <c r="F112" s="71"/>
      <c r="G112" s="46">
        <f t="shared" si="23"/>
        <v>44</v>
      </c>
      <c r="H112" s="78">
        <v>0</v>
      </c>
      <c r="I112" s="76">
        <v>0</v>
      </c>
      <c r="J112" s="46">
        <f t="shared" si="24"/>
        <v>43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8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14</v>
      </c>
      <c r="F132" s="71"/>
      <c r="G132" s="46">
        <f t="shared" si="23"/>
        <v>14</v>
      </c>
      <c r="H132" s="78">
        <v>0</v>
      </c>
      <c r="I132" s="76">
        <v>0</v>
      </c>
      <c r="J132" s="46">
        <f t="shared" si="24"/>
        <v>14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1</v>
      </c>
      <c r="F180" s="71">
        <v>1</v>
      </c>
      <c r="G180" s="46">
        <f t="shared" si="30"/>
        <v>2</v>
      </c>
      <c r="H180" s="78">
        <v>0</v>
      </c>
      <c r="I180" s="76">
        <v>0</v>
      </c>
      <c r="J180" s="46">
        <f t="shared" si="31"/>
        <v>0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13</v>
      </c>
      <c r="F188" s="71"/>
      <c r="G188" s="46">
        <f>E188+F188</f>
        <v>13</v>
      </c>
      <c r="H188" s="78">
        <v>0</v>
      </c>
      <c r="I188" s="76">
        <v>0</v>
      </c>
      <c r="J188" s="46">
        <f>+G188-H188-K188-I188</f>
        <v>12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2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151</v>
      </c>
      <c r="F205" s="71"/>
      <c r="G205" s="46">
        <f t="shared" si="30"/>
        <v>151</v>
      </c>
      <c r="H205" s="78">
        <v>0</v>
      </c>
      <c r="I205" s="76">
        <v>0</v>
      </c>
      <c r="J205" s="46">
        <f t="shared" si="31"/>
        <v>150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15</v>
      </c>
      <c r="F208" s="71"/>
      <c r="G208" s="46">
        <f t="shared" si="30"/>
        <v>15</v>
      </c>
      <c r="H208" s="78">
        <v>0</v>
      </c>
      <c r="I208" s="76">
        <v>0</v>
      </c>
      <c r="J208" s="46">
        <f t="shared" si="31"/>
        <v>15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6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701.72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75" sqref="P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12</v>
      </c>
      <c r="F20" s="71"/>
      <c r="G20" s="46">
        <f t="shared" si="0"/>
        <v>12</v>
      </c>
      <c r="H20" s="78">
        <v>0</v>
      </c>
      <c r="I20" s="76">
        <v>0</v>
      </c>
      <c r="J20" s="46">
        <f t="shared" si="1"/>
        <v>12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1</v>
      </c>
      <c r="F55" s="71"/>
      <c r="G55" s="46">
        <f t="shared" si="5"/>
        <v>1</v>
      </c>
      <c r="H55" s="78">
        <v>1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40</v>
      </c>
      <c r="P62" s="122">
        <f t="shared" si="3"/>
        <v>200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43</v>
      </c>
      <c r="F112" s="71"/>
      <c r="G112" s="46">
        <f t="shared" si="23"/>
        <v>43</v>
      </c>
      <c r="H112" s="78">
        <v>0</v>
      </c>
      <c r="I112" s="76">
        <v>0</v>
      </c>
      <c r="J112" s="46">
        <f t="shared" si="24"/>
        <v>40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14</v>
      </c>
      <c r="F132" s="71"/>
      <c r="G132" s="46">
        <f t="shared" si="23"/>
        <v>14</v>
      </c>
      <c r="H132" s="78">
        <v>0</v>
      </c>
      <c r="I132" s="76">
        <v>0</v>
      </c>
      <c r="J132" s="46">
        <f t="shared" si="24"/>
        <v>14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>
        <v>9</v>
      </c>
      <c r="G180" s="46">
        <f t="shared" si="30"/>
        <v>9</v>
      </c>
      <c r="H180" s="78">
        <v>0</v>
      </c>
      <c r="I180" s="76">
        <v>0</v>
      </c>
      <c r="J180" s="46">
        <f t="shared" si="31"/>
        <v>8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12</v>
      </c>
      <c r="F188" s="71"/>
      <c r="G188" s="46">
        <f>E188+F188</f>
        <v>12</v>
      </c>
      <c r="H188" s="78">
        <v>0</v>
      </c>
      <c r="I188" s="76">
        <v>0</v>
      </c>
      <c r="J188" s="46">
        <f>+G188-H188-K188-I188</f>
        <v>8</v>
      </c>
      <c r="K188" s="72">
        <v>4</v>
      </c>
      <c r="L188" s="20">
        <v>10</v>
      </c>
      <c r="M188" s="65">
        <f>+L188*K188</f>
        <v>40</v>
      </c>
      <c r="N188" s="17" t="s">
        <v>16</v>
      </c>
      <c r="O188" s="18"/>
      <c r="P188" s="122">
        <f>SUM(M188-O188)</f>
        <v>40</v>
      </c>
      <c r="Q188" s="90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150</v>
      </c>
      <c r="F205" s="71"/>
      <c r="G205" s="46">
        <f t="shared" si="30"/>
        <v>150</v>
      </c>
      <c r="H205" s="78">
        <v>0</v>
      </c>
      <c r="I205" s="76">
        <v>0</v>
      </c>
      <c r="J205" s="46">
        <f t="shared" si="31"/>
        <v>150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15</v>
      </c>
      <c r="F208" s="71"/>
      <c r="G208" s="46">
        <f t="shared" si="30"/>
        <v>15</v>
      </c>
      <c r="H208" s="78">
        <v>0</v>
      </c>
      <c r="I208" s="76">
        <v>0</v>
      </c>
      <c r="J208" s="46">
        <f t="shared" si="31"/>
        <v>15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366.88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V18" sqref="V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24</v>
      </c>
      <c r="F6" s="71">
        <v>50</v>
      </c>
      <c r="G6" s="46">
        <f t="shared" si="0"/>
        <v>74</v>
      </c>
      <c r="H6" s="78">
        <v>0</v>
      </c>
      <c r="I6" s="76">
        <v>0</v>
      </c>
      <c r="J6" s="46">
        <f t="shared" si="1"/>
        <v>74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>
        <v>10</v>
      </c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12</v>
      </c>
      <c r="F20" s="71"/>
      <c r="G20" s="46">
        <f t="shared" si="0"/>
        <v>12</v>
      </c>
      <c r="H20" s="78">
        <v>0</v>
      </c>
      <c r="I20" s="76">
        <v>0</v>
      </c>
      <c r="J20" s="46">
        <f t="shared" si="1"/>
        <v>12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17</v>
      </c>
      <c r="F22" s="71">
        <v>15</v>
      </c>
      <c r="G22" s="46">
        <f t="shared" si="0"/>
        <v>32</v>
      </c>
      <c r="H22" s="78">
        <v>0</v>
      </c>
      <c r="I22" s="76">
        <v>0</v>
      </c>
      <c r="J22" s="46">
        <f t="shared" si="1"/>
        <v>32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0</v>
      </c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17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22">
        <f t="shared" si="3"/>
        <v>250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7</v>
      </c>
      <c r="F46" s="71">
        <v>10</v>
      </c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5</v>
      </c>
      <c r="F48" s="71">
        <v>10</v>
      </c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6</v>
      </c>
      <c r="F50" s="71">
        <v>10</v>
      </c>
      <c r="G50" s="46">
        <f t="shared" si="5"/>
        <v>16</v>
      </c>
      <c r="H50" s="78">
        <v>0</v>
      </c>
      <c r="I50" s="76">
        <v>0</v>
      </c>
      <c r="J50" s="46">
        <f t="shared" si="6"/>
        <v>16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9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>
        <v>10</v>
      </c>
      <c r="G64" s="46">
        <f t="shared" si="5"/>
        <v>10</v>
      </c>
      <c r="H64" s="78">
        <v>0</v>
      </c>
      <c r="I64" s="76">
        <v>0</v>
      </c>
      <c r="J64" s="46">
        <f t="shared" si="6"/>
        <v>10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1</v>
      </c>
      <c r="F65" s="71">
        <v>4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5</v>
      </c>
      <c r="F66" s="71">
        <v>10</v>
      </c>
      <c r="G66" s="46">
        <f t="shared" si="5"/>
        <v>15</v>
      </c>
      <c r="H66" s="78">
        <v>0</v>
      </c>
      <c r="I66" s="76">
        <v>0</v>
      </c>
      <c r="J66" s="46">
        <f t="shared" si="6"/>
        <v>15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>
        <v>6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40</v>
      </c>
      <c r="F112" s="71"/>
      <c r="G112" s="46">
        <f t="shared" si="23"/>
        <v>40</v>
      </c>
      <c r="H112" s="78">
        <v>0</v>
      </c>
      <c r="I112" s="76">
        <v>0</v>
      </c>
      <c r="J112" s="46">
        <f t="shared" si="24"/>
        <v>38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</v>
      </c>
      <c r="F113" s="71">
        <v>20</v>
      </c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6</v>
      </c>
      <c r="F115" s="71">
        <v>5</v>
      </c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>
        <v>10</v>
      </c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5</v>
      </c>
      <c r="F117" s="71">
        <v>5</v>
      </c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3</v>
      </c>
      <c r="F126" s="71">
        <v>10</v>
      </c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>
        <v>10</v>
      </c>
      <c r="G131" s="46">
        <f t="shared" si="23"/>
        <v>10</v>
      </c>
      <c r="H131" s="78">
        <v>0</v>
      </c>
      <c r="I131" s="76">
        <v>0</v>
      </c>
      <c r="J131" s="46">
        <f t="shared" si="24"/>
        <v>8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14</v>
      </c>
      <c r="F132" s="71"/>
      <c r="G132" s="46">
        <f t="shared" si="23"/>
        <v>14</v>
      </c>
      <c r="H132" s="78">
        <v>0</v>
      </c>
      <c r="I132" s="76">
        <v>0</v>
      </c>
      <c r="J132" s="46">
        <f t="shared" si="24"/>
        <v>14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15</v>
      </c>
      <c r="F175" s="71">
        <v>12</v>
      </c>
      <c r="G175" s="46">
        <f t="shared" si="30"/>
        <v>27</v>
      </c>
      <c r="H175" s="78">
        <v>0</v>
      </c>
      <c r="I175" s="76">
        <v>0</v>
      </c>
      <c r="J175" s="46">
        <f t="shared" si="31"/>
        <v>27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20</v>
      </c>
      <c r="F193" s="71">
        <v>10</v>
      </c>
      <c r="G193" s="46">
        <f t="shared" si="30"/>
        <v>30</v>
      </c>
      <c r="H193" s="78">
        <v>0</v>
      </c>
      <c r="I193" s="76">
        <v>0</v>
      </c>
      <c r="J193" s="46">
        <f t="shared" si="31"/>
        <v>28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13</v>
      </c>
      <c r="F194" s="71">
        <v>20</v>
      </c>
      <c r="G194" s="46">
        <f t="shared" si="30"/>
        <v>33</v>
      </c>
      <c r="H194" s="78">
        <v>0</v>
      </c>
      <c r="I194" s="76">
        <v>0</v>
      </c>
      <c r="J194" s="46">
        <f t="shared" si="31"/>
        <v>32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150</v>
      </c>
      <c r="F205" s="71"/>
      <c r="G205" s="46">
        <f t="shared" si="30"/>
        <v>150</v>
      </c>
      <c r="H205" s="78">
        <v>0</v>
      </c>
      <c r="I205" s="76">
        <v>0</v>
      </c>
      <c r="J205" s="46">
        <f t="shared" si="31"/>
        <v>150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15</v>
      </c>
      <c r="F208" s="71"/>
      <c r="G208" s="46">
        <f t="shared" si="30"/>
        <v>15</v>
      </c>
      <c r="H208" s="78">
        <v>0</v>
      </c>
      <c r="I208" s="76">
        <v>0</v>
      </c>
      <c r="J208" s="46">
        <f t="shared" si="31"/>
        <v>15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434.46999999999997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1125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V46" sqref="V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74</v>
      </c>
      <c r="F6" s="71"/>
      <c r="G6" s="46">
        <f t="shared" si="0"/>
        <v>74</v>
      </c>
      <c r="H6" s="78">
        <v>0</v>
      </c>
      <c r="I6" s="76">
        <v>0</v>
      </c>
      <c r="J6" s="46">
        <f t="shared" si="1"/>
        <v>68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22">
        <f t="shared" ref="P6:P80" si="3">SUM(M6-O6)</f>
        <v>500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12</v>
      </c>
      <c r="F20" s="71"/>
      <c r="G20" s="46">
        <f t="shared" si="0"/>
        <v>12</v>
      </c>
      <c r="H20" s="78">
        <v>0</v>
      </c>
      <c r="I20" s="76">
        <v>0</v>
      </c>
      <c r="J20" s="46">
        <f t="shared" si="1"/>
        <v>12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29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30</v>
      </c>
      <c r="P22" s="122">
        <f t="shared" si="3"/>
        <v>270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70</v>
      </c>
      <c r="P31" s="122">
        <f t="shared" si="3"/>
        <v>330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16</v>
      </c>
      <c r="F50" s="71"/>
      <c r="G50" s="46">
        <f t="shared" si="5"/>
        <v>16</v>
      </c>
      <c r="H50" s="78">
        <v>0</v>
      </c>
      <c r="I50" s="76">
        <v>0</v>
      </c>
      <c r="J50" s="46">
        <f t="shared" si="6"/>
        <v>15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20</v>
      </c>
      <c r="P57" s="122">
        <f t="shared" si="3"/>
        <v>100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20</v>
      </c>
      <c r="P58" s="122">
        <f t="shared" si="3"/>
        <v>100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22">
        <f t="shared" si="3"/>
        <v>100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10</v>
      </c>
      <c r="F64" s="71"/>
      <c r="G64" s="46">
        <f t="shared" si="5"/>
        <v>10</v>
      </c>
      <c r="H64" s="78">
        <v>0</v>
      </c>
      <c r="I64" s="76">
        <v>0</v>
      </c>
      <c r="J64" s="46">
        <f t="shared" si="6"/>
        <v>10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15</v>
      </c>
      <c r="F66" s="71"/>
      <c r="G66" s="46">
        <f t="shared" si="5"/>
        <v>15</v>
      </c>
      <c r="H66" s="78">
        <v>0</v>
      </c>
      <c r="I66" s="76">
        <v>0</v>
      </c>
      <c r="J66" s="46">
        <f t="shared" si="6"/>
        <v>15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38</v>
      </c>
      <c r="F112" s="71"/>
      <c r="G112" s="46">
        <f t="shared" si="23"/>
        <v>38</v>
      </c>
      <c r="H112" s="78">
        <v>0</v>
      </c>
      <c r="I112" s="76">
        <v>0</v>
      </c>
      <c r="J112" s="46">
        <f t="shared" si="24"/>
        <v>37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19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14</v>
      </c>
      <c r="F132" s="71"/>
      <c r="G132" s="46">
        <f t="shared" si="23"/>
        <v>14</v>
      </c>
      <c r="H132" s="78">
        <v>0</v>
      </c>
      <c r="I132" s="76">
        <v>0</v>
      </c>
      <c r="J132" s="46">
        <f t="shared" si="24"/>
        <v>14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27</v>
      </c>
      <c r="F175" s="71"/>
      <c r="G175" s="46">
        <f t="shared" si="30"/>
        <v>27</v>
      </c>
      <c r="H175" s="78">
        <v>0</v>
      </c>
      <c r="I175" s="76">
        <v>0</v>
      </c>
      <c r="J175" s="46">
        <f t="shared" si="31"/>
        <v>27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28</v>
      </c>
      <c r="F193" s="71"/>
      <c r="G193" s="46">
        <f t="shared" si="30"/>
        <v>28</v>
      </c>
      <c r="H193" s="78">
        <v>0</v>
      </c>
      <c r="I193" s="76">
        <v>0</v>
      </c>
      <c r="J193" s="46">
        <f t="shared" si="31"/>
        <v>28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32</v>
      </c>
      <c r="F194" s="71"/>
      <c r="G194" s="46">
        <f t="shared" si="30"/>
        <v>32</v>
      </c>
      <c r="H194" s="78">
        <v>0</v>
      </c>
      <c r="I194" s="76">
        <v>0</v>
      </c>
      <c r="J194" s="46">
        <f t="shared" si="31"/>
        <v>31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20</v>
      </c>
      <c r="P194" s="122">
        <f t="shared" si="35"/>
        <v>100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150</v>
      </c>
      <c r="F205" s="71"/>
      <c r="G205" s="46">
        <f t="shared" si="30"/>
        <v>150</v>
      </c>
      <c r="H205" s="78">
        <v>0</v>
      </c>
      <c r="I205" s="76">
        <v>0</v>
      </c>
      <c r="J205" s="46">
        <f t="shared" si="31"/>
        <v>149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15</v>
      </c>
      <c r="F208" s="71"/>
      <c r="G208" s="46">
        <f t="shared" si="30"/>
        <v>15</v>
      </c>
      <c r="H208" s="78">
        <v>0</v>
      </c>
      <c r="I208" s="76">
        <v>0</v>
      </c>
      <c r="J208" s="46">
        <f t="shared" si="31"/>
        <v>15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800.95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S346"/>
  <sheetViews>
    <sheetView zoomScale="70" zoomScaleNormal="70" workbookViewId="0">
      <pane xSplit="10" ySplit="4" topLeftCell="K20" activePane="bottomRight" state="frozen"/>
      <selection activeCell="A2" sqref="A2:O2"/>
      <selection pane="topRight" activeCell="A2" sqref="A2:O2"/>
      <selection pane="bottomLeft" activeCell="A2" sqref="A2:O2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68</v>
      </c>
      <c r="F6" s="71"/>
      <c r="G6" s="46">
        <f t="shared" si="0"/>
        <v>68</v>
      </c>
      <c r="H6" s="78">
        <v>0</v>
      </c>
      <c r="I6" s="76">
        <v>0</v>
      </c>
      <c r="J6" s="46">
        <f t="shared" si="1"/>
        <v>62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120</v>
      </c>
      <c r="P6" s="122">
        <f t="shared" ref="P6:P80" si="3">SUM(M6-O6)</f>
        <v>480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12</v>
      </c>
      <c r="F20" s="71"/>
      <c r="G20" s="46">
        <f t="shared" si="0"/>
        <v>12</v>
      </c>
      <c r="H20" s="78">
        <v>0</v>
      </c>
      <c r="I20" s="76">
        <v>0</v>
      </c>
      <c r="J20" s="46">
        <f t="shared" si="1"/>
        <v>10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10</v>
      </c>
      <c r="F64" s="71"/>
      <c r="G64" s="46">
        <f t="shared" si="5"/>
        <v>10</v>
      </c>
      <c r="H64" s="78">
        <v>0</v>
      </c>
      <c r="I64" s="76">
        <v>0</v>
      </c>
      <c r="J64" s="46">
        <f t="shared" si="6"/>
        <v>9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15</v>
      </c>
      <c r="F66" s="71"/>
      <c r="G66" s="46">
        <f t="shared" si="5"/>
        <v>15</v>
      </c>
      <c r="H66" s="78">
        <v>0</v>
      </c>
      <c r="I66" s="76">
        <v>0</v>
      </c>
      <c r="J66" s="46">
        <f t="shared" si="6"/>
        <v>13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37</v>
      </c>
      <c r="F112" s="71"/>
      <c r="G112" s="46">
        <f t="shared" si="23"/>
        <v>37</v>
      </c>
      <c r="H112" s="78">
        <v>0</v>
      </c>
      <c r="I112" s="76">
        <v>0</v>
      </c>
      <c r="J112" s="46">
        <f t="shared" si="24"/>
        <v>37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14</v>
      </c>
      <c r="F132" s="71"/>
      <c r="G132" s="46">
        <f t="shared" si="23"/>
        <v>14</v>
      </c>
      <c r="H132" s="78">
        <v>0</v>
      </c>
      <c r="I132" s="76">
        <v>0</v>
      </c>
      <c r="J132" s="46">
        <f t="shared" si="24"/>
        <v>11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27</v>
      </c>
      <c r="F175" s="71"/>
      <c r="G175" s="46">
        <f t="shared" si="30"/>
        <v>27</v>
      </c>
      <c r="H175" s="78">
        <v>0</v>
      </c>
      <c r="I175" s="76">
        <v>0</v>
      </c>
      <c r="J175" s="46">
        <f t="shared" si="31"/>
        <v>26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5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28</v>
      </c>
      <c r="F193" s="71"/>
      <c r="G193" s="46">
        <f t="shared" si="30"/>
        <v>28</v>
      </c>
      <c r="H193" s="78">
        <v>0</v>
      </c>
      <c r="I193" s="76">
        <v>0</v>
      </c>
      <c r="J193" s="46">
        <f t="shared" si="31"/>
        <v>27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31</v>
      </c>
      <c r="F194" s="71"/>
      <c r="G194" s="46">
        <f t="shared" si="30"/>
        <v>31</v>
      </c>
      <c r="H194" s="78">
        <v>0</v>
      </c>
      <c r="I194" s="76">
        <v>0</v>
      </c>
      <c r="J194" s="46">
        <f t="shared" si="31"/>
        <v>30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149</v>
      </c>
      <c r="F205" s="71"/>
      <c r="G205" s="46">
        <f t="shared" si="30"/>
        <v>149</v>
      </c>
      <c r="H205" s="78">
        <v>0</v>
      </c>
      <c r="I205" s="76">
        <v>0</v>
      </c>
      <c r="J205" s="46">
        <f t="shared" si="31"/>
        <v>146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15</v>
      </c>
      <c r="F208" s="71"/>
      <c r="G208" s="46">
        <f t="shared" si="30"/>
        <v>15</v>
      </c>
      <c r="H208" s="78">
        <v>0</v>
      </c>
      <c r="I208" s="76">
        <v>0</v>
      </c>
      <c r="J208" s="46">
        <f t="shared" si="31"/>
        <v>15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B260" s="120"/>
      <c r="C260" s="119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910.66</v>
      </c>
      <c r="S260" s="75"/>
    </row>
    <row r="261" spans="1:19" ht="25.5" customHeight="1" x14ac:dyDescent="0.5">
      <c r="A261" s="1"/>
      <c r="B261" s="120"/>
      <c r="C261" s="119"/>
      <c r="D261" s="120"/>
      <c r="E261" s="24"/>
      <c r="F261" s="120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20"/>
      <c r="C262" s="119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2370</v>
      </c>
    </row>
    <row r="263" spans="1:19" ht="25.5" x14ac:dyDescent="0.55000000000000004">
      <c r="A263" s="1"/>
      <c r="B263" s="120"/>
      <c r="C263" s="119"/>
      <c r="D263" s="120"/>
      <c r="E263" s="24"/>
      <c r="F263" s="120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20"/>
      <c r="C264" s="119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B265" s="120"/>
      <c r="C265" s="119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20"/>
      <c r="C266" s="119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20"/>
      <c r="C267" s="119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B268" s="120"/>
      <c r="C268" s="119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2250</v>
      </c>
    </row>
    <row r="269" spans="1:19" ht="25.5" x14ac:dyDescent="0.55000000000000004">
      <c r="A269" s="1"/>
      <c r="B269" s="120"/>
      <c r="C269" s="119"/>
      <c r="D269" s="120"/>
      <c r="E269" s="24"/>
      <c r="F269" s="120"/>
      <c r="G269" s="31"/>
      <c r="J269" s="31"/>
      <c r="L269" s="34" t="s">
        <v>209</v>
      </c>
      <c r="M269" s="35"/>
      <c r="N269" s="37">
        <v>2250</v>
      </c>
    </row>
    <row r="270" spans="1:19" ht="25.5" x14ac:dyDescent="0.55000000000000004">
      <c r="A270" s="1"/>
      <c r="B270" s="120"/>
      <c r="C270" s="119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20"/>
      <c r="C271" s="119"/>
      <c r="D271" s="120"/>
      <c r="E271" s="24"/>
      <c r="F271" s="120"/>
      <c r="G271" s="119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20"/>
      <c r="C272" s="119"/>
      <c r="D272" s="120"/>
      <c r="E272" s="119"/>
      <c r="F272" s="119"/>
      <c r="G272" s="119"/>
      <c r="J272" s="2"/>
      <c r="L272" s="2"/>
    </row>
    <row r="273" spans="2:13" ht="25.5" x14ac:dyDescent="0.55000000000000004">
      <c r="B273" s="120"/>
      <c r="C273" s="119"/>
      <c r="D273" s="120"/>
      <c r="E273" s="119"/>
      <c r="F273" s="119"/>
      <c r="G273" s="119"/>
      <c r="J273" s="2"/>
      <c r="L273" s="73" t="s">
        <v>272</v>
      </c>
      <c r="M273" s="2" t="s">
        <v>307</v>
      </c>
    </row>
    <row r="274" spans="2:13" x14ac:dyDescent="0.5">
      <c r="J274" s="2"/>
      <c r="L274" s="2"/>
    </row>
    <row r="275" spans="2:13" x14ac:dyDescent="0.5">
      <c r="J275" s="2"/>
      <c r="L275" s="2"/>
    </row>
    <row r="276" spans="2:13" x14ac:dyDescent="0.5">
      <c r="J276" s="2"/>
      <c r="L276" s="2"/>
    </row>
    <row r="277" spans="2:13" x14ac:dyDescent="0.5">
      <c r="J277" s="2"/>
      <c r="L277" s="2"/>
    </row>
    <row r="278" spans="2:13" x14ac:dyDescent="0.5">
      <c r="J278" s="2"/>
      <c r="L278" s="2"/>
    </row>
    <row r="279" spans="2:13" x14ac:dyDescent="0.5">
      <c r="J279" s="2"/>
      <c r="L279" s="2"/>
    </row>
    <row r="280" spans="2:13" x14ac:dyDescent="0.5">
      <c r="J280" s="2"/>
      <c r="L280" s="2"/>
    </row>
    <row r="281" spans="2:13" x14ac:dyDescent="0.5">
      <c r="J281" s="2"/>
      <c r="L281" s="2"/>
    </row>
    <row r="282" spans="2:13" x14ac:dyDescent="0.5">
      <c r="J282" s="2"/>
      <c r="L282" s="2"/>
    </row>
    <row r="283" spans="2:13" x14ac:dyDescent="0.5">
      <c r="J283" s="2"/>
      <c r="L283" s="2"/>
    </row>
    <row r="284" spans="2:13" x14ac:dyDescent="0.5">
      <c r="J284" s="2"/>
      <c r="L284" s="2"/>
    </row>
    <row r="285" spans="2:13" x14ac:dyDescent="0.5">
      <c r="J285" s="2"/>
      <c r="L285" s="2"/>
    </row>
    <row r="286" spans="2:13" x14ac:dyDescent="0.5">
      <c r="J286" s="2"/>
      <c r="L286" s="2"/>
    </row>
    <row r="287" spans="2:13" x14ac:dyDescent="0.5">
      <c r="J287" s="2"/>
      <c r="L287" s="2"/>
    </row>
    <row r="288" spans="2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65.00"/>
        <filter val="180.00"/>
        <filter val="400.00"/>
        <filter val="50.00"/>
        <filter val="55.00"/>
        <filter val="60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29" activePane="bottomRight" state="frozen"/>
      <selection activeCell="A2" sqref="A2:O2"/>
      <selection pane="topRight" activeCell="A2" sqref="A2:O2"/>
      <selection pane="bottomLeft" activeCell="A2" sqref="A2:O2"/>
      <selection pane="bottomRight" activeCell="K17" sqref="K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62</v>
      </c>
      <c r="F6" s="71"/>
      <c r="G6" s="46">
        <f t="shared" si="0"/>
        <v>62</v>
      </c>
      <c r="H6" s="78">
        <v>0</v>
      </c>
      <c r="I6" s="76">
        <v>0</v>
      </c>
      <c r="J6" s="46">
        <f t="shared" si="1"/>
        <v>59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2">
        <f t="shared" ref="P6:P80" si="3">SUM(M6-O6)</f>
        <v>250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30</v>
      </c>
      <c r="P22" s="122">
        <f t="shared" si="3"/>
        <v>170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20</v>
      </c>
      <c r="P31" s="122">
        <f t="shared" si="3"/>
        <v>80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8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37</v>
      </c>
      <c r="F112" s="71"/>
      <c r="G112" s="46">
        <f t="shared" si="23"/>
        <v>37</v>
      </c>
      <c r="H112" s="78">
        <v>0</v>
      </c>
      <c r="I112" s="76">
        <v>0</v>
      </c>
      <c r="J112" s="46">
        <f t="shared" si="24"/>
        <v>35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11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27</v>
      </c>
      <c r="F193" s="71"/>
      <c r="G193" s="46">
        <f t="shared" si="30"/>
        <v>27</v>
      </c>
      <c r="H193" s="78">
        <v>0</v>
      </c>
      <c r="I193" s="76">
        <v>0</v>
      </c>
      <c r="J193" s="46">
        <f t="shared" si="31"/>
        <v>26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30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146</v>
      </c>
      <c r="F205" s="71"/>
      <c r="G205" s="46">
        <f t="shared" si="30"/>
        <v>146</v>
      </c>
      <c r="H205" s="78">
        <v>0</v>
      </c>
      <c r="I205" s="76">
        <v>0</v>
      </c>
      <c r="J205" s="46">
        <f t="shared" si="31"/>
        <v>146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15</v>
      </c>
      <c r="F208" s="71"/>
      <c r="G208" s="46">
        <f t="shared" si="30"/>
        <v>15</v>
      </c>
      <c r="H208" s="78">
        <v>0</v>
      </c>
      <c r="I208" s="76">
        <v>0</v>
      </c>
      <c r="J208" s="46">
        <f t="shared" si="31"/>
        <v>15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490.7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77" activePane="bottomRight" state="frozen"/>
      <selection activeCell="A2" sqref="A2:O2"/>
      <selection pane="topRight" activeCell="A2" sqref="A2:O2"/>
      <selection pane="bottomLeft" activeCell="A2" sqref="A2:O2"/>
      <selection pane="bottomRight" activeCell="N89" sqref="N8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59</v>
      </c>
      <c r="F6" s="71"/>
      <c r="G6" s="46">
        <f t="shared" si="0"/>
        <v>59</v>
      </c>
      <c r="H6" s="78">
        <v>0</v>
      </c>
      <c r="I6" s="76">
        <v>20</v>
      </c>
      <c r="J6" s="46">
        <f t="shared" si="1"/>
        <v>34</v>
      </c>
      <c r="K6" s="72">
        <v>5</v>
      </c>
      <c r="L6" s="15">
        <v>100</v>
      </c>
      <c r="M6" s="65">
        <f t="shared" ref="M6:M80" si="2">+L6*K6</f>
        <v>500</v>
      </c>
      <c r="N6" s="17" t="s">
        <v>1431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8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6"/>
        <v>7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9</v>
      </c>
      <c r="F39" s="71">
        <v>5</v>
      </c>
      <c r="G39" s="46">
        <f t="shared" si="5"/>
        <v>14</v>
      </c>
      <c r="H39" s="78">
        <v>0</v>
      </c>
      <c r="I39" s="76">
        <v>0</v>
      </c>
      <c r="J39" s="46">
        <f t="shared" si="6"/>
        <v>13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13</v>
      </c>
      <c r="F66" s="71"/>
      <c r="G66" s="46">
        <f t="shared" si="5"/>
        <v>13</v>
      </c>
      <c r="H66" s="78">
        <v>0</v>
      </c>
      <c r="I66" s="76">
        <v>0</v>
      </c>
      <c r="J66" s="46">
        <f t="shared" si="6"/>
        <v>11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6</v>
      </c>
      <c r="F74" s="71">
        <v>5</v>
      </c>
      <c r="G74" s="46">
        <f t="shared" si="5"/>
        <v>11</v>
      </c>
      <c r="H74" s="78">
        <v>0</v>
      </c>
      <c r="I74" s="76">
        <v>0</v>
      </c>
      <c r="J74" s="46">
        <f t="shared" si="6"/>
        <v>11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12</v>
      </c>
      <c r="F77" s="71">
        <v>10</v>
      </c>
      <c r="G77" s="46">
        <f t="shared" si="5"/>
        <v>22</v>
      </c>
      <c r="H77" s="78">
        <v>0</v>
      </c>
      <c r="I77" s="76">
        <v>0</v>
      </c>
      <c r="J77" s="46">
        <f t="shared" si="6"/>
        <v>20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35</v>
      </c>
      <c r="F112" s="71"/>
      <c r="G112" s="46">
        <f t="shared" si="23"/>
        <v>35</v>
      </c>
      <c r="H112" s="78">
        <v>0</v>
      </c>
      <c r="I112" s="76">
        <v>0</v>
      </c>
      <c r="J112" s="46">
        <f t="shared" si="24"/>
        <v>34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13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7</v>
      </c>
      <c r="K117" s="72">
        <v>3</v>
      </c>
      <c r="L117" s="22">
        <v>55</v>
      </c>
      <c r="M117" s="65">
        <f t="shared" si="7"/>
        <v>165</v>
      </c>
      <c r="N117" s="17" t="s">
        <v>16</v>
      </c>
      <c r="O117" s="18"/>
      <c r="P117" s="122">
        <f t="shared" si="8"/>
        <v>165</v>
      </c>
      <c r="Q117" s="90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13</v>
      </c>
      <c r="F126" s="71"/>
      <c r="G126" s="46">
        <f t="shared" si="23"/>
        <v>13</v>
      </c>
      <c r="H126" s="78">
        <v>3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8</v>
      </c>
      <c r="F131" s="71"/>
      <c r="G131" s="46">
        <f t="shared" si="23"/>
        <v>8</v>
      </c>
      <c r="H131" s="78">
        <v>0</v>
      </c>
      <c r="I131" s="76">
        <v>5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1430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11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>
        <v>15</v>
      </c>
      <c r="G133" s="46">
        <f t="shared" si="23"/>
        <v>15</v>
      </c>
      <c r="H133" s="78">
        <v>0</v>
      </c>
      <c r="I133" s="76">
        <v>5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1430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26</v>
      </c>
      <c r="F175" s="71">
        <v>10</v>
      </c>
      <c r="G175" s="46">
        <f t="shared" si="30"/>
        <v>36</v>
      </c>
      <c r="H175" s="78">
        <v>0</v>
      </c>
      <c r="I175" s="76">
        <v>0</v>
      </c>
      <c r="J175" s="46">
        <f t="shared" si="31"/>
        <v>34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30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146</v>
      </c>
      <c r="F205" s="71"/>
      <c r="G205" s="46">
        <f t="shared" si="30"/>
        <v>146</v>
      </c>
      <c r="H205" s="78">
        <v>0</v>
      </c>
      <c r="I205" s="76">
        <v>0</v>
      </c>
      <c r="J205" s="46">
        <f t="shared" si="31"/>
        <v>146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15</v>
      </c>
      <c r="F208" s="71"/>
      <c r="G208" s="46">
        <f t="shared" si="30"/>
        <v>15</v>
      </c>
      <c r="H208" s="78">
        <v>0</v>
      </c>
      <c r="I208" s="76">
        <v>0</v>
      </c>
      <c r="J208" s="46">
        <f t="shared" si="31"/>
        <v>13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5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1019.9399999999998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32" activePane="bottomRight" state="frozen"/>
      <selection activeCell="A2" sqref="A2:O2"/>
      <selection pane="topRight" activeCell="A2" sqref="A2:O2"/>
      <selection pane="bottomLeft" activeCell="A2" sqref="A2:O2"/>
      <selection pane="bottomRight" activeCell="P51" sqref="P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13</v>
      </c>
      <c r="K5" s="72">
        <v>6</v>
      </c>
      <c r="L5" s="15">
        <v>25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28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7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1</v>
      </c>
      <c r="K40" s="72">
        <v>6</v>
      </c>
      <c r="L40" s="15">
        <v>50</v>
      </c>
      <c r="M40" s="65">
        <f t="shared" si="2"/>
        <v>300</v>
      </c>
      <c r="N40" s="17" t="s">
        <v>16</v>
      </c>
      <c r="O40" s="18"/>
      <c r="P40" s="122">
        <f t="shared" si="3"/>
        <v>300</v>
      </c>
      <c r="Q40" s="90">
        <v>27.12</v>
      </c>
      <c r="R40" s="43">
        <f t="shared" si="4"/>
        <v>162.72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11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20</v>
      </c>
      <c r="F77" s="71"/>
      <c r="G77" s="46">
        <f t="shared" si="5"/>
        <v>20</v>
      </c>
      <c r="H77" s="78">
        <v>0</v>
      </c>
      <c r="I77" s="76">
        <v>0</v>
      </c>
      <c r="J77" s="46">
        <f t="shared" si="6"/>
        <v>18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34</v>
      </c>
      <c r="F112" s="71"/>
      <c r="G112" s="46">
        <f t="shared" si="23"/>
        <v>34</v>
      </c>
      <c r="H112" s="78">
        <v>0</v>
      </c>
      <c r="I112" s="76">
        <v>0</v>
      </c>
      <c r="J112" s="46">
        <f t="shared" si="24"/>
        <v>33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11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34</v>
      </c>
      <c r="F175" s="71"/>
      <c r="G175" s="46">
        <f t="shared" si="30"/>
        <v>34</v>
      </c>
      <c r="H175" s="78">
        <v>0</v>
      </c>
      <c r="I175" s="76">
        <v>0</v>
      </c>
      <c r="J175" s="46">
        <f t="shared" si="31"/>
        <v>33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30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146</v>
      </c>
      <c r="F205" s="71"/>
      <c r="G205" s="46">
        <f t="shared" si="30"/>
        <v>146</v>
      </c>
      <c r="H205" s="78">
        <v>0</v>
      </c>
      <c r="I205" s="76">
        <v>0</v>
      </c>
      <c r="J205" s="46">
        <f t="shared" si="31"/>
        <v>146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13</v>
      </c>
      <c r="F208" s="71"/>
      <c r="G208" s="46">
        <f t="shared" si="30"/>
        <v>13</v>
      </c>
      <c r="H208" s="78">
        <v>0</v>
      </c>
      <c r="I208" s="76">
        <v>0</v>
      </c>
      <c r="J208" s="46">
        <f t="shared" si="31"/>
        <v>13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1046.4099999999999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S346"/>
  <sheetViews>
    <sheetView zoomScale="70" zoomScaleNormal="70" workbookViewId="0">
      <pane xSplit="10" ySplit="4" topLeftCell="K257" activePane="bottomRight" state="frozen"/>
      <selection activeCell="A2" sqref="A2:O2"/>
      <selection pane="topRight" activeCell="A2" sqref="A2:O2"/>
      <selection pane="bottomLeft" activeCell="A2" sqref="A2:O2"/>
      <selection pane="bottomRight" activeCell="G269" sqref="G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13</v>
      </c>
      <c r="F5" s="71">
        <v>5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5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0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22">
        <f t="shared" si="3"/>
        <v>150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11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33</v>
      </c>
      <c r="F112" s="71"/>
      <c r="G112" s="46">
        <f t="shared" si="23"/>
        <v>33</v>
      </c>
      <c r="H112" s="78">
        <v>0</v>
      </c>
      <c r="I112" s="76">
        <v>0</v>
      </c>
      <c r="J112" s="46">
        <f t="shared" si="24"/>
        <v>30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6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9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0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2">
        <f t="shared" si="8"/>
        <v>150</v>
      </c>
      <c r="Q131" s="90">
        <v>9.91</v>
      </c>
      <c r="R131" s="43">
        <f t="shared" si="9"/>
        <v>29.73</v>
      </c>
    </row>
    <row r="132" spans="1:18" ht="25.5" hidden="1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8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33</v>
      </c>
      <c r="F175" s="71"/>
      <c r="G175" s="46">
        <f t="shared" si="30"/>
        <v>33</v>
      </c>
      <c r="H175" s="78">
        <v>0</v>
      </c>
      <c r="I175" s="76">
        <v>0</v>
      </c>
      <c r="J175" s="46">
        <f t="shared" si="31"/>
        <v>30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>SUM(M175-O175)</f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1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7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2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146</v>
      </c>
      <c r="F205" s="71"/>
      <c r="G205" s="46">
        <f t="shared" si="30"/>
        <v>146</v>
      </c>
      <c r="H205" s="78">
        <v>0</v>
      </c>
      <c r="I205" s="76">
        <v>0</v>
      </c>
      <c r="J205" s="46">
        <f t="shared" si="31"/>
        <v>145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13</v>
      </c>
      <c r="F208" s="71"/>
      <c r="G208" s="46">
        <f t="shared" si="30"/>
        <v>13</v>
      </c>
      <c r="H208" s="78">
        <v>0</v>
      </c>
      <c r="I208" s="76">
        <v>0</v>
      </c>
      <c r="J208" s="46">
        <f t="shared" si="31"/>
        <v>13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1220.9100000000001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.00"/>
        <filter val="100.00"/>
        <filter val="120.00"/>
        <filter val="150.00"/>
        <filter val="200.00"/>
        <filter val="260.00"/>
        <filter val="300.00"/>
        <filter val="480.00"/>
        <filter val="50.00"/>
        <filter val="55.00"/>
        <filter val="60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112" sqref="P112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20</v>
      </c>
      <c r="P6" s="122">
        <f t="shared" ref="P6:P80" si="3">SUM(M6-O6)</f>
        <v>80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7</v>
      </c>
      <c r="F11" s="71">
        <v>10</v>
      </c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9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15</v>
      </c>
      <c r="P22" s="122">
        <f t="shared" si="3"/>
        <v>85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15</v>
      </c>
      <c r="P28" s="122">
        <f t="shared" si="3"/>
        <v>85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8</v>
      </c>
      <c r="F49" s="71">
        <v>10</v>
      </c>
      <c r="G49" s="46">
        <f t="shared" si="5"/>
        <v>18</v>
      </c>
      <c r="H49" s="78">
        <v>0</v>
      </c>
      <c r="I49" s="76">
        <v>0</v>
      </c>
      <c r="J49" s="46">
        <f t="shared" si="6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4</v>
      </c>
      <c r="F53" s="71">
        <v>8</v>
      </c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11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27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4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2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30</v>
      </c>
      <c r="F175" s="71"/>
      <c r="G175" s="46">
        <f t="shared" si="30"/>
        <v>30</v>
      </c>
      <c r="H175" s="78">
        <v>0</v>
      </c>
      <c r="I175" s="76">
        <v>0</v>
      </c>
      <c r="J175" s="46">
        <f t="shared" si="31"/>
        <v>30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</v>
      </c>
      <c r="F180" s="71">
        <v>10</v>
      </c>
      <c r="G180" s="46">
        <f t="shared" si="30"/>
        <v>11</v>
      </c>
      <c r="H180" s="78">
        <v>0</v>
      </c>
      <c r="I180" s="76">
        <v>0</v>
      </c>
      <c r="J180" s="46">
        <f t="shared" si="31"/>
        <v>11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6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5</v>
      </c>
      <c r="P188" s="122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145</v>
      </c>
      <c r="F205" s="71"/>
      <c r="G205" s="46">
        <f t="shared" si="30"/>
        <v>145</v>
      </c>
      <c r="H205" s="78">
        <v>0</v>
      </c>
      <c r="I205" s="76">
        <v>0</v>
      </c>
      <c r="J205" s="46">
        <f t="shared" si="31"/>
        <v>144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13</v>
      </c>
      <c r="F208" s="71"/>
      <c r="G208" s="46">
        <f t="shared" si="30"/>
        <v>13</v>
      </c>
      <c r="H208" s="78">
        <v>0</v>
      </c>
      <c r="I208" s="76">
        <v>0</v>
      </c>
      <c r="J208" s="46">
        <f t="shared" si="31"/>
        <v>13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C260" s="119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471.60000000000008</v>
      </c>
      <c r="S260" s="75"/>
    </row>
    <row r="261" spans="1:19" ht="25.5" customHeight="1" x14ac:dyDescent="0.5">
      <c r="A261" s="1"/>
      <c r="C261" s="119"/>
      <c r="D261" s="120"/>
      <c r="E261" s="24"/>
      <c r="F261" s="120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C262" s="119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1125</v>
      </c>
    </row>
    <row r="263" spans="1:19" ht="25.5" x14ac:dyDescent="0.55000000000000004">
      <c r="A263" s="1"/>
      <c r="C263" s="119"/>
      <c r="D263" s="120"/>
      <c r="E263" s="24"/>
      <c r="F263" s="120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C264" s="119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C265" s="119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19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19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55</v>
      </c>
    </row>
    <row r="268" spans="1:19" ht="25.5" x14ac:dyDescent="0.55000000000000004">
      <c r="A268" s="1"/>
      <c r="C268" s="119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1070</v>
      </c>
    </row>
    <row r="269" spans="1:19" ht="25.5" x14ac:dyDescent="0.55000000000000004">
      <c r="A269" s="1"/>
      <c r="C269" s="119"/>
      <c r="D269" s="120"/>
      <c r="E269" s="24"/>
      <c r="F269" s="120"/>
      <c r="G269" s="31"/>
      <c r="J269" s="31"/>
      <c r="L269" s="34" t="s">
        <v>209</v>
      </c>
      <c r="M269" s="35"/>
      <c r="N269" s="37">
        <v>1070</v>
      </c>
    </row>
    <row r="270" spans="1:19" ht="25.5" x14ac:dyDescent="0.55000000000000004">
      <c r="A270" s="1"/>
      <c r="C270" s="119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19"/>
      <c r="D271" s="120"/>
      <c r="E271" s="24"/>
      <c r="F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19"/>
      <c r="D272" s="120"/>
      <c r="E272" s="119"/>
      <c r="F272" s="119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112" sqref="P112:P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2">
        <f t="shared" ref="P6:P80" si="3">SUM(M6-O6)</f>
        <v>250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18</v>
      </c>
      <c r="F49" s="71"/>
      <c r="G49" s="46">
        <f t="shared" si="5"/>
        <v>18</v>
      </c>
      <c r="H49" s="78">
        <v>0</v>
      </c>
      <c r="I49" s="76">
        <v>0</v>
      </c>
      <c r="J49" s="46">
        <f t="shared" si="6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8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11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2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>
        <v>8</v>
      </c>
      <c r="G131" s="46">
        <f t="shared" si="23"/>
        <v>8</v>
      </c>
      <c r="H131" s="78">
        <v>0</v>
      </c>
      <c r="I131" s="76">
        <v>0</v>
      </c>
      <c r="J131" s="46">
        <f t="shared" si="24"/>
        <v>7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30</v>
      </c>
      <c r="F175" s="71"/>
      <c r="G175" s="46">
        <f t="shared" si="30"/>
        <v>30</v>
      </c>
      <c r="H175" s="78">
        <v>0</v>
      </c>
      <c r="I175" s="76">
        <v>0</v>
      </c>
      <c r="J175" s="46">
        <f t="shared" si="31"/>
        <v>30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7</v>
      </c>
      <c r="K180" s="72">
        <v>4</v>
      </c>
      <c r="L180" s="20">
        <v>35</v>
      </c>
      <c r="M180" s="65">
        <f t="shared" si="34"/>
        <v>140</v>
      </c>
      <c r="N180" s="17" t="s">
        <v>16</v>
      </c>
      <c r="O180" s="18"/>
      <c r="P180" s="122">
        <f t="shared" si="35"/>
        <v>140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144</v>
      </c>
      <c r="F205" s="71"/>
      <c r="G205" s="46">
        <f t="shared" si="30"/>
        <v>144</v>
      </c>
      <c r="H205" s="78">
        <v>0</v>
      </c>
      <c r="I205" s="76">
        <v>0</v>
      </c>
      <c r="J205" s="46">
        <f t="shared" si="31"/>
        <v>143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13</v>
      </c>
      <c r="F208" s="71"/>
      <c r="G208" s="46">
        <f t="shared" si="30"/>
        <v>13</v>
      </c>
      <c r="H208" s="78">
        <v>0</v>
      </c>
      <c r="I208" s="76">
        <v>0</v>
      </c>
      <c r="J208" s="46">
        <f t="shared" si="31"/>
        <v>12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515.1400000000001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68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18</v>
      </c>
      <c r="K6" s="72">
        <v>4</v>
      </c>
      <c r="L6" s="15">
        <v>100</v>
      </c>
      <c r="M6" s="65">
        <f t="shared" ref="M6:M69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15</v>
      </c>
      <c r="F11" s="71"/>
      <c r="G11" s="46">
        <f t="shared" si="0"/>
        <v>15</v>
      </c>
      <c r="H11" s="78">
        <v>1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4</v>
      </c>
      <c r="G16" s="46">
        <f t="shared" si="0"/>
        <v>4</v>
      </c>
      <c r="H16" s="78">
        <v>0</v>
      </c>
      <c r="I16" s="76">
        <v>0</v>
      </c>
      <c r="J16" s="46">
        <f t="shared" si="1"/>
        <v>3</v>
      </c>
      <c r="K16" s="72">
        <v>1</v>
      </c>
      <c r="L16" s="15">
        <v>50</v>
      </c>
      <c r="M16" s="65">
        <f t="shared" si="2"/>
        <v>50</v>
      </c>
      <c r="N16" s="17" t="s">
        <v>16</v>
      </c>
      <c r="O16" s="18"/>
      <c r="P16" s="122">
        <f t="shared" si="3"/>
        <v>50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1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1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1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1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1"/>
        <v>11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1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>SUM(M46-O46)</f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1"/>
        <v>13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18</v>
      </c>
      <c r="F49" s="71"/>
      <c r="G49" s="46">
        <f t="shared" si="5"/>
        <v>18</v>
      </c>
      <c r="H49" s="78">
        <v>0</v>
      </c>
      <c r="I49" s="76">
        <v>0</v>
      </c>
      <c r="J49" s="46">
        <f t="shared" si="1"/>
        <v>18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1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1"/>
        <v>10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1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1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1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11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17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3</v>
      </c>
      <c r="F99" s="71"/>
      <c r="G99" s="46">
        <f t="shared" si="18"/>
        <v>3</v>
      </c>
      <c r="H99" s="78">
        <v>0</v>
      </c>
      <c r="I99" s="76">
        <v>0</v>
      </c>
      <c r="J99" s="46">
        <f t="shared" si="6"/>
        <v>3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26</v>
      </c>
      <c r="F112" s="71"/>
      <c r="G112" s="46">
        <f t="shared" si="18"/>
        <v>26</v>
      </c>
      <c r="H112" s="78">
        <v>0</v>
      </c>
      <c r="I112" s="76">
        <v>0</v>
      </c>
      <c r="J112" s="46">
        <f t="shared" si="6"/>
        <v>26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18"/>
        <v>9</v>
      </c>
      <c r="H113" s="78">
        <v>0</v>
      </c>
      <c r="I113" s="76">
        <v>0</v>
      </c>
      <c r="J113" s="46">
        <f t="shared" si="6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9</v>
      </c>
      <c r="F115" s="71"/>
      <c r="G115" s="46">
        <f t="shared" si="18"/>
        <v>9</v>
      </c>
      <c r="H115" s="78">
        <v>0</v>
      </c>
      <c r="I115" s="76">
        <v>0</v>
      </c>
      <c r="J115" s="46">
        <f t="shared" si="6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13</v>
      </c>
      <c r="F116" s="71"/>
      <c r="G116" s="46">
        <f t="shared" si="18"/>
        <v>13</v>
      </c>
      <c r="H116" s="78">
        <v>0</v>
      </c>
      <c r="I116" s="76">
        <v>0</v>
      </c>
      <c r="J116" s="46">
        <f t="shared" si="6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6</v>
      </c>
      <c r="F117" s="71"/>
      <c r="G117" s="46">
        <f t="shared" si="18"/>
        <v>6</v>
      </c>
      <c r="H117" s="78">
        <v>0</v>
      </c>
      <c r="I117" s="76">
        <v>0</v>
      </c>
      <c r="J117" s="46">
        <f t="shared" si="6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2</v>
      </c>
      <c r="F125" s="71"/>
      <c r="G125" s="46">
        <f t="shared" si="18"/>
        <v>2</v>
      </c>
      <c r="H125" s="78">
        <v>0</v>
      </c>
      <c r="I125" s="76">
        <v>0</v>
      </c>
      <c r="J125" s="46">
        <f t="shared" si="6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9</v>
      </c>
      <c r="F126" s="71"/>
      <c r="G126" s="46">
        <f t="shared" si="18"/>
        <v>9</v>
      </c>
      <c r="H126" s="78">
        <v>0</v>
      </c>
      <c r="I126" s="76">
        <v>0</v>
      </c>
      <c r="J126" s="46">
        <f t="shared" si="6"/>
        <v>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7</v>
      </c>
      <c r="F131" s="71"/>
      <c r="G131" s="46">
        <f t="shared" si="18"/>
        <v>7</v>
      </c>
      <c r="H131" s="78">
        <v>0</v>
      </c>
      <c r="I131" s="76">
        <v>0</v>
      </c>
      <c r="J131" s="46">
        <f t="shared" si="6"/>
        <v>5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8</v>
      </c>
      <c r="F132" s="71"/>
      <c r="G132" s="46">
        <f t="shared" si="18"/>
        <v>8</v>
      </c>
      <c r="H132" s="78">
        <v>0</v>
      </c>
      <c r="I132" s="76">
        <v>0</v>
      </c>
      <c r="J132" s="46">
        <f t="shared" si="6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10</v>
      </c>
      <c r="F133" s="71"/>
      <c r="G133" s="46">
        <f t="shared" si="18"/>
        <v>10</v>
      </c>
      <c r="H133" s="78">
        <v>0</v>
      </c>
      <c r="I133" s="76">
        <v>0</v>
      </c>
      <c r="J133" s="46">
        <f t="shared" ref="J133:J196" si="22">+G133-H133-K133-I133</f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30</v>
      </c>
      <c r="F175" s="71"/>
      <c r="G175" s="46">
        <f t="shared" si="24"/>
        <v>30</v>
      </c>
      <c r="H175" s="78">
        <v>0</v>
      </c>
      <c r="I175" s="76">
        <v>0</v>
      </c>
      <c r="J175" s="46">
        <f t="shared" si="22"/>
        <v>29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7</v>
      </c>
      <c r="F180" s="71"/>
      <c r="G180" s="46">
        <f t="shared" si="24"/>
        <v>7</v>
      </c>
      <c r="H180" s="78">
        <v>0</v>
      </c>
      <c r="I180" s="76">
        <v>0</v>
      </c>
      <c r="J180" s="46">
        <f t="shared" si="22"/>
        <v>6</v>
      </c>
      <c r="K180" s="72">
        <v>1</v>
      </c>
      <c r="L180" s="20">
        <v>35</v>
      </c>
      <c r="M180" s="65">
        <f t="shared" si="23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 t="shared" si="22"/>
        <v>6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22</v>
      </c>
      <c r="F193" s="71"/>
      <c r="G193" s="46">
        <f t="shared" si="24"/>
        <v>22</v>
      </c>
      <c r="H193" s="78">
        <v>0</v>
      </c>
      <c r="I193" s="76">
        <v>0</v>
      </c>
      <c r="J193" s="46">
        <f t="shared" si="22"/>
        <v>22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25</v>
      </c>
      <c r="F194" s="71"/>
      <c r="G194" s="46">
        <f t="shared" si="24"/>
        <v>25</v>
      </c>
      <c r="H194" s="78">
        <v>0</v>
      </c>
      <c r="I194" s="76">
        <v>0</v>
      </c>
      <c r="J194" s="46">
        <f t="shared" si="22"/>
        <v>24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9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143</v>
      </c>
      <c r="F205" s="71"/>
      <c r="G205" s="46">
        <f t="shared" si="24"/>
        <v>143</v>
      </c>
      <c r="H205" s="78">
        <v>0</v>
      </c>
      <c r="I205" s="76">
        <v>0</v>
      </c>
      <c r="J205" s="46">
        <f t="shared" si="30"/>
        <v>142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26"/>
        <v>55</v>
      </c>
      <c r="Q205" s="90">
        <v>40</v>
      </c>
      <c r="R205" s="43">
        <f t="shared" si="2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12</v>
      </c>
      <c r="F208" s="71"/>
      <c r="G208" s="46">
        <f t="shared" si="24"/>
        <v>12</v>
      </c>
      <c r="H208" s="78">
        <v>0</v>
      </c>
      <c r="I208" s="76">
        <v>0</v>
      </c>
      <c r="J208" s="46">
        <f t="shared" si="30"/>
        <v>11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26"/>
        <v>50</v>
      </c>
      <c r="Q208" s="90">
        <v>33</v>
      </c>
      <c r="R208" s="43">
        <f t="shared" si="27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3</v>
      </c>
      <c r="F209" s="71"/>
      <c r="G209" s="46">
        <f t="shared" si="24"/>
        <v>3</v>
      </c>
      <c r="H209" s="78">
        <v>0</v>
      </c>
      <c r="I209" s="76">
        <v>0</v>
      </c>
      <c r="J209" s="46">
        <f t="shared" si="30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3"/>
        <v>0</v>
      </c>
      <c r="H251" s="78">
        <v>0</v>
      </c>
      <c r="I251" s="76">
        <v>0</v>
      </c>
      <c r="J251" s="46">
        <f t="shared" si="3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3"/>
        <v>0</v>
      </c>
      <c r="H252" s="78">
        <v>0</v>
      </c>
      <c r="I252" s="76">
        <v>0</v>
      </c>
      <c r="J252" s="46">
        <f t="shared" si="3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ref="P259" si="47">SUM(M259-O259)</f>
        <v>0</v>
      </c>
      <c r="Q259" s="90"/>
      <c r="R259" s="43">
        <f t="shared" ref="R259" si="4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653.20999999999992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35.00"/>
        <filter val="50.00"/>
        <filter val="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21" sqref="J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3</v>
      </c>
      <c r="F16" s="71"/>
      <c r="G16" s="46">
        <f t="shared" si="0"/>
        <v>3</v>
      </c>
      <c r="H16" s="78">
        <v>0</v>
      </c>
      <c r="I16" s="76">
        <v>0</v>
      </c>
      <c r="J16" s="46">
        <f t="shared" si="1"/>
        <v>3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18</v>
      </c>
      <c r="F49" s="71"/>
      <c r="G49" s="46">
        <f t="shared" si="5"/>
        <v>18</v>
      </c>
      <c r="H49" s="78">
        <v>0</v>
      </c>
      <c r="I49" s="76">
        <v>0</v>
      </c>
      <c r="J49" s="46">
        <f t="shared" si="6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11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26</v>
      </c>
      <c r="F112" s="71"/>
      <c r="G112" s="46">
        <f t="shared" si="20"/>
        <v>26</v>
      </c>
      <c r="H112" s="78">
        <v>0</v>
      </c>
      <c r="I112" s="76">
        <v>0</v>
      </c>
      <c r="J112" s="46">
        <f t="shared" si="21"/>
        <v>25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9</v>
      </c>
      <c r="F126" s="71"/>
      <c r="G126" s="46">
        <f t="shared" si="20"/>
        <v>9</v>
      </c>
      <c r="H126" s="78">
        <v>0</v>
      </c>
      <c r="I126" s="76">
        <v>0</v>
      </c>
      <c r="J126" s="46">
        <f t="shared" si="21"/>
        <v>9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3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8</v>
      </c>
      <c r="F132" s="71"/>
      <c r="G132" s="46">
        <f t="shared" si="20"/>
        <v>8</v>
      </c>
      <c r="H132" s="78">
        <v>0</v>
      </c>
      <c r="I132" s="76">
        <v>0</v>
      </c>
      <c r="J132" s="46">
        <f t="shared" si="21"/>
        <v>8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29</v>
      </c>
      <c r="F175" s="71"/>
      <c r="G175" s="46">
        <f t="shared" si="27"/>
        <v>29</v>
      </c>
      <c r="H175" s="78">
        <v>0</v>
      </c>
      <c r="I175" s="76">
        <v>0</v>
      </c>
      <c r="J175" s="46">
        <f t="shared" si="28"/>
        <v>28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24</v>
      </c>
      <c r="F194" s="71"/>
      <c r="G194" s="46">
        <f t="shared" si="27"/>
        <v>24</v>
      </c>
      <c r="H194" s="78">
        <v>0</v>
      </c>
      <c r="I194" s="76">
        <v>0</v>
      </c>
      <c r="J194" s="46">
        <f t="shared" si="28"/>
        <v>24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142</v>
      </c>
      <c r="F205" s="71"/>
      <c r="G205" s="46">
        <f t="shared" si="27"/>
        <v>142</v>
      </c>
      <c r="H205" s="78">
        <v>0</v>
      </c>
      <c r="I205" s="76">
        <v>0</v>
      </c>
      <c r="J205" s="46">
        <f t="shared" si="28"/>
        <v>142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11</v>
      </c>
      <c r="F208" s="71"/>
      <c r="G208" s="46">
        <f t="shared" si="27"/>
        <v>11</v>
      </c>
      <c r="H208" s="78">
        <v>0</v>
      </c>
      <c r="I208" s="76">
        <v>0</v>
      </c>
      <c r="J208" s="46">
        <f t="shared" si="28"/>
        <v>11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294.44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276" sqref="N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3</v>
      </c>
      <c r="F16" s="71"/>
      <c r="G16" s="46">
        <f t="shared" si="0"/>
        <v>3</v>
      </c>
      <c r="H16" s="78">
        <v>0</v>
      </c>
      <c r="I16" s="76">
        <v>0</v>
      </c>
      <c r="J16" s="46">
        <f t="shared" si="1"/>
        <v>3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18</v>
      </c>
      <c r="F49" s="71"/>
      <c r="G49" s="46">
        <f t="shared" si="5"/>
        <v>18</v>
      </c>
      <c r="H49" s="78">
        <v>0</v>
      </c>
      <c r="I49" s="76">
        <v>0</v>
      </c>
      <c r="J49" s="46">
        <f t="shared" si="6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11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7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28</v>
      </c>
      <c r="F175" s="71"/>
      <c r="G175" s="46">
        <f t="shared" si="30"/>
        <v>28</v>
      </c>
      <c r="H175" s="78">
        <v>0</v>
      </c>
      <c r="I175" s="76">
        <v>0</v>
      </c>
      <c r="J175" s="46">
        <f t="shared" si="31"/>
        <v>28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3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2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22</v>
      </c>
      <c r="F193" s="71"/>
      <c r="G193" s="46">
        <f t="shared" si="30"/>
        <v>22</v>
      </c>
      <c r="H193" s="78">
        <v>1</v>
      </c>
      <c r="I193" s="76">
        <v>0</v>
      </c>
      <c r="J193" s="46">
        <f t="shared" si="31"/>
        <v>21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142</v>
      </c>
      <c r="F205" s="71"/>
      <c r="G205" s="46">
        <f t="shared" si="30"/>
        <v>142</v>
      </c>
      <c r="H205" s="78">
        <v>0</v>
      </c>
      <c r="I205" s="76">
        <v>0</v>
      </c>
      <c r="J205" s="46">
        <f t="shared" si="31"/>
        <v>142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11</v>
      </c>
      <c r="F208" s="71"/>
      <c r="G208" s="46">
        <f t="shared" si="30"/>
        <v>11</v>
      </c>
      <c r="H208" s="78">
        <v>0</v>
      </c>
      <c r="I208" s="76">
        <v>0</v>
      </c>
      <c r="J208" s="46">
        <f t="shared" si="31"/>
        <v>10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361.21000000000004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3</v>
      </c>
      <c r="F16" s="71"/>
      <c r="G16" s="46">
        <f t="shared" si="0"/>
        <v>3</v>
      </c>
      <c r="H16" s="78">
        <v>0</v>
      </c>
      <c r="I16" s="76">
        <v>0</v>
      </c>
      <c r="J16" s="46">
        <f t="shared" si="1"/>
        <v>3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9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2">
        <f t="shared" si="3"/>
        <v>200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18</v>
      </c>
      <c r="F49" s="71"/>
      <c r="G49" s="46">
        <f t="shared" si="5"/>
        <v>18</v>
      </c>
      <c r="H49" s="78">
        <v>0</v>
      </c>
      <c r="I49" s="76">
        <v>0</v>
      </c>
      <c r="J49" s="46">
        <f t="shared" si="6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11</v>
      </c>
      <c r="F74" s="71"/>
      <c r="G74" s="46">
        <f t="shared" si="5"/>
        <v>11</v>
      </c>
      <c r="H74" s="78">
        <v>1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23</v>
      </c>
      <c r="F112" s="71"/>
      <c r="G112" s="46">
        <f t="shared" si="23"/>
        <v>23</v>
      </c>
      <c r="H112" s="78">
        <v>0</v>
      </c>
      <c r="I112" s="76">
        <v>0</v>
      </c>
      <c r="J112" s="46">
        <f t="shared" si="24"/>
        <v>22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4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28</v>
      </c>
      <c r="F175" s="71"/>
      <c r="G175" s="46">
        <f t="shared" si="30"/>
        <v>28</v>
      </c>
      <c r="H175" s="78">
        <v>0</v>
      </c>
      <c r="I175" s="76">
        <v>0</v>
      </c>
      <c r="J175" s="46">
        <f t="shared" si="31"/>
        <v>28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142</v>
      </c>
      <c r="F205" s="71"/>
      <c r="G205" s="46">
        <f t="shared" si="30"/>
        <v>142</v>
      </c>
      <c r="H205" s="78">
        <v>0</v>
      </c>
      <c r="I205" s="76">
        <v>0</v>
      </c>
      <c r="J205" s="46">
        <f t="shared" si="31"/>
        <v>142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469.99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750</v>
      </c>
      <c r="O264" s="2">
        <v>750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75</v>
      </c>
      <c r="P11" s="122">
        <f t="shared" si="3"/>
        <v>75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3</v>
      </c>
      <c r="F16" s="71"/>
      <c r="G16" s="46">
        <f t="shared" si="0"/>
        <v>3</v>
      </c>
      <c r="H16" s="78">
        <v>0</v>
      </c>
      <c r="I16" s="76">
        <v>0</v>
      </c>
      <c r="J16" s="46">
        <f t="shared" si="1"/>
        <v>0</v>
      </c>
      <c r="K16" s="72">
        <v>3</v>
      </c>
      <c r="L16" s="15">
        <v>50</v>
      </c>
      <c r="M16" s="65">
        <f t="shared" si="2"/>
        <v>150</v>
      </c>
      <c r="N16" s="17" t="s">
        <v>16</v>
      </c>
      <c r="O16" s="18">
        <v>75</v>
      </c>
      <c r="P16" s="122">
        <f t="shared" si="3"/>
        <v>75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3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100</v>
      </c>
      <c r="P18" s="122">
        <f t="shared" si="3"/>
        <v>100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18</v>
      </c>
      <c r="F49" s="71"/>
      <c r="G49" s="46">
        <f t="shared" si="5"/>
        <v>18</v>
      </c>
      <c r="H49" s="78">
        <v>0</v>
      </c>
      <c r="I49" s="76">
        <v>0</v>
      </c>
      <c r="J49" s="46">
        <f t="shared" si="6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22</v>
      </c>
      <c r="F112" s="71"/>
      <c r="G112" s="46">
        <f t="shared" si="20"/>
        <v>22</v>
      </c>
      <c r="H112" s="78">
        <v>0</v>
      </c>
      <c r="I112" s="76">
        <v>0</v>
      </c>
      <c r="J112" s="46">
        <f t="shared" si="21"/>
        <v>21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1</v>
      </c>
      <c r="F125" s="71"/>
      <c r="G125" s="46">
        <f t="shared" si="20"/>
        <v>1</v>
      </c>
      <c r="H125" s="78">
        <v>1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9</v>
      </c>
      <c r="F126" s="71"/>
      <c r="G126" s="46">
        <f t="shared" si="20"/>
        <v>9</v>
      </c>
      <c r="H126" s="78">
        <v>0</v>
      </c>
      <c r="I126" s="76">
        <v>0</v>
      </c>
      <c r="J126" s="46">
        <f t="shared" si="21"/>
        <v>7</v>
      </c>
      <c r="K126" s="72">
        <v>2</v>
      </c>
      <c r="L126" s="22">
        <v>100</v>
      </c>
      <c r="M126" s="65">
        <f t="shared" si="8"/>
        <v>200</v>
      </c>
      <c r="N126" s="17" t="s">
        <v>16</v>
      </c>
      <c r="O126" s="18"/>
      <c r="P126" s="122">
        <f t="shared" si="7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7</v>
      </c>
      <c r="F132" s="71"/>
      <c r="G132" s="46">
        <f t="shared" si="20"/>
        <v>7</v>
      </c>
      <c r="H132" s="78">
        <v>0</v>
      </c>
      <c r="I132" s="76">
        <v>0</v>
      </c>
      <c r="J132" s="46">
        <f t="shared" si="21"/>
        <v>5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2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28</v>
      </c>
      <c r="F175" s="71"/>
      <c r="G175" s="46">
        <f t="shared" si="27"/>
        <v>28</v>
      </c>
      <c r="H175" s="78">
        <v>0</v>
      </c>
      <c r="I175" s="76">
        <v>0</v>
      </c>
      <c r="J175" s="46">
        <f t="shared" si="28"/>
        <v>27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8"/>
        <v>19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23</v>
      </c>
      <c r="F194" s="71"/>
      <c r="G194" s="46">
        <f t="shared" si="27"/>
        <v>23</v>
      </c>
      <c r="H194" s="78">
        <v>0</v>
      </c>
      <c r="I194" s="76">
        <v>0</v>
      </c>
      <c r="J194" s="46">
        <f t="shared" si="28"/>
        <v>23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142</v>
      </c>
      <c r="F205" s="71"/>
      <c r="G205" s="46">
        <f t="shared" si="27"/>
        <v>142</v>
      </c>
      <c r="H205" s="78">
        <v>0</v>
      </c>
      <c r="I205" s="76">
        <v>0</v>
      </c>
      <c r="J205" s="46">
        <f t="shared" si="28"/>
        <v>141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10</v>
      </c>
      <c r="F208" s="71"/>
      <c r="G208" s="46">
        <f t="shared" si="27"/>
        <v>10</v>
      </c>
      <c r="H208" s="78">
        <v>0</v>
      </c>
      <c r="I208" s="76">
        <v>0</v>
      </c>
      <c r="J208" s="46">
        <f t="shared" si="28"/>
        <v>10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ref="P230:P258" si="37"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8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591.59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18</v>
      </c>
      <c r="F49" s="71"/>
      <c r="G49" s="46">
        <f t="shared" si="5"/>
        <v>18</v>
      </c>
      <c r="H49" s="78">
        <v>0</v>
      </c>
      <c r="I49" s="76">
        <v>0</v>
      </c>
      <c r="J49" s="46">
        <f t="shared" si="6"/>
        <v>16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15</v>
      </c>
      <c r="F77" s="71">
        <v>7</v>
      </c>
      <c r="G77" s="46">
        <f t="shared" si="5"/>
        <v>22</v>
      </c>
      <c r="H77" s="78">
        <v>0</v>
      </c>
      <c r="I77" s="76">
        <v>0</v>
      </c>
      <c r="J77" s="46">
        <f t="shared" si="6"/>
        <v>22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21</v>
      </c>
      <c r="F112" s="71">
        <v>10</v>
      </c>
      <c r="G112" s="46">
        <f t="shared" si="23"/>
        <v>31</v>
      </c>
      <c r="H112" s="78">
        <v>0</v>
      </c>
      <c r="I112" s="76">
        <v>0</v>
      </c>
      <c r="J112" s="46">
        <f t="shared" si="24"/>
        <v>30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4</v>
      </c>
      <c r="F113" s="71">
        <v>20</v>
      </c>
      <c r="G113" s="46">
        <f t="shared" si="23"/>
        <v>24</v>
      </c>
      <c r="H113" s="78">
        <v>0</v>
      </c>
      <c r="I113" s="76">
        <v>0</v>
      </c>
      <c r="J113" s="46">
        <f t="shared" si="24"/>
        <v>24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9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>
        <v>10</v>
      </c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27</v>
      </c>
      <c r="F175" s="71"/>
      <c r="G175" s="46">
        <f t="shared" si="30"/>
        <v>27</v>
      </c>
      <c r="H175" s="78">
        <v>0</v>
      </c>
      <c r="I175" s="76">
        <v>0</v>
      </c>
      <c r="J175" s="46">
        <f t="shared" si="31"/>
        <v>26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2</v>
      </c>
      <c r="F180" s="71">
        <v>9</v>
      </c>
      <c r="G180" s="46">
        <f t="shared" si="30"/>
        <v>11</v>
      </c>
      <c r="H180" s="78">
        <v>0</v>
      </c>
      <c r="I180" s="76">
        <v>0</v>
      </c>
      <c r="J180" s="46">
        <f t="shared" si="31"/>
        <v>11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19</v>
      </c>
      <c r="F193" s="71">
        <v>9</v>
      </c>
      <c r="G193" s="46">
        <f t="shared" si="30"/>
        <v>28</v>
      </c>
      <c r="H193" s="78">
        <v>0</v>
      </c>
      <c r="I193" s="76">
        <v>0</v>
      </c>
      <c r="J193" s="46">
        <f t="shared" si="31"/>
        <v>28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23</v>
      </c>
      <c r="F194" s="71">
        <v>5</v>
      </c>
      <c r="G194" s="46">
        <f t="shared" si="30"/>
        <v>28</v>
      </c>
      <c r="H194" s="78">
        <v>0</v>
      </c>
      <c r="I194" s="76">
        <v>0</v>
      </c>
      <c r="J194" s="46">
        <f t="shared" si="31"/>
        <v>28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141</v>
      </c>
      <c r="F205" s="71"/>
      <c r="G205" s="46">
        <f t="shared" si="30"/>
        <v>141</v>
      </c>
      <c r="H205" s="78">
        <v>0</v>
      </c>
      <c r="I205" s="76">
        <v>0</v>
      </c>
      <c r="J205" s="46">
        <f t="shared" si="31"/>
        <v>140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327.64999999999998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16</v>
      </c>
      <c r="F49" s="71"/>
      <c r="G49" s="46">
        <f t="shared" si="5"/>
        <v>16</v>
      </c>
      <c r="H49" s="78">
        <v>0</v>
      </c>
      <c r="I49" s="76">
        <v>0</v>
      </c>
      <c r="J49" s="46">
        <f t="shared" si="6"/>
        <v>15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22</v>
      </c>
      <c r="F77" s="71"/>
      <c r="G77" s="46">
        <f t="shared" si="5"/>
        <v>22</v>
      </c>
      <c r="H77" s="78">
        <v>0</v>
      </c>
      <c r="I77" s="76">
        <v>0</v>
      </c>
      <c r="J77" s="46">
        <f t="shared" si="6"/>
        <v>20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30</v>
      </c>
      <c r="F112" s="71"/>
      <c r="G112" s="46">
        <f t="shared" si="20"/>
        <v>30</v>
      </c>
      <c r="H112" s="78">
        <v>0</v>
      </c>
      <c r="I112" s="76">
        <v>0</v>
      </c>
      <c r="J112" s="46">
        <f t="shared" si="21"/>
        <v>28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8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24</v>
      </c>
      <c r="F113" s="71"/>
      <c r="G113" s="46">
        <f t="shared" si="20"/>
        <v>24</v>
      </c>
      <c r="H113" s="78">
        <v>0</v>
      </c>
      <c r="I113" s="76">
        <v>0</v>
      </c>
      <c r="J113" s="46">
        <f t="shared" si="21"/>
        <v>24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7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2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7</v>
      </c>
      <c r="F126" s="71"/>
      <c r="G126" s="46">
        <f t="shared" si="20"/>
        <v>7</v>
      </c>
      <c r="H126" s="78">
        <v>0</v>
      </c>
      <c r="I126" s="76">
        <v>0</v>
      </c>
      <c r="J126" s="46">
        <f t="shared" si="21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26</v>
      </c>
      <c r="F175" s="71"/>
      <c r="G175" s="46">
        <f t="shared" si="27"/>
        <v>26</v>
      </c>
      <c r="H175" s="78">
        <v>0</v>
      </c>
      <c r="I175" s="76">
        <v>0</v>
      </c>
      <c r="J175" s="46">
        <f t="shared" si="28"/>
        <v>24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si="26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11</v>
      </c>
      <c r="F180" s="71"/>
      <c r="G180" s="46">
        <f t="shared" si="27"/>
        <v>11</v>
      </c>
      <c r="H180" s="78">
        <v>0</v>
      </c>
      <c r="I180" s="76">
        <v>0</v>
      </c>
      <c r="J180" s="46">
        <f t="shared" si="28"/>
        <v>9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22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28</v>
      </c>
      <c r="F193" s="71"/>
      <c r="G193" s="46">
        <f t="shared" si="27"/>
        <v>28</v>
      </c>
      <c r="H193" s="78">
        <v>0</v>
      </c>
      <c r="I193" s="76">
        <v>0</v>
      </c>
      <c r="J193" s="46">
        <f t="shared" si="28"/>
        <v>28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28</v>
      </c>
      <c r="F194" s="71"/>
      <c r="G194" s="46">
        <f t="shared" si="27"/>
        <v>28</v>
      </c>
      <c r="H194" s="78">
        <v>0</v>
      </c>
      <c r="I194" s="76">
        <v>0</v>
      </c>
      <c r="J194" s="46">
        <f t="shared" si="28"/>
        <v>26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140</v>
      </c>
      <c r="F205" s="71"/>
      <c r="G205" s="46">
        <f t="shared" si="27"/>
        <v>140</v>
      </c>
      <c r="H205" s="78">
        <v>0</v>
      </c>
      <c r="I205" s="76">
        <v>0</v>
      </c>
      <c r="J205" s="46">
        <f t="shared" si="28"/>
        <v>138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2">
        <f t="shared" si="2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10</v>
      </c>
      <c r="F208" s="71"/>
      <c r="G208" s="46">
        <f t="shared" si="27"/>
        <v>10</v>
      </c>
      <c r="H208" s="78">
        <v>0</v>
      </c>
      <c r="I208" s="76">
        <v>0</v>
      </c>
      <c r="J208" s="46">
        <f t="shared" si="28"/>
        <v>9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2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732.5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20" sqref="N20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20</v>
      </c>
      <c r="F77" s="71"/>
      <c r="G77" s="46">
        <f t="shared" si="5"/>
        <v>20</v>
      </c>
      <c r="H77" s="78">
        <v>0</v>
      </c>
      <c r="I77" s="76">
        <v>0</v>
      </c>
      <c r="J77" s="46">
        <f t="shared" si="6"/>
        <v>17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28</v>
      </c>
      <c r="F112" s="71"/>
      <c r="G112" s="46">
        <f t="shared" si="20"/>
        <v>28</v>
      </c>
      <c r="H112" s="78">
        <v>0</v>
      </c>
      <c r="I112" s="76">
        <v>0</v>
      </c>
      <c r="J112" s="46">
        <f t="shared" si="21"/>
        <v>27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24</v>
      </c>
      <c r="F113" s="71"/>
      <c r="G113" s="46">
        <f t="shared" si="20"/>
        <v>24</v>
      </c>
      <c r="H113" s="78">
        <v>0</v>
      </c>
      <c r="I113" s="76">
        <v>0</v>
      </c>
      <c r="J113" s="46">
        <f t="shared" si="21"/>
        <v>24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7</v>
      </c>
      <c r="F126" s="71"/>
      <c r="G126" s="46">
        <f t="shared" si="20"/>
        <v>7</v>
      </c>
      <c r="H126" s="78">
        <v>0</v>
      </c>
      <c r="I126" s="76">
        <v>0</v>
      </c>
      <c r="J126" s="46">
        <f t="shared" si="21"/>
        <v>7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24</v>
      </c>
      <c r="F175" s="71"/>
      <c r="G175" s="46">
        <f t="shared" si="27"/>
        <v>24</v>
      </c>
      <c r="H175" s="78">
        <v>0</v>
      </c>
      <c r="I175" s="76">
        <v>0</v>
      </c>
      <c r="J175" s="46">
        <f t="shared" si="28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28</v>
      </c>
      <c r="F193" s="71"/>
      <c r="G193" s="46">
        <f t="shared" si="27"/>
        <v>28</v>
      </c>
      <c r="H193" s="78">
        <v>0</v>
      </c>
      <c r="I193" s="76">
        <v>0</v>
      </c>
      <c r="J193" s="46">
        <f t="shared" si="28"/>
        <v>28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26</v>
      </c>
      <c r="F194" s="71"/>
      <c r="G194" s="46">
        <f t="shared" si="27"/>
        <v>26</v>
      </c>
      <c r="H194" s="78">
        <v>0</v>
      </c>
      <c r="I194" s="76">
        <v>0</v>
      </c>
      <c r="J194" s="46">
        <f t="shared" si="28"/>
        <v>26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138</v>
      </c>
      <c r="F205" s="71"/>
      <c r="G205" s="46">
        <f t="shared" si="27"/>
        <v>138</v>
      </c>
      <c r="H205" s="78">
        <v>0</v>
      </c>
      <c r="I205" s="76">
        <v>0</v>
      </c>
      <c r="J205" s="46">
        <f t="shared" si="28"/>
        <v>135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9</v>
      </c>
      <c r="F208" s="71"/>
      <c r="G208" s="46">
        <f t="shared" si="27"/>
        <v>9</v>
      </c>
      <c r="H208" s="78">
        <v>0</v>
      </c>
      <c r="I208" s="76">
        <v>0</v>
      </c>
      <c r="J208" s="46">
        <f t="shared" si="28"/>
        <v>9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488.72999999999996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66" sqref="P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9</v>
      </c>
      <c r="F11" s="71"/>
      <c r="G11" s="46">
        <f t="shared" si="0"/>
        <v>9</v>
      </c>
      <c r="H11" s="78">
        <v>2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>
        <v>6</v>
      </c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7</v>
      </c>
      <c r="F53" s="71">
        <v>2</v>
      </c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>
        <v>9</v>
      </c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>
        <v>5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27</v>
      </c>
      <c r="F112" s="71"/>
      <c r="G112" s="46">
        <f t="shared" si="20"/>
        <v>27</v>
      </c>
      <c r="H112" s="78">
        <v>0</v>
      </c>
      <c r="I112" s="76">
        <v>0</v>
      </c>
      <c r="J112" s="46">
        <f t="shared" si="21"/>
        <v>20</v>
      </c>
      <c r="K112" s="72">
        <v>7</v>
      </c>
      <c r="L112" s="20">
        <v>100</v>
      </c>
      <c r="M112" s="65">
        <f>+L112*K112</f>
        <v>700</v>
      </c>
      <c r="N112" s="17" t="s">
        <v>16</v>
      </c>
      <c r="O112" s="18"/>
      <c r="P112" s="122">
        <f t="shared" si="7"/>
        <v>700</v>
      </c>
      <c r="Q112" s="121">
        <v>34.25</v>
      </c>
      <c r="R112" s="43">
        <f>+K112*Q112</f>
        <v>239.75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24</v>
      </c>
      <c r="F113" s="71"/>
      <c r="G113" s="46">
        <f t="shared" si="20"/>
        <v>24</v>
      </c>
      <c r="H113" s="78">
        <v>0</v>
      </c>
      <c r="I113" s="76">
        <v>0</v>
      </c>
      <c r="J113" s="46">
        <f t="shared" si="21"/>
        <v>24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6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7</v>
      </c>
      <c r="F126" s="71"/>
      <c r="G126" s="46">
        <f t="shared" si="20"/>
        <v>7</v>
      </c>
      <c r="H126" s="78">
        <v>0</v>
      </c>
      <c r="I126" s="76">
        <v>0</v>
      </c>
      <c r="J126" s="46">
        <f t="shared" si="21"/>
        <v>4</v>
      </c>
      <c r="K126" s="72">
        <v>3</v>
      </c>
      <c r="L126" s="22">
        <v>100</v>
      </c>
      <c r="M126" s="65">
        <f t="shared" si="8"/>
        <v>300</v>
      </c>
      <c r="N126" s="17" t="s">
        <v>16</v>
      </c>
      <c r="O126" s="18"/>
      <c r="P126" s="122">
        <f>SUM(M126-O126)</f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7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24</v>
      </c>
      <c r="F175" s="71"/>
      <c r="G175" s="46">
        <f t="shared" si="27"/>
        <v>24</v>
      </c>
      <c r="H175" s="78">
        <v>0</v>
      </c>
      <c r="I175" s="76">
        <v>0</v>
      </c>
      <c r="J175" s="46">
        <f t="shared" si="28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28</v>
      </c>
      <c r="F193" s="71"/>
      <c r="G193" s="46">
        <f t="shared" si="27"/>
        <v>28</v>
      </c>
      <c r="H193" s="78">
        <v>0</v>
      </c>
      <c r="I193" s="76">
        <v>0</v>
      </c>
      <c r="J193" s="46">
        <f t="shared" si="28"/>
        <v>26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26</v>
      </c>
      <c r="F194" s="71"/>
      <c r="G194" s="46">
        <f t="shared" si="27"/>
        <v>26</v>
      </c>
      <c r="H194" s="78">
        <v>0</v>
      </c>
      <c r="I194" s="76">
        <v>0</v>
      </c>
      <c r="J194" s="46">
        <f t="shared" si="28"/>
        <v>26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135</v>
      </c>
      <c r="F205" s="71"/>
      <c r="G205" s="46">
        <f t="shared" si="27"/>
        <v>135</v>
      </c>
      <c r="H205" s="78">
        <v>0</v>
      </c>
      <c r="I205" s="76">
        <v>0</v>
      </c>
      <c r="J205" s="46">
        <f t="shared" si="28"/>
        <v>134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9</v>
      </c>
      <c r="F208" s="71"/>
      <c r="G208" s="46">
        <f t="shared" si="27"/>
        <v>9</v>
      </c>
      <c r="H208" s="78">
        <v>0</v>
      </c>
      <c r="I208" s="76">
        <v>0</v>
      </c>
      <c r="J208" s="46">
        <f t="shared" si="28"/>
        <v>8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ref="P255:P258" si="50">SUM(M255-O255)</f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0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0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1088.54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12" sqref="M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6</v>
      </c>
      <c r="F6" s="71">
        <v>18</v>
      </c>
      <c r="G6" s="46">
        <f t="shared" si="0"/>
        <v>24</v>
      </c>
      <c r="H6" s="78">
        <v>0</v>
      </c>
      <c r="I6" s="76">
        <v>0</v>
      </c>
      <c r="J6" s="46">
        <f t="shared" si="1"/>
        <v>23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13</v>
      </c>
      <c r="F22" s="71"/>
      <c r="G22" s="46">
        <f t="shared" si="0"/>
        <v>13</v>
      </c>
      <c r="H22" s="78">
        <v>1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2</v>
      </c>
      <c r="F34" s="71">
        <v>5</v>
      </c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9</v>
      </c>
      <c r="F46" s="71">
        <v>5</v>
      </c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6</v>
      </c>
      <c r="F48" s="71">
        <v>8</v>
      </c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 t="shared" si="3"/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9</v>
      </c>
      <c r="F53" s="71">
        <v>5</v>
      </c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9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>SUM(M90-O90)</f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ref="P91:P106" si="20"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3</v>
      </c>
      <c r="F99" s="71"/>
      <c r="G99" s="46">
        <f t="shared" si="21"/>
        <v>3</v>
      </c>
      <c r="H99" s="78">
        <v>0</v>
      </c>
      <c r="I99" s="76">
        <v>0</v>
      </c>
      <c r="J99" s="46">
        <f t="shared" si="22"/>
        <v>3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1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20</v>
      </c>
      <c r="F112" s="71"/>
      <c r="G112" s="46">
        <f t="shared" si="21"/>
        <v>20</v>
      </c>
      <c r="H112" s="78">
        <v>0</v>
      </c>
      <c r="I112" s="76">
        <v>0</v>
      </c>
      <c r="J112" s="46">
        <f t="shared" si="22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24</v>
      </c>
      <c r="F113" s="71"/>
      <c r="G113" s="46">
        <f t="shared" si="21"/>
        <v>24</v>
      </c>
      <c r="H113" s="78">
        <v>0</v>
      </c>
      <c r="I113" s="76">
        <v>0</v>
      </c>
      <c r="J113" s="46">
        <f t="shared" si="22"/>
        <v>20</v>
      </c>
      <c r="K113" s="72">
        <v>4</v>
      </c>
      <c r="L113" s="20">
        <v>55</v>
      </c>
      <c r="M113" s="65">
        <f t="shared" si="8"/>
        <v>220</v>
      </c>
      <c r="N113" s="17" t="s">
        <v>16</v>
      </c>
      <c r="O113" s="18"/>
      <c r="P113" s="122">
        <f t="shared" si="27"/>
        <v>220</v>
      </c>
      <c r="Q113" s="121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9</v>
      </c>
      <c r="F116" s="71"/>
      <c r="G116" s="46">
        <f t="shared" si="21"/>
        <v>9</v>
      </c>
      <c r="H116" s="78">
        <v>0</v>
      </c>
      <c r="I116" s="76">
        <v>0</v>
      </c>
      <c r="J116" s="46">
        <f t="shared" si="22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2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6</v>
      </c>
      <c r="F117" s="71"/>
      <c r="G117" s="46">
        <f t="shared" si="21"/>
        <v>6</v>
      </c>
      <c r="H117" s="78">
        <v>0</v>
      </c>
      <c r="I117" s="76">
        <v>0</v>
      </c>
      <c r="J117" s="46">
        <f t="shared" si="22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ref="P123:P138" si="28">SUM(M123-O123)</f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6</v>
      </c>
      <c r="F125" s="71"/>
      <c r="G125" s="46">
        <f t="shared" si="21"/>
        <v>6</v>
      </c>
      <c r="H125" s="78">
        <v>0</v>
      </c>
      <c r="I125" s="76">
        <v>0</v>
      </c>
      <c r="J125" s="46">
        <f t="shared" si="22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4</v>
      </c>
      <c r="F126" s="71"/>
      <c r="G126" s="46">
        <f t="shared" si="21"/>
        <v>4</v>
      </c>
      <c r="H126" s="78">
        <v>0</v>
      </c>
      <c r="I126" s="76">
        <v>0</v>
      </c>
      <c r="J126" s="46">
        <f t="shared" si="22"/>
        <v>4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</v>
      </c>
      <c r="F131" s="71"/>
      <c r="G131" s="46">
        <f t="shared" si="21"/>
        <v>1</v>
      </c>
      <c r="H131" s="78">
        <v>0</v>
      </c>
      <c r="I131" s="76">
        <v>0</v>
      </c>
      <c r="J131" s="46">
        <f t="shared" si="22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2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1"/>
        <v>5</v>
      </c>
      <c r="H132" s="78">
        <v>0</v>
      </c>
      <c r="I132" s="76">
        <v>0</v>
      </c>
      <c r="J132" s="46">
        <f t="shared" si="22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7</v>
      </c>
      <c r="F133" s="71"/>
      <c r="G133" s="46">
        <f t="shared" si="21"/>
        <v>7</v>
      </c>
      <c r="H133" s="78">
        <v>0</v>
      </c>
      <c r="I133" s="76">
        <v>0</v>
      </c>
      <c r="J133" s="46">
        <f t="shared" si="22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172" si="29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9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4" si="32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24</v>
      </c>
      <c r="F175" s="71"/>
      <c r="G175" s="46">
        <f t="shared" si="30"/>
        <v>24</v>
      </c>
      <c r="H175" s="78">
        <v>0</v>
      </c>
      <c r="I175" s="76">
        <v>0</v>
      </c>
      <c r="J175" s="46">
        <f t="shared" si="31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6</v>
      </c>
      <c r="K180" s="72">
        <v>3</v>
      </c>
      <c r="L180" s="20">
        <v>35</v>
      </c>
      <c r="M180" s="65">
        <f t="shared" si="35"/>
        <v>105</v>
      </c>
      <c r="N180" s="17" t="s">
        <v>16</v>
      </c>
      <c r="O180" s="18"/>
      <c r="P180" s="122">
        <f t="shared" si="32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ref="P185:P258" si="37">SUM(M185-O185)</f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26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25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2">
        <f t="shared" si="37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134</v>
      </c>
      <c r="F205" s="71"/>
      <c r="G205" s="46">
        <f t="shared" si="30"/>
        <v>134</v>
      </c>
      <c r="H205" s="78">
        <v>0</v>
      </c>
      <c r="I205" s="76">
        <v>0</v>
      </c>
      <c r="J205" s="46">
        <f t="shared" si="31"/>
        <v>133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22">
        <f t="shared" si="37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7</v>
      </c>
      <c r="K208" s="72">
        <v>1</v>
      </c>
      <c r="L208" s="20">
        <v>50</v>
      </c>
      <c r="M208" s="65">
        <f t="shared" si="35"/>
        <v>50</v>
      </c>
      <c r="N208" s="17" t="s">
        <v>16</v>
      </c>
      <c r="O208" s="18"/>
      <c r="P208" s="122">
        <f t="shared" si="37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425.04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6</v>
      </c>
      <c r="F11" s="71"/>
      <c r="G11" s="46">
        <f t="shared" si="0"/>
        <v>6</v>
      </c>
      <c r="H11" s="78">
        <v>1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11</v>
      </c>
      <c r="F22" s="71">
        <v>5</v>
      </c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4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2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ref="P41:P80" si="7"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 t="shared" si="7"/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7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11</v>
      </c>
      <c r="F66" s="71">
        <v>3</v>
      </c>
      <c r="G66" s="46">
        <f t="shared" si="5"/>
        <v>14</v>
      </c>
      <c r="H66" s="78">
        <v>0</v>
      </c>
      <c r="I66" s="76">
        <v>0</v>
      </c>
      <c r="J66" s="46">
        <f t="shared" si="6"/>
        <v>12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7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3</v>
      </c>
      <c r="F99" s="71"/>
      <c r="G99" s="46">
        <f t="shared" si="21"/>
        <v>3</v>
      </c>
      <c r="H99" s="78">
        <v>0</v>
      </c>
      <c r="I99" s="76">
        <v>0</v>
      </c>
      <c r="J99" s="46">
        <f t="shared" si="22"/>
        <v>3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20</v>
      </c>
      <c r="F112" s="71"/>
      <c r="G112" s="46">
        <f t="shared" si="21"/>
        <v>20</v>
      </c>
      <c r="H112" s="78">
        <v>0</v>
      </c>
      <c r="I112" s="76">
        <v>0</v>
      </c>
      <c r="J112" s="46">
        <f t="shared" si="22"/>
        <v>18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9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20</v>
      </c>
      <c r="F113" s="71"/>
      <c r="G113" s="46">
        <f t="shared" si="21"/>
        <v>20</v>
      </c>
      <c r="H113" s="78">
        <v>0</v>
      </c>
      <c r="I113" s="76">
        <v>0</v>
      </c>
      <c r="J113" s="46">
        <f t="shared" si="22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8</v>
      </c>
      <c r="F116" s="71"/>
      <c r="G116" s="46">
        <f t="shared" si="21"/>
        <v>8</v>
      </c>
      <c r="H116" s="78">
        <v>0</v>
      </c>
      <c r="I116" s="76">
        <v>0</v>
      </c>
      <c r="J116" s="46">
        <f t="shared" si="22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6</v>
      </c>
      <c r="F117" s="71"/>
      <c r="G117" s="46">
        <f t="shared" si="21"/>
        <v>6</v>
      </c>
      <c r="H117" s="78">
        <v>0</v>
      </c>
      <c r="I117" s="76">
        <v>0</v>
      </c>
      <c r="J117" s="46">
        <f t="shared" si="22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6</v>
      </c>
      <c r="F125" s="71"/>
      <c r="G125" s="46">
        <f t="shared" si="21"/>
        <v>6</v>
      </c>
      <c r="H125" s="78">
        <v>0</v>
      </c>
      <c r="I125" s="76">
        <v>0</v>
      </c>
      <c r="J125" s="46">
        <f t="shared" si="22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4</v>
      </c>
      <c r="F126" s="71"/>
      <c r="G126" s="46">
        <f t="shared" si="21"/>
        <v>4</v>
      </c>
      <c r="H126" s="78">
        <v>0</v>
      </c>
      <c r="I126" s="76">
        <v>0</v>
      </c>
      <c r="J126" s="46">
        <f t="shared" si="22"/>
        <v>4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5</v>
      </c>
      <c r="F132" s="71"/>
      <c r="G132" s="46">
        <f t="shared" si="21"/>
        <v>5</v>
      </c>
      <c r="H132" s="78">
        <v>0</v>
      </c>
      <c r="I132" s="76">
        <v>0</v>
      </c>
      <c r="J132" s="46">
        <f t="shared" si="22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7</v>
      </c>
      <c r="F133" s="71"/>
      <c r="G133" s="46">
        <f t="shared" si="21"/>
        <v>7</v>
      </c>
      <c r="H133" s="78">
        <v>0</v>
      </c>
      <c r="I133" s="76">
        <v>0</v>
      </c>
      <c r="J133" s="46">
        <f t="shared" si="22"/>
        <v>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24</v>
      </c>
      <c r="F175" s="71"/>
      <c r="G175" s="46">
        <f t="shared" si="28"/>
        <v>24</v>
      </c>
      <c r="H175" s="78">
        <v>0</v>
      </c>
      <c r="I175" s="76">
        <v>0</v>
      </c>
      <c r="J175" s="46">
        <f t="shared" si="29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6</v>
      </c>
      <c r="F180" s="71"/>
      <c r="G180" s="46">
        <f t="shared" si="28"/>
        <v>6</v>
      </c>
      <c r="H180" s="78">
        <v>0</v>
      </c>
      <c r="I180" s="76">
        <v>0</v>
      </c>
      <c r="J180" s="46">
        <f t="shared" si="29"/>
        <v>5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/>
      <c r="P180" s="122">
        <f t="shared" si="27"/>
        <v>35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26</v>
      </c>
      <c r="F193" s="71"/>
      <c r="G193" s="46">
        <f t="shared" si="28"/>
        <v>26</v>
      </c>
      <c r="H193" s="78">
        <v>0</v>
      </c>
      <c r="I193" s="76">
        <v>0</v>
      </c>
      <c r="J193" s="46">
        <f t="shared" si="29"/>
        <v>25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2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25</v>
      </c>
      <c r="F194" s="71"/>
      <c r="G194" s="46">
        <f t="shared" si="28"/>
        <v>25</v>
      </c>
      <c r="H194" s="78">
        <v>0</v>
      </c>
      <c r="I194" s="76">
        <v>0</v>
      </c>
      <c r="J194" s="46">
        <f t="shared" si="29"/>
        <v>24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133</v>
      </c>
      <c r="F205" s="71"/>
      <c r="G205" s="46">
        <f t="shared" si="28"/>
        <v>133</v>
      </c>
      <c r="H205" s="78">
        <v>0</v>
      </c>
      <c r="I205" s="76">
        <v>0</v>
      </c>
      <c r="J205" s="46">
        <f t="shared" si="29"/>
        <v>131</v>
      </c>
      <c r="K205" s="72">
        <v>2</v>
      </c>
      <c r="L205" s="20">
        <v>55</v>
      </c>
      <c r="M205" s="65">
        <f t="shared" si="32"/>
        <v>110</v>
      </c>
      <c r="N205" s="17" t="s">
        <v>16</v>
      </c>
      <c r="O205" s="18"/>
      <c r="P205" s="122">
        <f t="shared" si="27"/>
        <v>110</v>
      </c>
      <c r="Q205" s="90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7</v>
      </c>
      <c r="F208" s="71"/>
      <c r="G208" s="46">
        <f t="shared" si="28"/>
        <v>7</v>
      </c>
      <c r="H208" s="78">
        <v>0</v>
      </c>
      <c r="I208" s="76">
        <v>0</v>
      </c>
      <c r="J208" s="46">
        <f t="shared" si="29"/>
        <v>7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570.58999999999992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</v>
      </c>
      <c r="O264" s="2">
        <v>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W21" sqref="W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58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>
        <v>4</v>
      </c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ref="P59:P81" si="7">SUM(M59-O59)</f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12</v>
      </c>
      <c r="F66" s="71"/>
      <c r="G66" s="46">
        <f t="shared" si="5"/>
        <v>12</v>
      </c>
      <c r="H66" s="78">
        <v>0</v>
      </c>
      <c r="I66" s="76">
        <v>0</v>
      </c>
      <c r="J66" s="46">
        <f t="shared" si="6"/>
        <v>12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90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ref="P91:P145" si="21">SUM(M91-O91)</f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3</v>
      </c>
      <c r="F99" s="71"/>
      <c r="G99" s="46">
        <f t="shared" si="22"/>
        <v>3</v>
      </c>
      <c r="H99" s="78">
        <v>0</v>
      </c>
      <c r="I99" s="76">
        <v>0</v>
      </c>
      <c r="J99" s="46">
        <f t="shared" si="23"/>
        <v>3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18</v>
      </c>
      <c r="F112" s="71"/>
      <c r="G112" s="46">
        <f t="shared" si="22"/>
        <v>18</v>
      </c>
      <c r="H112" s="78">
        <v>0</v>
      </c>
      <c r="I112" s="76">
        <v>0</v>
      </c>
      <c r="J112" s="46">
        <f t="shared" si="23"/>
        <v>16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21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20</v>
      </c>
      <c r="F113" s="71"/>
      <c r="G113" s="46">
        <f t="shared" si="22"/>
        <v>20</v>
      </c>
      <c r="H113" s="78">
        <v>0</v>
      </c>
      <c r="I113" s="76">
        <v>0</v>
      </c>
      <c r="J113" s="46">
        <f t="shared" si="23"/>
        <v>16</v>
      </c>
      <c r="K113" s="72">
        <v>4</v>
      </c>
      <c r="L113" s="20">
        <v>55</v>
      </c>
      <c r="M113" s="65">
        <f t="shared" si="8"/>
        <v>220</v>
      </c>
      <c r="N113" s="17" t="s">
        <v>16</v>
      </c>
      <c r="O113" s="18"/>
      <c r="P113" s="122">
        <f t="shared" si="21"/>
        <v>220</v>
      </c>
      <c r="Q113" s="121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8</v>
      </c>
      <c r="F115" s="71"/>
      <c r="G115" s="46">
        <f t="shared" si="22"/>
        <v>8</v>
      </c>
      <c r="H115" s="78">
        <v>0</v>
      </c>
      <c r="I115" s="76">
        <v>0</v>
      </c>
      <c r="J115" s="46">
        <f t="shared" si="23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1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8</v>
      </c>
      <c r="F116" s="71"/>
      <c r="G116" s="46">
        <f t="shared" si="22"/>
        <v>8</v>
      </c>
      <c r="H116" s="78">
        <v>0</v>
      </c>
      <c r="I116" s="76">
        <v>0</v>
      </c>
      <c r="J116" s="46">
        <f t="shared" si="23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21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6</v>
      </c>
      <c r="F117" s="71"/>
      <c r="G117" s="46">
        <f t="shared" si="22"/>
        <v>6</v>
      </c>
      <c r="H117" s="78">
        <v>0</v>
      </c>
      <c r="I117" s="76">
        <v>0</v>
      </c>
      <c r="J117" s="46">
        <f t="shared" si="23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6</v>
      </c>
      <c r="F125" s="71"/>
      <c r="G125" s="46">
        <f t="shared" si="22"/>
        <v>6</v>
      </c>
      <c r="H125" s="78">
        <v>0</v>
      </c>
      <c r="I125" s="76">
        <v>0</v>
      </c>
      <c r="J125" s="46">
        <f t="shared" si="23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4</v>
      </c>
      <c r="F126" s="71"/>
      <c r="G126" s="46">
        <f t="shared" si="22"/>
        <v>4</v>
      </c>
      <c r="H126" s="78">
        <v>0</v>
      </c>
      <c r="I126" s="76">
        <v>0</v>
      </c>
      <c r="J126" s="46">
        <f t="shared" si="23"/>
        <v>4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1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5</v>
      </c>
      <c r="F132" s="71"/>
      <c r="G132" s="46">
        <f t="shared" si="22"/>
        <v>5</v>
      </c>
      <c r="H132" s="78">
        <v>0</v>
      </c>
      <c r="I132" s="76">
        <v>0</v>
      </c>
      <c r="J132" s="46">
        <f t="shared" si="23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6</v>
      </c>
      <c r="F133" s="71"/>
      <c r="G133" s="46">
        <f t="shared" si="22"/>
        <v>6</v>
      </c>
      <c r="H133" s="78">
        <v>0</v>
      </c>
      <c r="I133" s="76">
        <v>0</v>
      </c>
      <c r="J133" s="46">
        <f t="shared" si="23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21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1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24</v>
      </c>
      <c r="F175" s="71"/>
      <c r="G175" s="46">
        <f t="shared" si="29"/>
        <v>24</v>
      </c>
      <c r="H175" s="78">
        <v>0</v>
      </c>
      <c r="I175" s="76">
        <v>0</v>
      </c>
      <c r="J175" s="46">
        <f t="shared" si="30"/>
        <v>23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8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5</v>
      </c>
      <c r="F180" s="71"/>
      <c r="G180" s="46">
        <f t="shared" si="29"/>
        <v>5</v>
      </c>
      <c r="H180" s="78">
        <v>0</v>
      </c>
      <c r="I180" s="76">
        <v>0</v>
      </c>
      <c r="J180" s="46">
        <f t="shared" si="30"/>
        <v>5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6</v>
      </c>
      <c r="F188" s="71"/>
      <c r="G188" s="46">
        <f>E188+F188</f>
        <v>6</v>
      </c>
      <c r="H188" s="78">
        <v>0</v>
      </c>
      <c r="I188" s="76">
        <v>0</v>
      </c>
      <c r="J188" s="46">
        <f>+G188-H188-K188-I188</f>
        <v>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25</v>
      </c>
      <c r="F193" s="71"/>
      <c r="G193" s="46">
        <f t="shared" si="29"/>
        <v>25</v>
      </c>
      <c r="H193" s="78">
        <v>0</v>
      </c>
      <c r="I193" s="76">
        <v>0</v>
      </c>
      <c r="J193" s="46">
        <f t="shared" si="30"/>
        <v>24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22">
        <f t="shared" si="28"/>
        <v>60</v>
      </c>
      <c r="Q193" s="90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24</v>
      </c>
      <c r="F194" s="71"/>
      <c r="G194" s="46">
        <f t="shared" si="29"/>
        <v>24</v>
      </c>
      <c r="H194" s="78">
        <v>0</v>
      </c>
      <c r="I194" s="76">
        <v>0</v>
      </c>
      <c r="J194" s="46">
        <f t="shared" si="30"/>
        <v>22</v>
      </c>
      <c r="K194" s="72">
        <v>2</v>
      </c>
      <c r="L194" s="20">
        <v>120</v>
      </c>
      <c r="M194" s="65">
        <f t="shared" si="33"/>
        <v>240</v>
      </c>
      <c r="N194" s="17" t="s">
        <v>16</v>
      </c>
      <c r="O194" s="18"/>
      <c r="P194" s="122">
        <f t="shared" si="28"/>
        <v>240</v>
      </c>
      <c r="Q194" s="90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131</v>
      </c>
      <c r="F205" s="71"/>
      <c r="G205" s="46">
        <f t="shared" si="29"/>
        <v>131</v>
      </c>
      <c r="H205" s="78">
        <v>0</v>
      </c>
      <c r="I205" s="76">
        <v>0</v>
      </c>
      <c r="J205" s="46">
        <f t="shared" si="30"/>
        <v>129</v>
      </c>
      <c r="K205" s="72">
        <v>2</v>
      </c>
      <c r="L205" s="20">
        <v>55</v>
      </c>
      <c r="M205" s="65">
        <f t="shared" si="33"/>
        <v>110</v>
      </c>
      <c r="N205" s="17" t="s">
        <v>16</v>
      </c>
      <c r="O205" s="18"/>
      <c r="P205" s="122">
        <f t="shared" si="28"/>
        <v>110</v>
      </c>
      <c r="Q205" s="90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7</v>
      </c>
      <c r="F208" s="71"/>
      <c r="G208" s="46">
        <f t="shared" si="29"/>
        <v>7</v>
      </c>
      <c r="H208" s="78">
        <v>0</v>
      </c>
      <c r="I208" s="76">
        <v>0</v>
      </c>
      <c r="J208" s="46">
        <f t="shared" si="30"/>
        <v>7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1</v>
      </c>
      <c r="F209" s="71"/>
      <c r="G209" s="46">
        <f t="shared" si="29"/>
        <v>1</v>
      </c>
      <c r="H209" s="78">
        <v>0</v>
      </c>
      <c r="I209" s="76">
        <v>0</v>
      </c>
      <c r="J209" s="46">
        <f t="shared" si="30"/>
        <v>1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7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727.27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W13" sqref="W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>SUM(M59-O59)</f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9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ref="P120:P172" si="27">SUM(M120-O120)</f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2025-05-02T08:28:04Z</dcterms:modified>
</cp:coreProperties>
</file>