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2EFF0943-07CB-4CED-8696-D5BE2D5CD97B}" xr6:coauthVersionLast="47" xr6:coauthVersionMax="47" xr10:uidLastSave="{00000000-0000-0000-0000-000000000000}"/>
  <bookViews>
    <workbookView xWindow="6360" yWindow="555" windowWidth="19875" windowHeight="13890" tabRatio="936" firstSheet="7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G244" i="105" s="1"/>
  <c r="J244" i="105" s="1"/>
  <c r="E245" i="105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G243" i="104" s="1"/>
  <c r="J243" i="104" s="1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E254" i="104"/>
  <c r="E255" i="104"/>
  <c r="E256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G246" i="103" s="1"/>
  <c r="J246" i="103" s="1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5" i="103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G252" i="102" s="1"/>
  <c r="J252" i="102" s="1"/>
  <c r="E253" i="102"/>
  <c r="E254" i="102"/>
  <c r="E255" i="102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G244" i="101" s="1"/>
  <c r="J244" i="101" s="1"/>
  <c r="E245" i="101"/>
  <c r="G245" i="101" s="1"/>
  <c r="J245" i="101" s="1"/>
  <c r="E246" i="101"/>
  <c r="E247" i="101"/>
  <c r="E248" i="101"/>
  <c r="E249" i="101"/>
  <c r="E250" i="101"/>
  <c r="E251" i="101"/>
  <c r="E252" i="101"/>
  <c r="G252" i="101" s="1"/>
  <c r="J252" i="101" s="1"/>
  <c r="E253" i="101"/>
  <c r="G253" i="101" s="1"/>
  <c r="J253" i="101" s="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G247" i="100" s="1"/>
  <c r="J247" i="100" s="1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257" i="100"/>
  <c r="E258" i="100"/>
  <c r="E5" i="100"/>
  <c r="M246" i="107"/>
  <c r="M247" i="107"/>
  <c r="M248" i="107"/>
  <c r="M249" i="107"/>
  <c r="M250" i="107"/>
  <c r="M251" i="107"/>
  <c r="M252" i="107"/>
  <c r="M253" i="107"/>
  <c r="M254" i="107"/>
  <c r="M255" i="107"/>
  <c r="M256" i="107"/>
  <c r="M257" i="107"/>
  <c r="M258" i="107"/>
  <c r="J246" i="107"/>
  <c r="J247" i="107"/>
  <c r="J248" i="107"/>
  <c r="J249" i="107"/>
  <c r="J250" i="107"/>
  <c r="J251" i="107"/>
  <c r="J252" i="107"/>
  <c r="J257" i="107"/>
  <c r="J258" i="107"/>
  <c r="J259" i="107"/>
  <c r="G248" i="107"/>
  <c r="G249" i="107"/>
  <c r="G250" i="107"/>
  <c r="G251" i="107"/>
  <c r="G252" i="107"/>
  <c r="G257" i="107"/>
  <c r="G258" i="107"/>
  <c r="G259" i="107"/>
  <c r="K247" i="8"/>
  <c r="K248" i="8"/>
  <c r="K249" i="8"/>
  <c r="K250" i="8"/>
  <c r="K251" i="8"/>
  <c r="K252" i="8"/>
  <c r="K253" i="8"/>
  <c r="K254" i="8"/>
  <c r="K255" i="8"/>
  <c r="K256" i="8"/>
  <c r="K257" i="8"/>
  <c r="M260" i="8"/>
  <c r="M262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58" i="8"/>
  <c r="K259" i="8"/>
  <c r="K26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6" i="8"/>
  <c r="F27" i="8"/>
  <c r="G27" i="8" s="1"/>
  <c r="F28" i="8"/>
  <c r="F29" i="8"/>
  <c r="F30" i="8"/>
  <c r="F31" i="8"/>
  <c r="G31" i="8" s="1"/>
  <c r="F32" i="8"/>
  <c r="F33" i="8"/>
  <c r="F34" i="8"/>
  <c r="F35" i="8"/>
  <c r="G35" i="8" s="1"/>
  <c r="F36" i="8"/>
  <c r="F37" i="8"/>
  <c r="F38" i="8"/>
  <c r="F39" i="8"/>
  <c r="G39" i="8" s="1"/>
  <c r="F40" i="8"/>
  <c r="G40" i="8" s="1"/>
  <c r="F41" i="8"/>
  <c r="F42" i="8"/>
  <c r="F43" i="8"/>
  <c r="G43" i="8" s="1"/>
  <c r="F44" i="8"/>
  <c r="F45" i="8"/>
  <c r="F46" i="8"/>
  <c r="F47" i="8"/>
  <c r="G47" i="8" s="1"/>
  <c r="F48" i="8"/>
  <c r="F49" i="8"/>
  <c r="F50" i="8"/>
  <c r="F51" i="8"/>
  <c r="F52" i="8"/>
  <c r="F53" i="8"/>
  <c r="F54" i="8"/>
  <c r="F55" i="8"/>
  <c r="G55" i="8" s="1"/>
  <c r="F56" i="8"/>
  <c r="G56" i="8" s="1"/>
  <c r="F57" i="8"/>
  <c r="G57" i="8" s="1"/>
  <c r="F58" i="8"/>
  <c r="G58" i="8" s="1"/>
  <c r="F59" i="8"/>
  <c r="G59" i="8" s="1"/>
  <c r="F60" i="8"/>
  <c r="F61" i="8"/>
  <c r="F62" i="8"/>
  <c r="F63" i="8"/>
  <c r="G63" i="8" s="1"/>
  <c r="F64" i="8"/>
  <c r="F65" i="8"/>
  <c r="F66" i="8"/>
  <c r="F67" i="8"/>
  <c r="F68" i="8"/>
  <c r="F69" i="8"/>
  <c r="F70" i="8"/>
  <c r="F71" i="8"/>
  <c r="G71" i="8" s="1"/>
  <c r="F72" i="8"/>
  <c r="G72" i="8" s="1"/>
  <c r="F73" i="8"/>
  <c r="F74" i="8"/>
  <c r="G74" i="8" s="1"/>
  <c r="F75" i="8"/>
  <c r="G75" i="8" s="1"/>
  <c r="F76" i="8"/>
  <c r="F77" i="8"/>
  <c r="F78" i="8"/>
  <c r="F79" i="8"/>
  <c r="G79" i="8" s="1"/>
  <c r="F80" i="8"/>
  <c r="F81" i="8"/>
  <c r="F82" i="8"/>
  <c r="F83" i="8"/>
  <c r="G83" i="8" s="1"/>
  <c r="F84" i="8"/>
  <c r="F85" i="8"/>
  <c r="F86" i="8"/>
  <c r="F87" i="8"/>
  <c r="G87" i="8" s="1"/>
  <c r="F88" i="8"/>
  <c r="F89" i="8"/>
  <c r="G89" i="8" s="1"/>
  <c r="F90" i="8"/>
  <c r="F91" i="8"/>
  <c r="G91" i="8" s="1"/>
  <c r="F92" i="8"/>
  <c r="F93" i="8"/>
  <c r="F94" i="8"/>
  <c r="F95" i="8"/>
  <c r="G95" i="8" s="1"/>
  <c r="F96" i="8"/>
  <c r="F97" i="8"/>
  <c r="F98" i="8"/>
  <c r="F99" i="8"/>
  <c r="G99" i="8" s="1"/>
  <c r="F100" i="8"/>
  <c r="F101" i="8"/>
  <c r="F102" i="8"/>
  <c r="F103" i="8"/>
  <c r="G103" i="8" s="1"/>
  <c r="F104" i="8"/>
  <c r="F105" i="8"/>
  <c r="F106" i="8"/>
  <c r="F107" i="8"/>
  <c r="G107" i="8" s="1"/>
  <c r="F108" i="8"/>
  <c r="F109" i="8"/>
  <c r="F110" i="8"/>
  <c r="F111" i="8"/>
  <c r="G111" i="8" s="1"/>
  <c r="F112" i="8"/>
  <c r="G112" i="8" s="1"/>
  <c r="F113" i="8"/>
  <c r="G113" i="8" s="1"/>
  <c r="F114" i="8"/>
  <c r="F115" i="8"/>
  <c r="F116" i="8"/>
  <c r="F117" i="8"/>
  <c r="F118" i="8"/>
  <c r="F119" i="8"/>
  <c r="G119" i="8" s="1"/>
  <c r="F120" i="8"/>
  <c r="F121" i="8"/>
  <c r="F122" i="8"/>
  <c r="F123" i="8"/>
  <c r="F124" i="8"/>
  <c r="F125" i="8"/>
  <c r="F126" i="8"/>
  <c r="F127" i="8"/>
  <c r="G127" i="8" s="1"/>
  <c r="F128" i="8"/>
  <c r="F129" i="8"/>
  <c r="G129" i="8" s="1"/>
  <c r="F130" i="8"/>
  <c r="G130" i="8" s="1"/>
  <c r="F131" i="8"/>
  <c r="F132" i="8"/>
  <c r="F133" i="8"/>
  <c r="G133" i="8" s="1"/>
  <c r="F134" i="8"/>
  <c r="F135" i="8"/>
  <c r="G135" i="8" s="1"/>
  <c r="F136" i="8"/>
  <c r="F137" i="8"/>
  <c r="F138" i="8"/>
  <c r="F139" i="8"/>
  <c r="G139" i="8" s="1"/>
  <c r="F140" i="8"/>
  <c r="F141" i="8"/>
  <c r="F142" i="8"/>
  <c r="F143" i="8"/>
  <c r="G143" i="8" s="1"/>
  <c r="F144" i="8"/>
  <c r="F145" i="8"/>
  <c r="F146" i="8"/>
  <c r="F147" i="8"/>
  <c r="G147" i="8" s="1"/>
  <c r="F148" i="8"/>
  <c r="F149" i="8"/>
  <c r="G149" i="8" s="1"/>
  <c r="F150" i="8"/>
  <c r="F151" i="8"/>
  <c r="G151" i="8" s="1"/>
  <c r="F152" i="8"/>
  <c r="F153" i="8"/>
  <c r="G153" i="8" s="1"/>
  <c r="F154" i="8"/>
  <c r="G154" i="8" s="1"/>
  <c r="F155" i="8"/>
  <c r="F156" i="8"/>
  <c r="F157" i="8"/>
  <c r="G157" i="8" s="1"/>
  <c r="F158" i="8"/>
  <c r="F159" i="8"/>
  <c r="G159" i="8" s="1"/>
  <c r="F160" i="8"/>
  <c r="F161" i="8"/>
  <c r="F162" i="8"/>
  <c r="F163" i="8"/>
  <c r="F164" i="8"/>
  <c r="F165" i="8"/>
  <c r="F166" i="8"/>
  <c r="F167" i="8"/>
  <c r="G167" i="8" s="1"/>
  <c r="F168" i="8"/>
  <c r="F169" i="8"/>
  <c r="F170" i="8"/>
  <c r="F171" i="8"/>
  <c r="F172" i="8"/>
  <c r="F173" i="8"/>
  <c r="G173" i="8" s="1"/>
  <c r="F174" i="8"/>
  <c r="F175" i="8"/>
  <c r="G175" i="8" s="1"/>
  <c r="F176" i="8"/>
  <c r="F177" i="8"/>
  <c r="G177" i="8" s="1"/>
  <c r="F178" i="8"/>
  <c r="G178" i="8" s="1"/>
  <c r="F179" i="8"/>
  <c r="F180" i="8"/>
  <c r="F181" i="8"/>
  <c r="F182" i="8"/>
  <c r="G182" i="8" s="1"/>
  <c r="F183" i="8"/>
  <c r="G183" i="8" s="1"/>
  <c r="F184" i="8"/>
  <c r="F185" i="8"/>
  <c r="F186" i="8"/>
  <c r="F187" i="8"/>
  <c r="F188" i="8"/>
  <c r="F189" i="8"/>
  <c r="F190" i="8"/>
  <c r="F191" i="8"/>
  <c r="G191" i="8" s="1"/>
  <c r="F192" i="8"/>
  <c r="G192" i="8" s="1"/>
  <c r="F193" i="8"/>
  <c r="F194" i="8"/>
  <c r="F195" i="8"/>
  <c r="F196" i="8"/>
  <c r="F197" i="8"/>
  <c r="G197" i="8" s="1"/>
  <c r="F198" i="8"/>
  <c r="F199" i="8"/>
  <c r="G199" i="8" s="1"/>
  <c r="F200" i="8"/>
  <c r="F201" i="8"/>
  <c r="G201" i="8" s="1"/>
  <c r="F202" i="8"/>
  <c r="G202" i="8" s="1"/>
  <c r="F203" i="8"/>
  <c r="F204" i="8"/>
  <c r="F205" i="8"/>
  <c r="G205" i="8" s="1"/>
  <c r="F206" i="8"/>
  <c r="F207" i="8"/>
  <c r="G207" i="8" s="1"/>
  <c r="F208" i="8"/>
  <c r="F209" i="8"/>
  <c r="F210" i="8"/>
  <c r="F211" i="8"/>
  <c r="F212" i="8"/>
  <c r="F213" i="8"/>
  <c r="G213" i="8" s="1"/>
  <c r="F214" i="8"/>
  <c r="F215" i="8"/>
  <c r="G215" i="8" s="1"/>
  <c r="F216" i="8"/>
  <c r="F217" i="8"/>
  <c r="G217" i="8" s="1"/>
  <c r="F218" i="8"/>
  <c r="F219" i="8"/>
  <c r="F220" i="8"/>
  <c r="F221" i="8"/>
  <c r="G221" i="8" s="1"/>
  <c r="F222" i="8"/>
  <c r="F223" i="8"/>
  <c r="G223" i="8" s="1"/>
  <c r="F224" i="8"/>
  <c r="F225" i="8"/>
  <c r="F226" i="8"/>
  <c r="F227" i="8"/>
  <c r="F228" i="8"/>
  <c r="G228" i="8" s="1"/>
  <c r="F229" i="8"/>
  <c r="G229" i="8" s="1"/>
  <c r="F230" i="8"/>
  <c r="F231" i="8"/>
  <c r="G231" i="8" s="1"/>
  <c r="F232" i="8"/>
  <c r="F233" i="8"/>
  <c r="F234" i="8"/>
  <c r="F235" i="8"/>
  <c r="F236" i="8"/>
  <c r="F237" i="8"/>
  <c r="G237" i="8" s="1"/>
  <c r="F238" i="8"/>
  <c r="F239" i="8"/>
  <c r="G239" i="8" s="1"/>
  <c r="F240" i="8"/>
  <c r="F241" i="8"/>
  <c r="G241" i="8" s="1"/>
  <c r="F242" i="8"/>
  <c r="F243" i="8"/>
  <c r="F244" i="8"/>
  <c r="F245" i="8"/>
  <c r="G245" i="8" s="1"/>
  <c r="F246" i="8"/>
  <c r="F247" i="8"/>
  <c r="F248" i="8"/>
  <c r="F249" i="8"/>
  <c r="F250" i="8"/>
  <c r="F251" i="8"/>
  <c r="F252" i="8"/>
  <c r="F253" i="8"/>
  <c r="F254" i="8"/>
  <c r="G254" i="8" s="1"/>
  <c r="F255" i="8"/>
  <c r="F256" i="8"/>
  <c r="F257" i="8"/>
  <c r="G257" i="8" s="1"/>
  <c r="F258" i="8"/>
  <c r="F259" i="8"/>
  <c r="F260" i="8"/>
  <c r="F261" i="8"/>
  <c r="G261" i="8" s="1"/>
  <c r="F262" i="8"/>
  <c r="G262" i="8" s="1"/>
  <c r="F6" i="8"/>
  <c r="F7" i="8"/>
  <c r="F8" i="8"/>
  <c r="G8" i="8" s="1"/>
  <c r="F9" i="8"/>
  <c r="F10" i="8"/>
  <c r="F11" i="8"/>
  <c r="F12" i="8"/>
  <c r="G12" i="8" s="1"/>
  <c r="F13" i="8"/>
  <c r="G13" i="8" s="1"/>
  <c r="F14" i="8"/>
  <c r="F15" i="8"/>
  <c r="F16" i="8"/>
  <c r="F17" i="8"/>
  <c r="F18" i="8"/>
  <c r="F19" i="8"/>
  <c r="F20" i="8"/>
  <c r="G20" i="8" s="1"/>
  <c r="F21" i="8"/>
  <c r="G21" i="8" s="1"/>
  <c r="F22" i="8"/>
  <c r="F23" i="8"/>
  <c r="F24" i="8"/>
  <c r="F25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6" i="8"/>
  <c r="E7" i="8"/>
  <c r="E8" i="8"/>
  <c r="E9" i="8"/>
  <c r="E10" i="8"/>
  <c r="E11" i="8"/>
  <c r="E21" i="99"/>
  <c r="E249" i="99"/>
  <c r="E250" i="99"/>
  <c r="E252" i="99"/>
  <c r="E253" i="99"/>
  <c r="G253" i="99" s="1"/>
  <c r="J253" i="99" s="1"/>
  <c r="E254" i="99"/>
  <c r="E255" i="99"/>
  <c r="E257" i="99"/>
  <c r="E258" i="99"/>
  <c r="E249" i="98"/>
  <c r="E250" i="98"/>
  <c r="E251" i="98"/>
  <c r="E252" i="98"/>
  <c r="E253" i="98"/>
  <c r="E254" i="98"/>
  <c r="E255" i="98"/>
  <c r="E257" i="98"/>
  <c r="E258" i="98"/>
  <c r="E21" i="98"/>
  <c r="J241" i="107"/>
  <c r="J242" i="107"/>
  <c r="J243" i="107"/>
  <c r="J244" i="107"/>
  <c r="J245" i="107"/>
  <c r="E249" i="97"/>
  <c r="E250" i="97"/>
  <c r="G250" i="97" s="1"/>
  <c r="J250" i="97" s="1"/>
  <c r="E251" i="97"/>
  <c r="G251" i="97" s="1"/>
  <c r="J251" i="97" s="1"/>
  <c r="E252" i="97"/>
  <c r="E253" i="97"/>
  <c r="E254" i="97"/>
  <c r="E255" i="97"/>
  <c r="E257" i="97"/>
  <c r="E258" i="97"/>
  <c r="E21" i="9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1" i="96"/>
  <c r="E249" i="96"/>
  <c r="E250" i="96"/>
  <c r="E251" i="96"/>
  <c r="G251" i="96" s="1"/>
  <c r="J251" i="96" s="1"/>
  <c r="E252" i="96"/>
  <c r="G252" i="96" s="1"/>
  <c r="J252" i="96" s="1"/>
  <c r="E253" i="96"/>
  <c r="G253" i="96" s="1"/>
  <c r="J253" i="96" s="1"/>
  <c r="E254" i="96"/>
  <c r="E255" i="96"/>
  <c r="E257" i="96"/>
  <c r="G247" i="74"/>
  <c r="G248" i="74"/>
  <c r="G249" i="74"/>
  <c r="G250" i="74"/>
  <c r="G251" i="74"/>
  <c r="G252" i="74"/>
  <c r="J252" i="74" s="1"/>
  <c r="G253" i="74"/>
  <c r="G254" i="74"/>
  <c r="J254" i="74" s="1"/>
  <c r="G249" i="79"/>
  <c r="G250" i="79"/>
  <c r="G251" i="79"/>
  <c r="G252" i="79"/>
  <c r="G253" i="79"/>
  <c r="G254" i="79"/>
  <c r="G249" i="80"/>
  <c r="G250" i="80"/>
  <c r="G251" i="80"/>
  <c r="G252" i="80"/>
  <c r="G253" i="80"/>
  <c r="G254" i="80"/>
  <c r="G249" i="81"/>
  <c r="G250" i="81"/>
  <c r="G251" i="81"/>
  <c r="G252" i="81"/>
  <c r="G253" i="81"/>
  <c r="G254" i="81"/>
  <c r="G249" i="82"/>
  <c r="G251" i="82"/>
  <c r="G254" i="82"/>
  <c r="G249" i="83"/>
  <c r="G250" i="83"/>
  <c r="G251" i="83"/>
  <c r="G252" i="83"/>
  <c r="G253" i="83"/>
  <c r="G254" i="83"/>
  <c r="G249" i="84"/>
  <c r="G250" i="84"/>
  <c r="G251" i="84"/>
  <c r="G252" i="84"/>
  <c r="G253" i="84"/>
  <c r="G254" i="84"/>
  <c r="G249" i="85"/>
  <c r="G250" i="85"/>
  <c r="G251" i="85"/>
  <c r="G252" i="85"/>
  <c r="G253" i="85"/>
  <c r="G254" i="85"/>
  <c r="G249" i="86"/>
  <c r="G250" i="86"/>
  <c r="G251" i="86"/>
  <c r="G252" i="86"/>
  <c r="G253" i="86"/>
  <c r="G254" i="86"/>
  <c r="G249" i="87"/>
  <c r="G250" i="87"/>
  <c r="G251" i="87"/>
  <c r="G252" i="87"/>
  <c r="G253" i="87"/>
  <c r="G254" i="87"/>
  <c r="G249" i="88"/>
  <c r="G250" i="88"/>
  <c r="G251" i="88"/>
  <c r="G252" i="88"/>
  <c r="G253" i="88"/>
  <c r="G254" i="88"/>
  <c r="G249" i="89"/>
  <c r="G250" i="89"/>
  <c r="G251" i="89"/>
  <c r="G252" i="89"/>
  <c r="G253" i="89"/>
  <c r="G254" i="89"/>
  <c r="G249" i="90"/>
  <c r="G250" i="90"/>
  <c r="G251" i="90"/>
  <c r="G252" i="90"/>
  <c r="G253" i="90"/>
  <c r="G254" i="90"/>
  <c r="G249" i="91"/>
  <c r="G250" i="91"/>
  <c r="G251" i="91"/>
  <c r="G252" i="91"/>
  <c r="G253" i="91"/>
  <c r="G254" i="91"/>
  <c r="G249" i="92"/>
  <c r="G250" i="92"/>
  <c r="G251" i="92"/>
  <c r="G252" i="92"/>
  <c r="G253" i="92"/>
  <c r="G254" i="92"/>
  <c r="G249" i="93"/>
  <c r="G250" i="93"/>
  <c r="G251" i="93"/>
  <c r="G252" i="93"/>
  <c r="G253" i="93"/>
  <c r="G254" i="93"/>
  <c r="G249" i="94"/>
  <c r="G250" i="94"/>
  <c r="G251" i="94"/>
  <c r="G252" i="94"/>
  <c r="G253" i="94"/>
  <c r="G254" i="94"/>
  <c r="G249" i="96"/>
  <c r="J249" i="96" s="1"/>
  <c r="G250" i="96"/>
  <c r="J250" i="96" s="1"/>
  <c r="G254" i="96"/>
  <c r="J254" i="96" s="1"/>
  <c r="G249" i="97"/>
  <c r="J249" i="97" s="1"/>
  <c r="G252" i="97"/>
  <c r="J252" i="97" s="1"/>
  <c r="G253" i="97"/>
  <c r="J253" i="97" s="1"/>
  <c r="G254" i="97"/>
  <c r="J254" i="97" s="1"/>
  <c r="G249" i="98"/>
  <c r="J249" i="98" s="1"/>
  <c r="G250" i="98"/>
  <c r="J250" i="98" s="1"/>
  <c r="G251" i="98"/>
  <c r="J251" i="98" s="1"/>
  <c r="E251" i="99" s="1"/>
  <c r="G251" i="99" s="1"/>
  <c r="J251" i="99" s="1"/>
  <c r="G252" i="98"/>
  <c r="J252" i="98" s="1"/>
  <c r="G253" i="98"/>
  <c r="J253" i="98" s="1"/>
  <c r="G254" i="98"/>
  <c r="J254" i="98" s="1"/>
  <c r="G249" i="99"/>
  <c r="J249" i="99" s="1"/>
  <c r="G250" i="99"/>
  <c r="J250" i="99" s="1"/>
  <c r="G252" i="99"/>
  <c r="J252" i="99" s="1"/>
  <c r="G254" i="99"/>
  <c r="J254" i="99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4" i="100"/>
  <c r="J254" i="100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4" i="101"/>
  <c r="J254" i="101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G253" i="102"/>
  <c r="J253" i="102" s="1"/>
  <c r="G254" i="102"/>
  <c r="J254" i="102" s="1"/>
  <c r="G247" i="103"/>
  <c r="J247" i="103" s="1"/>
  <c r="G248" i="103"/>
  <c r="J248" i="103" s="1"/>
  <c r="G249" i="103"/>
  <c r="J249" i="103" s="1"/>
  <c r="G250" i="103"/>
  <c r="J250" i="103" s="1"/>
  <c r="G251" i="103"/>
  <c r="J251" i="103" s="1"/>
  <c r="G252" i="103"/>
  <c r="J252" i="103" s="1"/>
  <c r="G247" i="104"/>
  <c r="J247" i="104" s="1"/>
  <c r="G248" i="104"/>
  <c r="J248" i="104" s="1"/>
  <c r="G249" i="104"/>
  <c r="J249" i="104" s="1"/>
  <c r="G250" i="104"/>
  <c r="J250" i="104" s="1"/>
  <c r="G252" i="104"/>
  <c r="J252" i="104" s="1"/>
  <c r="G253" i="104"/>
  <c r="J253" i="104" s="1"/>
  <c r="G254" i="104"/>
  <c r="J254" i="104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G253" i="105"/>
  <c r="J253" i="105" s="1"/>
  <c r="G254" i="105"/>
  <c r="J254" i="105" s="1"/>
  <c r="G247" i="106"/>
  <c r="J247" i="106" s="1"/>
  <c r="G248" i="106"/>
  <c r="J248" i="106" s="1"/>
  <c r="G249" i="106"/>
  <c r="J249" i="106" s="1"/>
  <c r="G250" i="106"/>
  <c r="J250" i="106" s="1"/>
  <c r="G251" i="106"/>
  <c r="J251" i="106" s="1"/>
  <c r="G252" i="106"/>
  <c r="J252" i="106" s="1"/>
  <c r="G253" i="106"/>
  <c r="J253" i="106" s="1"/>
  <c r="G254" i="106"/>
  <c r="J254" i="106" s="1"/>
  <c r="G247" i="107"/>
  <c r="G249" i="95"/>
  <c r="J249" i="95" s="1"/>
  <c r="G250" i="95"/>
  <c r="G251" i="95"/>
  <c r="G252" i="95"/>
  <c r="G253" i="95"/>
  <c r="G254" i="95"/>
  <c r="J250" i="74"/>
  <c r="J251" i="74"/>
  <c r="G251" i="77" s="1"/>
  <c r="J251" i="77" s="1"/>
  <c r="E251" i="78" s="1"/>
  <c r="G251" i="78" s="1"/>
  <c r="J253" i="74"/>
  <c r="J255" i="74"/>
  <c r="J251" i="95"/>
  <c r="E251" i="79"/>
  <c r="E251" i="80"/>
  <c r="E251" i="81"/>
  <c r="E251" i="82"/>
  <c r="E251" i="83"/>
  <c r="E251" i="84"/>
  <c r="E251" i="85"/>
  <c r="E251" i="86"/>
  <c r="E251" i="87"/>
  <c r="E251" i="88"/>
  <c r="E251" i="89"/>
  <c r="E251" i="90"/>
  <c r="E251" i="91"/>
  <c r="E251" i="92"/>
  <c r="E251" i="93"/>
  <c r="E251" i="94"/>
  <c r="E251" i="95"/>
  <c r="E249" i="95"/>
  <c r="E253" i="95"/>
  <c r="E254" i="95"/>
  <c r="E255" i="95"/>
  <c r="E257" i="95"/>
  <c r="E258" i="95"/>
  <c r="E259" i="95"/>
  <c r="E249" i="94"/>
  <c r="E253" i="94"/>
  <c r="E254" i="94"/>
  <c r="E255" i="94"/>
  <c r="E257" i="94"/>
  <c r="E258" i="94"/>
  <c r="E249" i="93"/>
  <c r="E253" i="93"/>
  <c r="E254" i="93"/>
  <c r="E255" i="93"/>
  <c r="E257" i="93"/>
  <c r="E258" i="93"/>
  <c r="E249" i="92"/>
  <c r="E253" i="92"/>
  <c r="E254" i="92"/>
  <c r="E255" i="92"/>
  <c r="E257" i="92"/>
  <c r="E258" i="92"/>
  <c r="E249" i="91"/>
  <c r="E253" i="91"/>
  <c r="E254" i="91"/>
  <c r="E255" i="91"/>
  <c r="E257" i="91"/>
  <c r="E258" i="91"/>
  <c r="P94" i="89"/>
  <c r="E249" i="90"/>
  <c r="M223" i="89"/>
  <c r="P223" i="89" s="1"/>
  <c r="M224" i="89"/>
  <c r="P224" i="89" s="1"/>
  <c r="M225" i="89"/>
  <c r="P225" i="89" s="1"/>
  <c r="M226" i="89"/>
  <c r="P226" i="89" s="1"/>
  <c r="M227" i="89"/>
  <c r="P227" i="89" s="1"/>
  <c r="M228" i="89"/>
  <c r="P228" i="89" s="1"/>
  <c r="M229" i="89"/>
  <c r="P229" i="89" s="1"/>
  <c r="M230" i="89"/>
  <c r="P230" i="89" s="1"/>
  <c r="M231" i="89"/>
  <c r="P231" i="89" s="1"/>
  <c r="M232" i="89"/>
  <c r="P232" i="89" s="1"/>
  <c r="M233" i="89"/>
  <c r="P233" i="89" s="1"/>
  <c r="E249" i="89"/>
  <c r="E253" i="89"/>
  <c r="E254" i="89"/>
  <c r="E255" i="89"/>
  <c r="E257" i="89"/>
  <c r="E258" i="89"/>
  <c r="E249" i="88"/>
  <c r="E253" i="88"/>
  <c r="E254" i="88"/>
  <c r="E255" i="88"/>
  <c r="E249" i="87"/>
  <c r="E253" i="87"/>
  <c r="E254" i="87"/>
  <c r="E255" i="87"/>
  <c r="E249" i="86"/>
  <c r="E253" i="86"/>
  <c r="E254" i="86"/>
  <c r="E255" i="86"/>
  <c r="E249" i="85"/>
  <c r="E253" i="85"/>
  <c r="E254" i="85"/>
  <c r="E255" i="85"/>
  <c r="E249" i="84"/>
  <c r="E253" i="84"/>
  <c r="E254" i="84"/>
  <c r="E255" i="84"/>
  <c r="E249" i="83"/>
  <c r="E253" i="83"/>
  <c r="E254" i="83"/>
  <c r="E255" i="83"/>
  <c r="E249" i="82"/>
  <c r="E253" i="82"/>
  <c r="G253" i="82" s="1"/>
  <c r="E254" i="82"/>
  <c r="E255" i="82"/>
  <c r="E249" i="81"/>
  <c r="E253" i="81"/>
  <c r="E254" i="81"/>
  <c r="E255" i="81"/>
  <c r="E5" i="81"/>
  <c r="E249" i="80"/>
  <c r="E253" i="80"/>
  <c r="E254" i="80"/>
  <c r="E255" i="80"/>
  <c r="E5" i="80"/>
  <c r="E249" i="79"/>
  <c r="E253" i="79"/>
  <c r="E254" i="79"/>
  <c r="E255" i="79"/>
  <c r="E5" i="79"/>
  <c r="E5" i="78"/>
  <c r="G253" i="77"/>
  <c r="J248" i="74"/>
  <c r="J249" i="74"/>
  <c r="G249" i="77" s="1"/>
  <c r="J249" i="77" s="1"/>
  <c r="E249" i="78" s="1"/>
  <c r="G249" i="78" s="1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94" i="96"/>
  <c r="P94" i="102"/>
  <c r="P94" i="104"/>
  <c r="P94" i="105"/>
  <c r="P94" i="106"/>
  <c r="G245" i="82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G244" i="97"/>
  <c r="J244" i="97" s="1"/>
  <c r="E244" i="98" s="1"/>
  <c r="G244" i="98" s="1"/>
  <c r="J244" i="98" s="1"/>
  <c r="E244" i="99" s="1"/>
  <c r="G244" i="99" s="1"/>
  <c r="J244" i="99" s="1"/>
  <c r="G246" i="100"/>
  <c r="J246" i="100" s="1"/>
  <c r="G244" i="100"/>
  <c r="J244" i="100" s="1"/>
  <c r="G243" i="100"/>
  <c r="J243" i="100" s="1"/>
  <c r="G246" i="101"/>
  <c r="J246" i="101" s="1"/>
  <c r="G243" i="101"/>
  <c r="J243" i="101" s="1"/>
  <c r="G246" i="102"/>
  <c r="J246" i="102" s="1"/>
  <c r="G245" i="102"/>
  <c r="J245" i="102" s="1"/>
  <c r="G244" i="102"/>
  <c r="J244" i="102" s="1"/>
  <c r="G243" i="102"/>
  <c r="J243" i="102" s="1"/>
  <c r="G245" i="103"/>
  <c r="J245" i="103" s="1"/>
  <c r="G244" i="103"/>
  <c r="J244" i="103" s="1"/>
  <c r="G243" i="103"/>
  <c r="J243" i="103" s="1"/>
  <c r="G246" i="104"/>
  <c r="J246" i="104" s="1"/>
  <c r="G245" i="104"/>
  <c r="J245" i="104" s="1"/>
  <c r="G244" i="104"/>
  <c r="J244" i="104" s="1"/>
  <c r="G246" i="105"/>
  <c r="J246" i="105" s="1"/>
  <c r="G245" i="105"/>
  <c r="J245" i="105" s="1"/>
  <c r="G243" i="105"/>
  <c r="J243" i="105" s="1"/>
  <c r="G246" i="106"/>
  <c r="J246" i="106" s="1"/>
  <c r="G245" i="106"/>
  <c r="J245" i="106" s="1"/>
  <c r="G244" i="106"/>
  <c r="J244" i="106" s="1"/>
  <c r="G243" i="106"/>
  <c r="J243" i="106" s="1"/>
  <c r="G246" i="107"/>
  <c r="G245" i="107"/>
  <c r="G244" i="107"/>
  <c r="G243" i="107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J247" i="74"/>
  <c r="G247" i="77" s="1"/>
  <c r="J247" i="77" s="1"/>
  <c r="E247" i="78" s="1"/>
  <c r="J246" i="74"/>
  <c r="G246" i="74"/>
  <c r="J245" i="74"/>
  <c r="G245" i="74"/>
  <c r="G244" i="74"/>
  <c r="J244" i="74" s="1"/>
  <c r="J243" i="74"/>
  <c r="G243" i="74"/>
  <c r="J18" i="8" l="1"/>
  <c r="J235" i="8"/>
  <c r="J227" i="8"/>
  <c r="J211" i="8"/>
  <c r="J187" i="8"/>
  <c r="J179" i="8"/>
  <c r="J171" i="8"/>
  <c r="J163" i="8"/>
  <c r="J155" i="8"/>
  <c r="J93" i="8"/>
  <c r="J85" i="8"/>
  <c r="J69" i="8"/>
  <c r="J29" i="8"/>
  <c r="J233" i="8"/>
  <c r="J225" i="8"/>
  <c r="J209" i="8"/>
  <c r="J193" i="8"/>
  <c r="J185" i="8"/>
  <c r="J169" i="8"/>
  <c r="J161" i="8"/>
  <c r="J145" i="8"/>
  <c r="J137" i="8"/>
  <c r="J121" i="8"/>
  <c r="J105" i="8"/>
  <c r="J97" i="8"/>
  <c r="J81" i="8"/>
  <c r="J73" i="8"/>
  <c r="J65" i="8"/>
  <c r="J49" i="8"/>
  <c r="J33" i="8"/>
  <c r="J41" i="8"/>
  <c r="J24" i="8"/>
  <c r="J16" i="8"/>
  <c r="J249" i="8"/>
  <c r="J120" i="8"/>
  <c r="J104" i="8"/>
  <c r="J96" i="8"/>
  <c r="J88" i="8"/>
  <c r="J80" i="8"/>
  <c r="J64" i="8"/>
  <c r="J48" i="8"/>
  <c r="J32" i="8"/>
  <c r="J14" i="8"/>
  <c r="J6" i="8"/>
  <c r="J247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46" i="8"/>
  <c r="J38" i="8"/>
  <c r="J30" i="8"/>
  <c r="G86" i="8"/>
  <c r="J89" i="8"/>
  <c r="J260" i="8"/>
  <c r="J188" i="8"/>
  <c r="J124" i="8"/>
  <c r="G174" i="8"/>
  <c r="G118" i="8"/>
  <c r="G85" i="8"/>
  <c r="G38" i="8"/>
  <c r="G171" i="8"/>
  <c r="G110" i="8"/>
  <c r="J154" i="8"/>
  <c r="J130" i="8"/>
  <c r="J74" i="8"/>
  <c r="J58" i="8"/>
  <c r="G163" i="8"/>
  <c r="G30" i="8"/>
  <c r="J254" i="8"/>
  <c r="G246" i="8"/>
  <c r="G158" i="8"/>
  <c r="G69" i="8"/>
  <c r="G238" i="8"/>
  <c r="G94" i="8"/>
  <c r="G222" i="8"/>
  <c r="G93" i="8"/>
  <c r="G54" i="8"/>
  <c r="J241" i="8"/>
  <c r="G211" i="8"/>
  <c r="G46" i="8"/>
  <c r="J217" i="8"/>
  <c r="J180" i="8"/>
  <c r="G180" i="8"/>
  <c r="J172" i="8"/>
  <c r="G172" i="8"/>
  <c r="J164" i="8"/>
  <c r="G164" i="8"/>
  <c r="J156" i="8"/>
  <c r="G156" i="8"/>
  <c r="J148" i="8"/>
  <c r="G148" i="8"/>
  <c r="J140" i="8"/>
  <c r="G140" i="8"/>
  <c r="J132" i="8"/>
  <c r="G132" i="8"/>
  <c r="J116" i="8"/>
  <c r="G116" i="8"/>
  <c r="J108" i="8"/>
  <c r="G108" i="8"/>
  <c r="J100" i="8"/>
  <c r="G100" i="8"/>
  <c r="J92" i="8"/>
  <c r="G92" i="8"/>
  <c r="J84" i="8"/>
  <c r="G84" i="8"/>
  <c r="J76" i="8"/>
  <c r="G76" i="8"/>
  <c r="J68" i="8"/>
  <c r="G68" i="8"/>
  <c r="J60" i="8"/>
  <c r="G60" i="8"/>
  <c r="J52" i="8"/>
  <c r="G52" i="8"/>
  <c r="J44" i="8"/>
  <c r="G44" i="8"/>
  <c r="J36" i="8"/>
  <c r="G36" i="8"/>
  <c r="J28" i="8"/>
  <c r="G28" i="8"/>
  <c r="G188" i="8"/>
  <c r="J220" i="8"/>
  <c r="G220" i="8"/>
  <c r="J228" i="8"/>
  <c r="G124" i="8"/>
  <c r="J196" i="8"/>
  <c r="G196" i="8"/>
  <c r="G260" i="8"/>
  <c r="J244" i="8"/>
  <c r="G244" i="8"/>
  <c r="G204" i="8"/>
  <c r="J204" i="8"/>
  <c r="J11" i="8"/>
  <c r="G11" i="8"/>
  <c r="J236" i="8"/>
  <c r="G236" i="8"/>
  <c r="J212" i="8"/>
  <c r="G212" i="8"/>
  <c r="J19" i="8"/>
  <c r="G19" i="8"/>
  <c r="J252" i="8"/>
  <c r="G252" i="8"/>
  <c r="J10" i="8"/>
  <c r="G10" i="8"/>
  <c r="J259" i="8"/>
  <c r="G259" i="8"/>
  <c r="J251" i="8"/>
  <c r="G251" i="8"/>
  <c r="J243" i="8"/>
  <c r="G243" i="8"/>
  <c r="J219" i="8"/>
  <c r="G219" i="8"/>
  <c r="J203" i="8"/>
  <c r="G203" i="8"/>
  <c r="J195" i="8"/>
  <c r="G195" i="8"/>
  <c r="G247" i="8"/>
  <c r="G18" i="8"/>
  <c r="G29" i="8"/>
  <c r="J22" i="8"/>
  <c r="G22" i="8"/>
  <c r="G14" i="8"/>
  <c r="J255" i="8"/>
  <c r="G255" i="8"/>
  <c r="G6" i="8"/>
  <c r="G235" i="8"/>
  <c r="J253" i="8"/>
  <c r="G253" i="8"/>
  <c r="J189" i="8"/>
  <c r="G189" i="8"/>
  <c r="J181" i="8"/>
  <c r="G181" i="8"/>
  <c r="J165" i="8"/>
  <c r="G165" i="8"/>
  <c r="J157" i="8"/>
  <c r="J149" i="8"/>
  <c r="J141" i="8"/>
  <c r="G141" i="8"/>
  <c r="J133" i="8"/>
  <c r="J125" i="8"/>
  <c r="G125" i="8"/>
  <c r="J117" i="8"/>
  <c r="G117" i="8"/>
  <c r="J109" i="8"/>
  <c r="G109" i="8"/>
  <c r="J101" i="8"/>
  <c r="G101" i="8"/>
  <c r="J77" i="8"/>
  <c r="G77" i="8"/>
  <c r="J61" i="8"/>
  <c r="G61" i="8"/>
  <c r="J53" i="8"/>
  <c r="G53" i="8"/>
  <c r="J45" i="8"/>
  <c r="G45" i="8"/>
  <c r="J37" i="8"/>
  <c r="G37" i="8"/>
  <c r="G227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27" i="8"/>
  <c r="G206" i="8"/>
  <c r="G142" i="8"/>
  <c r="G131" i="8"/>
  <c r="G78" i="8"/>
  <c r="G67" i="8"/>
  <c r="J25" i="8"/>
  <c r="G25" i="8"/>
  <c r="J17" i="8"/>
  <c r="G17" i="8"/>
  <c r="G9" i="8"/>
  <c r="J9" i="8"/>
  <c r="J258" i="8"/>
  <c r="G258" i="8"/>
  <c r="J250" i="8"/>
  <c r="J242" i="8"/>
  <c r="J234" i="8"/>
  <c r="J226" i="8"/>
  <c r="J218" i="8"/>
  <c r="J210" i="8"/>
  <c r="J194" i="8"/>
  <c r="J186" i="8"/>
  <c r="J170" i="8"/>
  <c r="J162" i="8"/>
  <c r="J138" i="8"/>
  <c r="J122" i="8"/>
  <c r="J98" i="8"/>
  <c r="J90" i="8"/>
  <c r="J66" i="8"/>
  <c r="J34" i="8"/>
  <c r="J26" i="8"/>
  <c r="G230" i="8"/>
  <c r="G166" i="8"/>
  <c r="G155" i="8"/>
  <c r="G102" i="8"/>
  <c r="G190" i="8"/>
  <c r="G179" i="8"/>
  <c r="G126" i="8"/>
  <c r="G115" i="8"/>
  <c r="G62" i="8"/>
  <c r="G51" i="8"/>
  <c r="J192" i="8"/>
  <c r="J23" i="8"/>
  <c r="G23" i="8"/>
  <c r="J15" i="8"/>
  <c r="G15" i="8"/>
  <c r="G7" i="8"/>
  <c r="J7" i="8"/>
  <c r="J256" i="8"/>
  <c r="G256" i="8"/>
  <c r="J248" i="8"/>
  <c r="G248" i="8"/>
  <c r="G240" i="8"/>
  <c r="J240" i="8"/>
  <c r="J232" i="8"/>
  <c r="G232" i="8"/>
  <c r="G224" i="8"/>
  <c r="J224" i="8"/>
  <c r="G216" i="8"/>
  <c r="J216" i="8"/>
  <c r="J208" i="8"/>
  <c r="G208" i="8"/>
  <c r="G200" i="8"/>
  <c r="J200" i="8"/>
  <c r="J184" i="8"/>
  <c r="G184" i="8"/>
  <c r="G176" i="8"/>
  <c r="J176" i="8"/>
  <c r="J168" i="8"/>
  <c r="G168" i="8"/>
  <c r="J160" i="8"/>
  <c r="G160" i="8"/>
  <c r="G152" i="8"/>
  <c r="J152" i="8"/>
  <c r="J144" i="8"/>
  <c r="G144" i="8"/>
  <c r="J136" i="8"/>
  <c r="G136" i="8"/>
  <c r="J128" i="8"/>
  <c r="G128" i="8"/>
  <c r="G214" i="8"/>
  <c r="G150" i="8"/>
  <c r="G198" i="8"/>
  <c r="G187" i="8"/>
  <c r="G134" i="8"/>
  <c r="G123" i="8"/>
  <c r="G70" i="8"/>
  <c r="J202" i="8"/>
  <c r="J178" i="8"/>
  <c r="J153" i="8"/>
  <c r="J129" i="8"/>
  <c r="J72" i="8"/>
  <c r="J57" i="8"/>
  <c r="J146" i="8"/>
  <c r="J114" i="8"/>
  <c r="J106" i="8"/>
  <c r="J82" i="8"/>
  <c r="J50" i="8"/>
  <c r="J42" i="8"/>
  <c r="G250" i="8"/>
  <c r="G242" i="8"/>
  <c r="G234" i="8"/>
  <c r="G226" i="8"/>
  <c r="G218" i="8"/>
  <c r="G210" i="8"/>
  <c r="G194" i="8"/>
  <c r="G186" i="8"/>
  <c r="G170" i="8"/>
  <c r="G162" i="8"/>
  <c r="G146" i="8"/>
  <c r="G138" i="8"/>
  <c r="G122" i="8"/>
  <c r="G114" i="8"/>
  <c r="G106" i="8"/>
  <c r="G98" i="8"/>
  <c r="G90" i="8"/>
  <c r="G82" i="8"/>
  <c r="G66" i="8"/>
  <c r="G50" i="8"/>
  <c r="G42" i="8"/>
  <c r="G34" i="8"/>
  <c r="G26" i="8"/>
  <c r="J8" i="8"/>
  <c r="J201" i="8"/>
  <c r="J177" i="8"/>
  <c r="J113" i="8"/>
  <c r="J56" i="8"/>
  <c r="J40" i="8"/>
  <c r="G24" i="8"/>
  <c r="G16" i="8"/>
  <c r="G249" i="8"/>
  <c r="G233" i="8"/>
  <c r="G225" i="8"/>
  <c r="G209" i="8"/>
  <c r="G193" i="8"/>
  <c r="G185" i="8"/>
  <c r="G169" i="8"/>
  <c r="G161" i="8"/>
  <c r="G145" i="8"/>
  <c r="G137" i="8"/>
  <c r="G121" i="8"/>
  <c r="G105" i="8"/>
  <c r="G97" i="8"/>
  <c r="G81" i="8"/>
  <c r="G73" i="8"/>
  <c r="G65" i="8"/>
  <c r="G49" i="8"/>
  <c r="G41" i="8"/>
  <c r="G33" i="8"/>
  <c r="J112" i="8"/>
  <c r="J21" i="8"/>
  <c r="J13" i="8"/>
  <c r="G120" i="8"/>
  <c r="G104" i="8"/>
  <c r="G96" i="8"/>
  <c r="G88" i="8"/>
  <c r="G80" i="8"/>
  <c r="G64" i="8"/>
  <c r="G48" i="8"/>
  <c r="G32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31" i="8"/>
  <c r="J245" i="8"/>
  <c r="J237" i="8"/>
  <c r="J229" i="8"/>
  <c r="J221" i="8"/>
  <c r="J213" i="8"/>
  <c r="J205" i="8"/>
  <c r="J197" i="8"/>
  <c r="J173" i="8"/>
  <c r="J20" i="8"/>
  <c r="J12" i="8"/>
  <c r="J257" i="8"/>
  <c r="G248" i="77"/>
  <c r="J248" i="77" s="1"/>
  <c r="E248" i="78" s="1"/>
  <c r="G248" i="78" s="1"/>
  <c r="J248" i="78" s="1"/>
  <c r="E248" i="79" s="1"/>
  <c r="G247" i="78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P94" i="101"/>
  <c r="M94" i="103"/>
  <c r="P249" i="8"/>
  <c r="P250" i="8"/>
  <c r="P251" i="8"/>
  <c r="P252" i="8"/>
  <c r="P253" i="8"/>
  <c r="P257" i="8"/>
  <c r="I262" i="8"/>
  <c r="K262" i="8"/>
  <c r="F263" i="8"/>
  <c r="H263" i="8"/>
  <c r="I263" i="8"/>
  <c r="K263" i="8"/>
  <c r="P263" i="8" s="1"/>
  <c r="R257" i="74"/>
  <c r="M257" i="74"/>
  <c r="P257" i="74" s="1"/>
  <c r="G257" i="74"/>
  <c r="J257" i="74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E257" i="90" s="1"/>
  <c r="G257" i="90" s="1"/>
  <c r="J257" i="90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P257" i="107"/>
  <c r="R257" i="82"/>
  <c r="M257" i="82"/>
  <c r="P257" i="82" s="1"/>
  <c r="R88" i="74"/>
  <c r="M88" i="74"/>
  <c r="P88" i="74" s="1"/>
  <c r="G88" i="74"/>
  <c r="J88" i="74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R252" i="74"/>
  <c r="M252" i="74"/>
  <c r="P252" i="74" s="1"/>
  <c r="G252" i="77"/>
  <c r="R251" i="74"/>
  <c r="M251" i="74"/>
  <c r="P251" i="74" s="1"/>
  <c r="R250" i="74"/>
  <c r="M250" i="74"/>
  <c r="P250" i="74" s="1"/>
  <c r="G250" i="77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R252" i="81"/>
  <c r="M252" i="81"/>
  <c r="R251" i="81"/>
  <c r="M251" i="81"/>
  <c r="R250" i="81"/>
  <c r="M250" i="81"/>
  <c r="R249" i="81"/>
  <c r="M249" i="8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R252" i="97"/>
  <c r="M252" i="97"/>
  <c r="R251" i="97"/>
  <c r="M251" i="97"/>
  <c r="R250" i="97"/>
  <c r="M250" i="97"/>
  <c r="R249" i="97"/>
  <c r="M249" i="97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P253" i="107"/>
  <c r="R252" i="107"/>
  <c r="P252" i="107"/>
  <c r="R251" i="107"/>
  <c r="P251" i="107"/>
  <c r="R250" i="107"/>
  <c r="P250" i="107"/>
  <c r="R249" i="107"/>
  <c r="P249" i="107"/>
  <c r="R246" i="74"/>
  <c r="M246" i="74"/>
  <c r="P246" i="74" s="1"/>
  <c r="E263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R245" i="97"/>
  <c r="M245" i="97"/>
  <c r="R244" i="97"/>
  <c r="M244" i="97"/>
  <c r="R243" i="97"/>
  <c r="M243" i="97"/>
  <c r="R242" i="97"/>
  <c r="M242" i="97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P246" i="107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R241" i="97"/>
  <c r="M241" i="97"/>
  <c r="R240" i="97"/>
  <c r="M240" i="97"/>
  <c r="R239" i="97"/>
  <c r="M239" i="97"/>
  <c r="R238" i="97"/>
  <c r="M238" i="97"/>
  <c r="R237" i="97"/>
  <c r="M237" i="97"/>
  <c r="R236" i="97"/>
  <c r="M236" i="97"/>
  <c r="R235" i="97"/>
  <c r="M235" i="97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P247" i="107"/>
  <c r="R241" i="107"/>
  <c r="M241" i="107"/>
  <c r="P241" i="107" s="1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94" i="8" l="1"/>
  <c r="P94" i="103"/>
  <c r="P253" i="81"/>
  <c r="M253" i="8"/>
  <c r="P257" i="81"/>
  <c r="M257" i="8"/>
  <c r="P102" i="81"/>
  <c r="M102" i="8"/>
  <c r="P237" i="81"/>
  <c r="M237" i="8"/>
  <c r="P241" i="81"/>
  <c r="M241" i="8"/>
  <c r="P244" i="81"/>
  <c r="M244" i="8"/>
  <c r="P250" i="81"/>
  <c r="M250" i="8"/>
  <c r="P87" i="81"/>
  <c r="M87" i="8"/>
  <c r="P174" i="81"/>
  <c r="M174" i="8"/>
  <c r="P238" i="81"/>
  <c r="M238" i="8"/>
  <c r="P247" i="81"/>
  <c r="M247" i="8"/>
  <c r="P245" i="81"/>
  <c r="M245" i="8"/>
  <c r="P251" i="81"/>
  <c r="M251" i="8"/>
  <c r="P236" i="81"/>
  <c r="M236" i="8"/>
  <c r="P88" i="81"/>
  <c r="M88" i="8"/>
  <c r="P240" i="81"/>
  <c r="M240" i="8"/>
  <c r="P243" i="81"/>
  <c r="M243" i="8"/>
  <c r="P249" i="81"/>
  <c r="M249" i="8"/>
  <c r="P259" i="81"/>
  <c r="M259" i="8"/>
  <c r="P235" i="81"/>
  <c r="M235" i="8"/>
  <c r="P239" i="81"/>
  <c r="M239" i="8"/>
  <c r="P242" i="81"/>
  <c r="M242" i="8"/>
  <c r="P246" i="81"/>
  <c r="M246" i="8"/>
  <c r="P252" i="81"/>
  <c r="M252" i="8"/>
  <c r="P239" i="97"/>
  <c r="P174" i="97"/>
  <c r="P245" i="97"/>
  <c r="P251" i="97"/>
  <c r="J263" i="8"/>
  <c r="P236" i="97"/>
  <c r="P240" i="97"/>
  <c r="P87" i="97"/>
  <c r="P259" i="97"/>
  <c r="P242" i="97"/>
  <c r="P246" i="97"/>
  <c r="P252" i="97"/>
  <c r="P250" i="97"/>
  <c r="P235" i="97"/>
  <c r="P237" i="97"/>
  <c r="P241" i="97"/>
  <c r="P244" i="97"/>
  <c r="P102" i="97"/>
  <c r="P243" i="97"/>
  <c r="P249" i="97"/>
  <c r="P253" i="97"/>
  <c r="P257" i="97"/>
  <c r="J262" i="8"/>
  <c r="P238" i="97"/>
  <c r="P247" i="97"/>
  <c r="P88" i="97"/>
  <c r="G247" i="82"/>
  <c r="J247" i="82" s="1"/>
  <c r="E247" i="83" s="1"/>
  <c r="G248" i="79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J250" i="77"/>
  <c r="E250" i="78" s="1"/>
  <c r="E250" i="90"/>
  <c r="E250" i="91" s="1"/>
  <c r="E250" i="92" s="1"/>
  <c r="E250" i="93" s="1"/>
  <c r="E250" i="94" s="1"/>
  <c r="E250" i="95" s="1"/>
  <c r="J250" i="95" s="1"/>
  <c r="G263" i="8"/>
  <c r="M263" i="8"/>
  <c r="P237" i="82"/>
  <c r="P87" i="77"/>
  <c r="P241" i="78"/>
  <c r="P242" i="77"/>
  <c r="P238" i="77"/>
  <c r="G242" i="77"/>
  <c r="J242" i="77" s="1"/>
  <c r="E242" i="78" s="1"/>
  <c r="P247" i="80"/>
  <c r="G247" i="83" l="1"/>
  <c r="J247" i="83" s="1"/>
  <c r="E247" i="84" s="1"/>
  <c r="G247" i="84" s="1"/>
  <c r="J247" i="84" s="1"/>
  <c r="E247" i="85" s="1"/>
  <c r="G247" i="85" s="1"/>
  <c r="J247" i="85" s="1"/>
  <c r="E247" i="86" s="1"/>
  <c r="G248" i="90"/>
  <c r="J248" i="90" s="1"/>
  <c r="E248" i="91" s="1"/>
  <c r="G248" i="91" s="1"/>
  <c r="J248" i="91" s="1"/>
  <c r="E248" i="92" s="1"/>
  <c r="E250" i="79"/>
  <c r="E250" i="80" s="1"/>
  <c r="E250" i="81" s="1"/>
  <c r="E250" i="82" s="1"/>
  <c r="G250" i="78"/>
  <c r="J252" i="77"/>
  <c r="E252" i="78" s="1"/>
  <c r="G252" i="78" s="1"/>
  <c r="E250" i="83" l="1"/>
  <c r="E250" i="84" s="1"/>
  <c r="E250" i="85" s="1"/>
  <c r="E250" i="86" s="1"/>
  <c r="E250" i="87" s="1"/>
  <c r="E250" i="88" s="1"/>
  <c r="E250" i="89" s="1"/>
  <c r="G250" i="82"/>
  <c r="G247" i="86"/>
  <c r="J247" i="86" s="1"/>
  <c r="E247" i="87" s="1"/>
  <c r="G247" i="87" s="1"/>
  <c r="J247" i="87" s="1"/>
  <c r="E247" i="88" s="1"/>
  <c r="G247" i="88" s="1"/>
  <c r="J247" i="88" s="1"/>
  <c r="E247" i="89" s="1"/>
  <c r="G248" i="92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N267" i="78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7"/>
  <c r="G255" i="74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P258" i="107"/>
  <c r="P256" i="107"/>
  <c r="P255" i="107"/>
  <c r="P254" i="107"/>
  <c r="P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58" i="81"/>
  <c r="M256" i="81"/>
  <c r="M255" i="81"/>
  <c r="M254" i="81"/>
  <c r="M248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M80" i="8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M261" i="8" l="1"/>
  <c r="P166" i="81"/>
  <c r="M166" i="8"/>
  <c r="P6" i="81"/>
  <c r="M6" i="8"/>
  <c r="P14" i="81"/>
  <c r="M14" i="8"/>
  <c r="P22" i="81"/>
  <c r="M22" i="8"/>
  <c r="P30" i="81"/>
  <c r="M30" i="8"/>
  <c r="P38" i="81"/>
  <c r="M38" i="8"/>
  <c r="P46" i="81"/>
  <c r="M46" i="8"/>
  <c r="P54" i="81"/>
  <c r="M54" i="8"/>
  <c r="P62" i="81"/>
  <c r="M62" i="8"/>
  <c r="P70" i="81"/>
  <c r="M70" i="8"/>
  <c r="P79" i="81"/>
  <c r="M79" i="8"/>
  <c r="P90" i="81"/>
  <c r="M90" i="8"/>
  <c r="P99" i="81"/>
  <c r="M99" i="8"/>
  <c r="P111" i="81"/>
  <c r="M111" i="8"/>
  <c r="P119" i="81"/>
  <c r="M119" i="8"/>
  <c r="P127" i="81"/>
  <c r="M127" i="8"/>
  <c r="P135" i="81"/>
  <c r="M135" i="8"/>
  <c r="P143" i="81"/>
  <c r="M143" i="8"/>
  <c r="P151" i="81"/>
  <c r="M151" i="8"/>
  <c r="P159" i="81"/>
  <c r="M159" i="8"/>
  <c r="P167" i="81"/>
  <c r="M167" i="8"/>
  <c r="P177" i="81"/>
  <c r="M177" i="8"/>
  <c r="P185" i="81"/>
  <c r="M185" i="8"/>
  <c r="P196" i="81"/>
  <c r="M196" i="8"/>
  <c r="P204" i="81"/>
  <c r="M204" i="8"/>
  <c r="P213" i="81"/>
  <c r="M213" i="8"/>
  <c r="P221" i="81"/>
  <c r="M221" i="8"/>
  <c r="P229" i="81"/>
  <c r="M229" i="8"/>
  <c r="P255" i="81"/>
  <c r="M255" i="8"/>
  <c r="P187" i="81"/>
  <c r="M187" i="8"/>
  <c r="P45" i="81"/>
  <c r="M45" i="8"/>
  <c r="P89" i="81"/>
  <c r="M89" i="8"/>
  <c r="P118" i="81"/>
  <c r="M118" i="8"/>
  <c r="P142" i="81"/>
  <c r="M142" i="8"/>
  <c r="P184" i="81"/>
  <c r="M184" i="8"/>
  <c r="P220" i="81"/>
  <c r="M220" i="8"/>
  <c r="P7" i="81"/>
  <c r="M7" i="8"/>
  <c r="P15" i="81"/>
  <c r="M15" i="8"/>
  <c r="P23" i="81"/>
  <c r="M23" i="8"/>
  <c r="P31" i="81"/>
  <c r="M31" i="8"/>
  <c r="P39" i="81"/>
  <c r="M39" i="8"/>
  <c r="P47" i="81"/>
  <c r="M47" i="8"/>
  <c r="P55" i="81"/>
  <c r="M55" i="8"/>
  <c r="P63" i="81"/>
  <c r="M63" i="8"/>
  <c r="P71" i="81"/>
  <c r="M71" i="8"/>
  <c r="P80" i="81"/>
  <c r="M80" i="8"/>
  <c r="P91" i="81"/>
  <c r="M91" i="8"/>
  <c r="P100" i="81"/>
  <c r="M100" i="8"/>
  <c r="P112" i="81"/>
  <c r="M112" i="8"/>
  <c r="P120" i="81"/>
  <c r="M120" i="8"/>
  <c r="P128" i="81"/>
  <c r="M128" i="8"/>
  <c r="P136" i="81"/>
  <c r="M136" i="8"/>
  <c r="P144" i="81"/>
  <c r="M144" i="8"/>
  <c r="P152" i="81"/>
  <c r="M152" i="8"/>
  <c r="P160" i="81"/>
  <c r="M160" i="8"/>
  <c r="P168" i="81"/>
  <c r="M168" i="8"/>
  <c r="P178" i="81"/>
  <c r="M178" i="8"/>
  <c r="P186" i="81"/>
  <c r="M186" i="8"/>
  <c r="P197" i="81"/>
  <c r="M197" i="8"/>
  <c r="P205" i="81"/>
  <c r="M205" i="8"/>
  <c r="P214" i="81"/>
  <c r="M214" i="8"/>
  <c r="P222" i="81"/>
  <c r="M222" i="8"/>
  <c r="P230" i="81"/>
  <c r="M230" i="8"/>
  <c r="P256" i="81"/>
  <c r="M256" i="8"/>
  <c r="P188" i="81"/>
  <c r="M188" i="8"/>
  <c r="P254" i="81"/>
  <c r="M254" i="8"/>
  <c r="P8" i="81"/>
  <c r="M8" i="8"/>
  <c r="P16" i="81"/>
  <c r="M16" i="8"/>
  <c r="P24" i="81"/>
  <c r="M24" i="8"/>
  <c r="P32" i="81"/>
  <c r="M32" i="8"/>
  <c r="P40" i="81"/>
  <c r="M40" i="8"/>
  <c r="P48" i="81"/>
  <c r="M48" i="8"/>
  <c r="P56" i="81"/>
  <c r="M56" i="8"/>
  <c r="P64" i="81"/>
  <c r="M64" i="8"/>
  <c r="P72" i="81"/>
  <c r="M72" i="8"/>
  <c r="P81" i="81"/>
  <c r="M81" i="8"/>
  <c r="P92" i="81"/>
  <c r="M92" i="8"/>
  <c r="P101" i="81"/>
  <c r="M101" i="8"/>
  <c r="P113" i="81"/>
  <c r="M113" i="8"/>
  <c r="P121" i="81"/>
  <c r="M121" i="8"/>
  <c r="P129" i="81"/>
  <c r="M129" i="8"/>
  <c r="P137" i="81"/>
  <c r="M137" i="8"/>
  <c r="P145" i="81"/>
  <c r="M145" i="8"/>
  <c r="P153" i="81"/>
  <c r="M153" i="8"/>
  <c r="P161" i="81"/>
  <c r="M161" i="8"/>
  <c r="P169" i="81"/>
  <c r="M169" i="8"/>
  <c r="P179" i="81"/>
  <c r="M179" i="8"/>
  <c r="P190" i="81"/>
  <c r="M190" i="8"/>
  <c r="P198" i="81"/>
  <c r="M198" i="8"/>
  <c r="P206" i="81"/>
  <c r="M206" i="8"/>
  <c r="P215" i="81"/>
  <c r="M215" i="8"/>
  <c r="P223" i="81"/>
  <c r="M223" i="8"/>
  <c r="P231" i="81"/>
  <c r="M231" i="8"/>
  <c r="P258" i="81"/>
  <c r="M258" i="8"/>
  <c r="P189" i="81"/>
  <c r="M189" i="8"/>
  <c r="P29" i="81"/>
  <c r="M29" i="8"/>
  <c r="P61" i="81"/>
  <c r="M61" i="8"/>
  <c r="P98" i="81"/>
  <c r="M98" i="8"/>
  <c r="P150" i="81"/>
  <c r="M150" i="8"/>
  <c r="P195" i="81"/>
  <c r="M195" i="8"/>
  <c r="P228" i="81"/>
  <c r="M228" i="8"/>
  <c r="P9" i="81"/>
  <c r="M9" i="8"/>
  <c r="P17" i="81"/>
  <c r="M17" i="8"/>
  <c r="P25" i="81"/>
  <c r="M25" i="8"/>
  <c r="P33" i="81"/>
  <c r="M33" i="8"/>
  <c r="P41" i="81"/>
  <c r="M41" i="8"/>
  <c r="P49" i="81"/>
  <c r="M49" i="8"/>
  <c r="P57" i="81"/>
  <c r="M57" i="8"/>
  <c r="P65" i="81"/>
  <c r="M65" i="8"/>
  <c r="P73" i="81"/>
  <c r="M73" i="8"/>
  <c r="P83" i="81"/>
  <c r="M83" i="8"/>
  <c r="P93" i="81"/>
  <c r="M93" i="8"/>
  <c r="P106" i="81"/>
  <c r="M106" i="8"/>
  <c r="P114" i="81"/>
  <c r="M114" i="8"/>
  <c r="P122" i="81"/>
  <c r="M122" i="8"/>
  <c r="P130" i="81"/>
  <c r="M130" i="8"/>
  <c r="P138" i="81"/>
  <c r="M138" i="8"/>
  <c r="P146" i="81"/>
  <c r="M146" i="8"/>
  <c r="P154" i="81"/>
  <c r="M154" i="8"/>
  <c r="P162" i="81"/>
  <c r="M162" i="8"/>
  <c r="P170" i="81"/>
  <c r="M170" i="8"/>
  <c r="P180" i="81"/>
  <c r="M180" i="8"/>
  <c r="P191" i="81"/>
  <c r="M191" i="8"/>
  <c r="P199" i="81"/>
  <c r="M199" i="8"/>
  <c r="P208" i="81"/>
  <c r="M208" i="8"/>
  <c r="P216" i="81"/>
  <c r="M216" i="8"/>
  <c r="P224" i="81"/>
  <c r="M224" i="8"/>
  <c r="P232" i="81"/>
  <c r="M232" i="8"/>
  <c r="P173" i="81"/>
  <c r="M173" i="8"/>
  <c r="P207" i="81"/>
  <c r="M207" i="8"/>
  <c r="P13" i="81"/>
  <c r="M13" i="8"/>
  <c r="P53" i="81"/>
  <c r="M53" i="8"/>
  <c r="P110" i="81"/>
  <c r="M110" i="8"/>
  <c r="P158" i="81"/>
  <c r="M158" i="8"/>
  <c r="P203" i="81"/>
  <c r="M203" i="8"/>
  <c r="P10" i="81"/>
  <c r="M10" i="8"/>
  <c r="P18" i="81"/>
  <c r="M18" i="8"/>
  <c r="P26" i="81"/>
  <c r="M26" i="8"/>
  <c r="P34" i="81"/>
  <c r="M34" i="8"/>
  <c r="P42" i="81"/>
  <c r="M42" i="8"/>
  <c r="P50" i="81"/>
  <c r="M50" i="8"/>
  <c r="P58" i="81"/>
  <c r="M58" i="8"/>
  <c r="P66" i="81"/>
  <c r="M66" i="8"/>
  <c r="P74" i="81"/>
  <c r="M74" i="8"/>
  <c r="P84" i="81"/>
  <c r="M84" i="8"/>
  <c r="P95" i="81"/>
  <c r="M95" i="8"/>
  <c r="P107" i="81"/>
  <c r="M107" i="8"/>
  <c r="P115" i="81"/>
  <c r="M115" i="8"/>
  <c r="P123" i="81"/>
  <c r="M123" i="8"/>
  <c r="P131" i="81"/>
  <c r="M131" i="8"/>
  <c r="P139" i="81"/>
  <c r="M139" i="8"/>
  <c r="P147" i="81"/>
  <c r="M147" i="8"/>
  <c r="P155" i="81"/>
  <c r="M155" i="8"/>
  <c r="P163" i="81"/>
  <c r="M163" i="8"/>
  <c r="P171" i="81"/>
  <c r="M171" i="8"/>
  <c r="P181" i="81"/>
  <c r="M181" i="8"/>
  <c r="P192" i="81"/>
  <c r="M192" i="8"/>
  <c r="P200" i="81"/>
  <c r="M200" i="8"/>
  <c r="P209" i="81"/>
  <c r="M209" i="8"/>
  <c r="P217" i="81"/>
  <c r="M217" i="8"/>
  <c r="P225" i="81"/>
  <c r="M225" i="8"/>
  <c r="P233" i="81"/>
  <c r="M233" i="8"/>
  <c r="P82" i="81"/>
  <c r="M82" i="8"/>
  <c r="P76" i="81"/>
  <c r="M76" i="8"/>
  <c r="P21" i="81"/>
  <c r="M21" i="8"/>
  <c r="P69" i="81"/>
  <c r="M69" i="8"/>
  <c r="P134" i="81"/>
  <c r="M134" i="8"/>
  <c r="P212" i="81"/>
  <c r="M212" i="8"/>
  <c r="P11" i="81"/>
  <c r="M11" i="8"/>
  <c r="P19" i="81"/>
  <c r="M19" i="8"/>
  <c r="P27" i="81"/>
  <c r="M27" i="8"/>
  <c r="P35" i="81"/>
  <c r="M35" i="8"/>
  <c r="P43" i="81"/>
  <c r="M43" i="8"/>
  <c r="P51" i="81"/>
  <c r="M51" i="8"/>
  <c r="P59" i="81"/>
  <c r="M59" i="8"/>
  <c r="P67" i="81"/>
  <c r="M67" i="8"/>
  <c r="P75" i="81"/>
  <c r="M75" i="8"/>
  <c r="P85" i="81"/>
  <c r="M85" i="8"/>
  <c r="P96" i="81"/>
  <c r="M96" i="8"/>
  <c r="P108" i="81"/>
  <c r="M108" i="8"/>
  <c r="P116" i="81"/>
  <c r="M116" i="8"/>
  <c r="P124" i="81"/>
  <c r="M124" i="8"/>
  <c r="P132" i="81"/>
  <c r="M132" i="8"/>
  <c r="P140" i="81"/>
  <c r="M140" i="8"/>
  <c r="P148" i="81"/>
  <c r="M148" i="8"/>
  <c r="P156" i="81"/>
  <c r="M156" i="8"/>
  <c r="P164" i="81"/>
  <c r="M164" i="8"/>
  <c r="P172" i="81"/>
  <c r="M172" i="8"/>
  <c r="P182" i="81"/>
  <c r="M182" i="8"/>
  <c r="P193" i="81"/>
  <c r="M193" i="8"/>
  <c r="P201" i="81"/>
  <c r="M201" i="8"/>
  <c r="P210" i="81"/>
  <c r="M210" i="8"/>
  <c r="P218" i="81"/>
  <c r="M218" i="8"/>
  <c r="P226" i="81"/>
  <c r="M226" i="8"/>
  <c r="P234" i="81"/>
  <c r="M234" i="8"/>
  <c r="P103" i="81"/>
  <c r="M103" i="8"/>
  <c r="P37" i="81"/>
  <c r="M37" i="8"/>
  <c r="P78" i="81"/>
  <c r="M78" i="8"/>
  <c r="P126" i="81"/>
  <c r="M126" i="8"/>
  <c r="P176" i="81"/>
  <c r="M176" i="8"/>
  <c r="P105" i="81"/>
  <c r="M105" i="8"/>
  <c r="P12" i="81"/>
  <c r="M12" i="8"/>
  <c r="P20" i="81"/>
  <c r="M20" i="8"/>
  <c r="P28" i="81"/>
  <c r="M28" i="8"/>
  <c r="P36" i="81"/>
  <c r="M36" i="8"/>
  <c r="P44" i="81"/>
  <c r="M44" i="8"/>
  <c r="P52" i="81"/>
  <c r="M52" i="8"/>
  <c r="P60" i="81"/>
  <c r="M60" i="8"/>
  <c r="P68" i="81"/>
  <c r="M68" i="8"/>
  <c r="P77" i="81"/>
  <c r="M77" i="8"/>
  <c r="P86" i="81"/>
  <c r="M86" i="8"/>
  <c r="P97" i="81"/>
  <c r="M97" i="8"/>
  <c r="P109" i="81"/>
  <c r="M109" i="8"/>
  <c r="P117" i="81"/>
  <c r="M117" i="8"/>
  <c r="P125" i="81"/>
  <c r="M125" i="8"/>
  <c r="P133" i="81"/>
  <c r="M133" i="8"/>
  <c r="P141" i="81"/>
  <c r="M141" i="8"/>
  <c r="P149" i="81"/>
  <c r="M149" i="8"/>
  <c r="P157" i="81"/>
  <c r="M157" i="8"/>
  <c r="P165" i="81"/>
  <c r="M165" i="8"/>
  <c r="P175" i="81"/>
  <c r="M175" i="8"/>
  <c r="P183" i="81"/>
  <c r="M183" i="8"/>
  <c r="P194" i="81"/>
  <c r="M194" i="8"/>
  <c r="P202" i="81"/>
  <c r="M202" i="8"/>
  <c r="P211" i="81"/>
  <c r="M211" i="8"/>
  <c r="P219" i="81"/>
  <c r="M219" i="8"/>
  <c r="P227" i="81"/>
  <c r="M227" i="8"/>
  <c r="P248" i="81"/>
  <c r="M248" i="8"/>
  <c r="P104" i="81"/>
  <c r="M104" i="8"/>
  <c r="G247" i="89"/>
  <c r="J247" i="89" s="1"/>
  <c r="E247" i="90" s="1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J253" i="77"/>
  <c r="E253" i="78" s="1"/>
  <c r="G253" i="78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88" i="78" l="1"/>
  <c r="J88" i="78" s="1"/>
  <c r="E88" i="79" s="1"/>
  <c r="E87" i="78"/>
  <c r="E252" i="79"/>
  <c r="E239" i="78"/>
  <c r="G247" i="90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62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G60" i="78"/>
  <c r="J60" i="78" s="1"/>
  <c r="E60" i="79" s="1"/>
  <c r="G60" i="79" s="1"/>
  <c r="J60" i="79" s="1"/>
  <c r="E60" i="80" s="1"/>
  <c r="E60" i="78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77" l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75" i="85"/>
  <c r="G75" i="85" s="1"/>
  <c r="J75" i="85" s="1"/>
  <c r="E94" i="86"/>
  <c r="G94" i="86" s="1"/>
  <c r="J94" i="86" s="1"/>
  <c r="E60" i="86"/>
  <c r="G60" i="86" s="1"/>
  <c r="J60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60" i="87"/>
  <c r="G60" i="87" s="1"/>
  <c r="J60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114" i="86"/>
  <c r="G114" i="86" s="1"/>
  <c r="J114" i="86" s="1"/>
  <c r="E45" i="87"/>
  <c r="G45" i="87" s="1"/>
  <c r="J45" i="87" s="1"/>
  <c r="E178" i="88"/>
  <c r="G178" i="88" s="1"/>
  <c r="J178" i="88" s="1"/>
  <c r="E60" i="88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29" i="86"/>
  <c r="G129" i="86" s="1"/>
  <c r="J129" i="86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E178" i="89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E129" i="87"/>
  <c r="G129" i="87" s="1"/>
  <c r="J129" i="87" s="1"/>
  <c r="E45" i="88"/>
  <c r="G45" i="88" s="1"/>
  <c r="J45" i="88" s="1"/>
  <c r="E109" i="87"/>
  <c r="G109" i="87" s="1"/>
  <c r="J109" i="87" s="1"/>
  <c r="E60" i="89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E63" i="87"/>
  <c r="G63" i="87" s="1"/>
  <c r="J63" i="87" s="1"/>
  <c r="E114" i="87"/>
  <c r="G114" i="87" s="1"/>
  <c r="J114" i="87" s="1"/>
  <c r="E35" i="87"/>
  <c r="G35" i="87" s="1"/>
  <c r="J35" i="87" s="1"/>
  <c r="G169" i="88"/>
  <c r="J169" i="88" s="1"/>
  <c r="G229" i="79"/>
  <c r="J229" i="79" s="1"/>
  <c r="G94" i="93"/>
  <c r="J94" i="93" s="1"/>
  <c r="E94" i="94" s="1"/>
  <c r="G75" i="92"/>
  <c r="J75" i="92" s="1"/>
  <c r="E75" i="93" s="1"/>
  <c r="G12" i="84"/>
  <c r="J12" i="84" s="1"/>
  <c r="E12" i="85" s="1"/>
  <c r="E63" i="88" l="1"/>
  <c r="G63" i="88" s="1"/>
  <c r="J63" i="88" s="1"/>
  <c r="E109" i="88"/>
  <c r="G109" i="88" s="1"/>
  <c r="J109" i="88" s="1"/>
  <c r="E45" i="89"/>
  <c r="G45" i="89" s="1"/>
  <c r="J45" i="89" s="1"/>
  <c r="E45" i="90" s="1"/>
  <c r="G45" i="90" s="1"/>
  <c r="J45" i="90" s="1"/>
  <c r="E129" i="88"/>
  <c r="G129" i="88" s="1"/>
  <c r="J129" i="88" s="1"/>
  <c r="E35" i="88"/>
  <c r="G35" i="88" s="1"/>
  <c r="J35" i="88" s="1"/>
  <c r="E114" i="88"/>
  <c r="G114" i="88" s="1"/>
  <c r="J114" i="88" s="1"/>
  <c r="E169" i="89"/>
  <c r="G169" i="89" s="1"/>
  <c r="J169" i="89" s="1"/>
  <c r="E169" i="90" s="1"/>
  <c r="G169" i="90" s="1"/>
  <c r="J169" i="90" s="1"/>
  <c r="E169" i="91" s="1"/>
  <c r="G237" i="80"/>
  <c r="J237" i="80" s="1"/>
  <c r="E237" i="81" s="1"/>
  <c r="E229" i="80"/>
  <c r="G229" i="80" s="1"/>
  <c r="J229" i="80" s="1"/>
  <c r="E229" i="81" s="1"/>
  <c r="G60" i="95"/>
  <c r="J60" i="95" s="1"/>
  <c r="E60" i="96" s="1"/>
  <c r="G178" i="95"/>
  <c r="J178" i="95" s="1"/>
  <c r="E178" i="96" s="1"/>
  <c r="G94" i="94"/>
  <c r="J94" i="94" s="1"/>
  <c r="E94" i="95" s="1"/>
  <c r="G75" i="93"/>
  <c r="J75" i="93" s="1"/>
  <c r="E75" i="94" s="1"/>
  <c r="G12" i="85"/>
  <c r="J12" i="85" s="1"/>
  <c r="E12" i="86" s="1"/>
  <c r="E35" i="89" l="1"/>
  <c r="G35" i="89" s="1"/>
  <c r="J35" i="89" s="1"/>
  <c r="E35" i="90" s="1"/>
  <c r="G35" i="90" s="1"/>
  <c r="J35" i="90" s="1"/>
  <c r="E129" i="89"/>
  <c r="G129" i="89" s="1"/>
  <c r="J129" i="89" s="1"/>
  <c r="E129" i="90" s="1"/>
  <c r="G129" i="90" s="1"/>
  <c r="J129" i="90" s="1"/>
  <c r="E109" i="89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E114" i="89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E45" i="91"/>
  <c r="G45" i="91" s="1"/>
  <c r="J45" i="91" s="1"/>
  <c r="E63" i="89"/>
  <c r="G63" i="89" s="1"/>
  <c r="J63" i="89" s="1"/>
  <c r="E63" i="90" s="1"/>
  <c r="G63" i="90" s="1"/>
  <c r="J63" i="90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63" i="91" l="1"/>
  <c r="G63" i="91" s="1"/>
  <c r="J63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E129" i="91"/>
  <c r="G129" i="91" s="1"/>
  <c r="J129" i="91" s="1"/>
  <c r="E35" i="91"/>
  <c r="G35" i="91" s="1"/>
  <c r="J35" i="91" s="1"/>
  <c r="G11" i="77"/>
  <c r="J11" i="77" s="1"/>
  <c r="E11" i="78" s="1"/>
  <c r="E12" i="87"/>
  <c r="G12" i="87" s="1"/>
  <c r="J12" i="87" s="1"/>
  <c r="E12" i="88" s="1"/>
  <c r="G12" i="88" s="1"/>
  <c r="J12" i="88" s="1"/>
  <c r="G10" i="77"/>
  <c r="J10" i="77" s="1"/>
  <c r="E10" i="78" s="1"/>
  <c r="G229" i="82"/>
  <c r="J229" i="82" s="1"/>
  <c r="E229" i="83" s="1"/>
  <c r="G237" i="82"/>
  <c r="J237" i="82" s="1"/>
  <c r="E237" i="83" s="1"/>
  <c r="G109" i="96"/>
  <c r="J109" i="96" s="1"/>
  <c r="E109" i="97" s="1"/>
  <c r="G75" i="95"/>
  <c r="J75" i="95" s="1"/>
  <c r="E75" i="96" s="1"/>
  <c r="G114" i="96"/>
  <c r="J114" i="96" s="1"/>
  <c r="E114" i="97" s="1"/>
  <c r="G45" i="98"/>
  <c r="J45" i="98" s="1"/>
  <c r="E45" i="99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E35" i="92" l="1"/>
  <c r="G35" i="92" s="1"/>
  <c r="J35" i="9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E148" i="78"/>
  <c r="G148" i="78" s="1"/>
  <c r="J148" i="78" s="1"/>
  <c r="E148" i="79" s="1"/>
  <c r="G148" i="79" s="1"/>
  <c r="J148" i="79" s="1"/>
  <c r="E205" i="78"/>
  <c r="G205" i="78" s="1"/>
  <c r="J205" i="78" s="1"/>
  <c r="E205" i="79" s="1"/>
  <c r="G205" i="79" s="1"/>
  <c r="J205" i="79" s="1"/>
  <c r="E153" i="78"/>
  <c r="G153" i="78" s="1"/>
  <c r="J153" i="78" s="1"/>
  <c r="E153" i="79" s="1"/>
  <c r="G153" i="79" s="1"/>
  <c r="J153" i="79" s="1"/>
  <c r="E155" i="78"/>
  <c r="G155" i="78" s="1"/>
  <c r="J155" i="78" s="1"/>
  <c r="E155" i="79" s="1"/>
  <c r="G155" i="79" s="1"/>
  <c r="J155" i="79" s="1"/>
  <c r="E181" i="78"/>
  <c r="G181" i="78" s="1"/>
  <c r="J181" i="78" s="1"/>
  <c r="E181" i="79" s="1"/>
  <c r="G181" i="79" s="1"/>
  <c r="J181" i="79" s="1"/>
  <c r="E126" i="78"/>
  <c r="G126" i="78" s="1"/>
  <c r="J126" i="78" s="1"/>
  <c r="E126" i="79" s="1"/>
  <c r="G126" i="79" s="1"/>
  <c r="J126" i="79" s="1"/>
  <c r="E84" i="78"/>
  <c r="G84" i="78" s="1"/>
  <c r="J84" i="78" s="1"/>
  <c r="E84" i="79" s="1"/>
  <c r="G84" i="79" s="1"/>
  <c r="J84" i="79" s="1"/>
  <c r="E152" i="78"/>
  <c r="G152" i="78" s="1"/>
  <c r="J152" i="78" s="1"/>
  <c r="E152" i="79" s="1"/>
  <c r="G152" i="79" s="1"/>
  <c r="J152" i="79" s="1"/>
  <c r="E83" i="78"/>
  <c r="G83" i="78" s="1"/>
  <c r="J83" i="78" s="1"/>
  <c r="E83" i="79" s="1"/>
  <c r="G83" i="79" s="1"/>
  <c r="J83" i="79" s="1"/>
  <c r="E177" i="78"/>
  <c r="G177" i="78" s="1"/>
  <c r="J177" i="78" s="1"/>
  <c r="E177" i="79" s="1"/>
  <c r="G177" i="79" s="1"/>
  <c r="J177" i="79" s="1"/>
  <c r="E206" i="78"/>
  <c r="G206" i="78" s="1"/>
  <c r="J206" i="78" s="1"/>
  <c r="E206" i="79" s="1"/>
  <c r="G206" i="79" s="1"/>
  <c r="J206" i="79" s="1"/>
  <c r="E213" i="78"/>
  <c r="G213" i="78" s="1"/>
  <c r="J213" i="78" s="1"/>
  <c r="E213" i="79" s="1"/>
  <c r="G213" i="79" s="1"/>
  <c r="J213" i="79" s="1"/>
  <c r="E12" i="89"/>
  <c r="G12" i="89" s="1"/>
  <c r="J12" i="89" s="1"/>
  <c r="E12" i="90" s="1"/>
  <c r="G12" i="90" s="1"/>
  <c r="J12" i="90" s="1"/>
  <c r="E12" i="91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45" i="99"/>
  <c r="J45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63" i="98"/>
  <c r="J63" i="98" s="1"/>
  <c r="E63" i="99" s="1"/>
  <c r="G129" i="98"/>
  <c r="J129" i="98" s="1"/>
  <c r="E129" i="99" s="1"/>
  <c r="G10" i="78"/>
  <c r="J10" i="78" s="1"/>
  <c r="E10" i="79" s="1"/>
  <c r="G11" i="78"/>
  <c r="J11" i="78" s="1"/>
  <c r="E11" i="79" s="1"/>
  <c r="G9" i="78"/>
  <c r="J9" i="78" s="1"/>
  <c r="E9" i="79" s="1"/>
  <c r="E181" i="80" l="1"/>
  <c r="G181" i="80" s="1"/>
  <c r="J181" i="80" s="1"/>
  <c r="E181" i="81" s="1"/>
  <c r="G181" i="81" s="1"/>
  <c r="J181" i="81" s="1"/>
  <c r="E181" i="82" s="1"/>
  <c r="E155" i="80"/>
  <c r="G155" i="80" s="1"/>
  <c r="J155" i="80" s="1"/>
  <c r="E155" i="81" s="1"/>
  <c r="G155" i="81" s="1"/>
  <c r="J155" i="81" s="1"/>
  <c r="E155" i="82" s="1"/>
  <c r="E153" i="80"/>
  <c r="G153" i="80" s="1"/>
  <c r="J153" i="80" s="1"/>
  <c r="E153" i="81" s="1"/>
  <c r="G153" i="81" s="1"/>
  <c r="J153" i="81" s="1"/>
  <c r="E153" i="82" s="1"/>
  <c r="E213" i="80"/>
  <c r="G213" i="80" s="1"/>
  <c r="J213" i="80" s="1"/>
  <c r="E213" i="81" s="1"/>
  <c r="G213" i="81" s="1"/>
  <c r="J213" i="81" s="1"/>
  <c r="E213" i="82" s="1"/>
  <c r="E205" i="80"/>
  <c r="G205" i="80" s="1"/>
  <c r="J205" i="80" s="1"/>
  <c r="E205" i="81" s="1"/>
  <c r="G205" i="81" s="1"/>
  <c r="J205" i="81" s="1"/>
  <c r="E205" i="82" s="1"/>
  <c r="E83" i="80"/>
  <c r="G83" i="80" s="1"/>
  <c r="J83" i="80" s="1"/>
  <c r="E83" i="81" s="1"/>
  <c r="G83" i="81" s="1"/>
  <c r="J83" i="81" s="1"/>
  <c r="E83" i="82" s="1"/>
  <c r="E148" i="80"/>
  <c r="G148" i="80" s="1"/>
  <c r="J148" i="80" s="1"/>
  <c r="E148" i="81" s="1"/>
  <c r="G148" i="81" s="1"/>
  <c r="J148" i="81" s="1"/>
  <c r="E148" i="82" s="1"/>
  <c r="E206" i="80"/>
  <c r="G206" i="80" s="1"/>
  <c r="J206" i="80" s="1"/>
  <c r="E206" i="81" s="1"/>
  <c r="G206" i="81" s="1"/>
  <c r="J206" i="81" s="1"/>
  <c r="E206" i="82" s="1"/>
  <c r="E177" i="80"/>
  <c r="G177" i="80" s="1"/>
  <c r="J177" i="80" s="1"/>
  <c r="E177" i="81" s="1"/>
  <c r="G177" i="81" s="1"/>
  <c r="J177" i="81" s="1"/>
  <c r="E177" i="82" s="1"/>
  <c r="E152" i="80"/>
  <c r="G152" i="80" s="1"/>
  <c r="J152" i="80" s="1"/>
  <c r="E152" i="81" s="1"/>
  <c r="G152" i="81" s="1"/>
  <c r="J152" i="81" s="1"/>
  <c r="E152" i="82" s="1"/>
  <c r="E84" i="80"/>
  <c r="G84" i="80" s="1"/>
  <c r="J84" i="80" s="1"/>
  <c r="E84" i="81" s="1"/>
  <c r="G84" i="81" s="1"/>
  <c r="J84" i="81" s="1"/>
  <c r="E84" i="82" s="1"/>
  <c r="E126" i="80"/>
  <c r="G126" i="80" s="1"/>
  <c r="J126" i="80" s="1"/>
  <c r="E126" i="81" s="1"/>
  <c r="G126" i="81" s="1"/>
  <c r="J126" i="81" s="1"/>
  <c r="E126" i="82" s="1"/>
  <c r="E35" i="93"/>
  <c r="G35" i="93" s="1"/>
  <c r="J35" i="93" s="1"/>
  <c r="E252" i="80"/>
  <c r="E239" i="79"/>
  <c r="G239" i="79"/>
  <c r="J239" i="79" s="1"/>
  <c r="E239" i="80" s="1"/>
  <c r="E231" i="79"/>
  <c r="E252" i="81"/>
  <c r="G231" i="79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37" i="85"/>
  <c r="J237" i="85" s="1"/>
  <c r="E237" i="86" s="1"/>
  <c r="E229" i="85"/>
  <c r="G229" i="85" s="1"/>
  <c r="J229" i="85" s="1"/>
  <c r="G239" i="80"/>
  <c r="J239" i="80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9" i="86"/>
  <c r="G229" i="86" s="1"/>
  <c r="J229" i="86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E252" i="82"/>
  <c r="G252" i="82" s="1"/>
  <c r="E239" i="81"/>
  <c r="G239" i="81" s="1"/>
  <c r="J239" i="81" s="1"/>
  <c r="G237" i="86"/>
  <c r="J237" i="86" s="1"/>
  <c r="E237" i="87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169" i="97" l="1"/>
  <c r="G169" i="97" s="1"/>
  <c r="J169" i="97" s="1"/>
  <c r="E169" i="98" s="1"/>
  <c r="G169" i="98" s="1"/>
  <c r="J169" i="98" s="1"/>
  <c r="E169" i="99" s="1"/>
  <c r="E208" i="82"/>
  <c r="G208" i="82" s="1"/>
  <c r="J208" i="82" s="1"/>
  <c r="E208" i="83" s="1"/>
  <c r="G208" i="83" s="1"/>
  <c r="J208" i="83" s="1"/>
  <c r="E208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27" i="82"/>
  <c r="G127" i="82" s="1"/>
  <c r="J127" i="82" s="1"/>
  <c r="E127" i="83" s="1"/>
  <c r="G127" i="83" s="1"/>
  <c r="J127" i="83" s="1"/>
  <c r="E127" i="84" s="1"/>
  <c r="E151" i="82"/>
  <c r="G151" i="82" s="1"/>
  <c r="J151" i="82" s="1"/>
  <c r="E151" i="83" s="1"/>
  <c r="G151" i="83" s="1"/>
  <c r="J151" i="83" s="1"/>
  <c r="E151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3" i="82"/>
  <c r="G193" i="82" s="1"/>
  <c r="J193" i="82" s="1"/>
  <c r="E193" i="83" s="1"/>
  <c r="G193" i="83" s="1"/>
  <c r="J193" i="83" s="1"/>
  <c r="E193" i="84" s="1"/>
  <c r="G237" i="87"/>
  <c r="J237" i="87" s="1"/>
  <c r="E237" i="88" s="1"/>
  <c r="E229" i="87"/>
  <c r="G229" i="87" s="1"/>
  <c r="J229" i="87" s="1"/>
  <c r="E226" i="82"/>
  <c r="G226" i="82" s="1"/>
  <c r="J226" i="82" s="1"/>
  <c r="E226" i="83" s="1"/>
  <c r="G226" i="83" s="1"/>
  <c r="J226" i="83" s="1"/>
  <c r="E226" i="84" s="1"/>
  <c r="E194" i="82"/>
  <c r="G194" i="82" s="1"/>
  <c r="J194" i="82" s="1"/>
  <c r="E194" i="83" s="1"/>
  <c r="G194" i="83" s="1"/>
  <c r="J194" i="83" s="1"/>
  <c r="E194" i="84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52" i="83"/>
  <c r="E239" i="82"/>
  <c r="G239" i="82" s="1"/>
  <c r="J239" i="82" s="1"/>
  <c r="E157" i="81"/>
  <c r="G157" i="81" s="1"/>
  <c r="J157" i="81" s="1"/>
  <c r="E202" i="81"/>
  <c r="G202" i="81" s="1"/>
  <c r="J202" i="81" s="1"/>
  <c r="E198" i="81"/>
  <c r="G198" i="81" s="1"/>
  <c r="J198" i="81" s="1"/>
  <c r="E128" i="81"/>
  <c r="G128" i="81" s="1"/>
  <c r="J128" i="81" s="1"/>
  <c r="E195" i="81"/>
  <c r="G195" i="81" s="1"/>
  <c r="J195" i="81" s="1"/>
  <c r="E150" i="81"/>
  <c r="G150" i="81" s="1"/>
  <c r="J150" i="81" s="1"/>
  <c r="E113" i="81"/>
  <c r="G113" i="81" s="1"/>
  <c r="J113" i="81" s="1"/>
  <c r="E196" i="81"/>
  <c r="G196" i="81" s="1"/>
  <c r="J196" i="81" s="1"/>
  <c r="E147" i="81"/>
  <c r="G147" i="81" s="1"/>
  <c r="J147" i="81" s="1"/>
  <c r="E211" i="81"/>
  <c r="G211" i="81" s="1"/>
  <c r="J211" i="81" s="1"/>
  <c r="E210" i="81"/>
  <c r="G210" i="81" s="1"/>
  <c r="J210" i="81" s="1"/>
  <c r="E197" i="81"/>
  <c r="G197" i="81" s="1"/>
  <c r="J197" i="81" s="1"/>
  <c r="E204" i="81"/>
  <c r="G204" i="81" s="1"/>
  <c r="J204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13" i="82" l="1"/>
  <c r="G113" i="82" s="1"/>
  <c r="J113" i="82" s="1"/>
  <c r="E113" i="83" s="1"/>
  <c r="G113" i="83" s="1"/>
  <c r="J113" i="83" s="1"/>
  <c r="E113" i="84" s="1"/>
  <c r="E150" i="82"/>
  <c r="G150" i="82" s="1"/>
  <c r="J150" i="82" s="1"/>
  <c r="E150" i="83" s="1"/>
  <c r="G150" i="83" s="1"/>
  <c r="J150" i="83" s="1"/>
  <c r="E150" i="84" s="1"/>
  <c r="E156" i="82"/>
  <c r="G156" i="82" s="1"/>
  <c r="J156" i="82" s="1"/>
  <c r="E156" i="83" s="1"/>
  <c r="G156" i="83" s="1"/>
  <c r="J156" i="83" s="1"/>
  <c r="E156" i="84" s="1"/>
  <c r="E212" i="82"/>
  <c r="G212" i="82" s="1"/>
  <c r="J212" i="82" s="1"/>
  <c r="E212" i="83" s="1"/>
  <c r="G212" i="83" s="1"/>
  <c r="J212" i="83" s="1"/>
  <c r="E212" i="84" s="1"/>
  <c r="E197" i="82"/>
  <c r="G197" i="82" s="1"/>
  <c r="J197" i="82" s="1"/>
  <c r="E197" i="83" s="1"/>
  <c r="G197" i="83" s="1"/>
  <c r="J197" i="83" s="1"/>
  <c r="E197" i="84" s="1"/>
  <c r="E204" i="82"/>
  <c r="G204" i="82" s="1"/>
  <c r="J204" i="82" s="1"/>
  <c r="E204" i="83" s="1"/>
  <c r="G204" i="83" s="1"/>
  <c r="J204" i="83" s="1"/>
  <c r="E204" i="84" s="1"/>
  <c r="E149" i="82"/>
  <c r="G149" i="82" s="1"/>
  <c r="J149" i="82" s="1"/>
  <c r="E149" i="83" s="1"/>
  <c r="G149" i="83" s="1"/>
  <c r="J149" i="83" s="1"/>
  <c r="E149" i="84" s="1"/>
  <c r="E128" i="82"/>
  <c r="G128" i="82" s="1"/>
  <c r="J128" i="82" s="1"/>
  <c r="E128" i="83" s="1"/>
  <c r="G128" i="83" s="1"/>
  <c r="J128" i="83" s="1"/>
  <c r="E128" i="84" s="1"/>
  <c r="E198" i="82"/>
  <c r="G198" i="82" s="1"/>
  <c r="J198" i="82" s="1"/>
  <c r="E198" i="83" s="1"/>
  <c r="G198" i="83" s="1"/>
  <c r="J198" i="83" s="1"/>
  <c r="E198" i="84" s="1"/>
  <c r="E211" i="82"/>
  <c r="G211" i="82" s="1"/>
  <c r="J211" i="82" s="1"/>
  <c r="E211" i="83" s="1"/>
  <c r="G211" i="83" s="1"/>
  <c r="J211" i="83" s="1"/>
  <c r="E211" i="84" s="1"/>
  <c r="E202" i="82"/>
  <c r="G202" i="82" s="1"/>
  <c r="J202" i="82" s="1"/>
  <c r="E202" i="83" s="1"/>
  <c r="G202" i="83" s="1"/>
  <c r="J202" i="83" s="1"/>
  <c r="E202" i="84" s="1"/>
  <c r="E182" i="82"/>
  <c r="G182" i="82" s="1"/>
  <c r="J182" i="82" s="1"/>
  <c r="E182" i="83" s="1"/>
  <c r="G182" i="83" s="1"/>
  <c r="J182" i="83" s="1"/>
  <c r="E182" i="84" s="1"/>
  <c r="E209" i="82"/>
  <c r="G209" i="82" s="1"/>
  <c r="J209" i="82" s="1"/>
  <c r="E209" i="83" s="1"/>
  <c r="G209" i="83" s="1"/>
  <c r="J209" i="83" s="1"/>
  <c r="E209" i="84" s="1"/>
  <c r="E157" i="82"/>
  <c r="G157" i="82" s="1"/>
  <c r="J157" i="82" s="1"/>
  <c r="E157" i="83" s="1"/>
  <c r="G157" i="83" s="1"/>
  <c r="J157" i="83" s="1"/>
  <c r="E157" i="84" s="1"/>
  <c r="E195" i="82"/>
  <c r="G195" i="82" s="1"/>
  <c r="J195" i="82" s="1"/>
  <c r="E195" i="83" s="1"/>
  <c r="G195" i="83" s="1"/>
  <c r="J195" i="83" s="1"/>
  <c r="E195" i="84" s="1"/>
  <c r="E210" i="82"/>
  <c r="G210" i="82" s="1"/>
  <c r="J210" i="82" s="1"/>
  <c r="E210" i="83" s="1"/>
  <c r="G210" i="83" s="1"/>
  <c r="J210" i="83" s="1"/>
  <c r="E210" i="84" s="1"/>
  <c r="E147" i="82"/>
  <c r="G147" i="82" s="1"/>
  <c r="J147" i="82" s="1"/>
  <c r="E147" i="83" s="1"/>
  <c r="G147" i="83" s="1"/>
  <c r="J147" i="83" s="1"/>
  <c r="E147" i="84" s="1"/>
  <c r="E196" i="82"/>
  <c r="G196" i="82" s="1"/>
  <c r="J196" i="82" s="1"/>
  <c r="E196" i="83" s="1"/>
  <c r="G196" i="83" s="1"/>
  <c r="J196" i="83" s="1"/>
  <c r="E196" i="84" s="1"/>
  <c r="E252" i="84"/>
  <c r="E239" i="83"/>
  <c r="G239" i="83" s="1"/>
  <c r="J239" i="83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252" i="85" l="1"/>
  <c r="E239" i="84"/>
  <c r="G239" i="84" s="1"/>
  <c r="J239" i="84" s="1"/>
  <c r="E231" i="85"/>
  <c r="G231" i="85" s="1"/>
  <c r="J231" i="85" s="1"/>
  <c r="E231" i="86" s="1"/>
  <c r="E252" i="87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" i="97" l="1"/>
  <c r="G12" i="97" s="1"/>
  <c r="J12" i="97" s="1"/>
  <c r="E12" i="98" s="1"/>
  <c r="G12" i="98" s="1"/>
  <c r="J12" i="98" s="1"/>
  <c r="E12" i="99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71" i="81"/>
  <c r="G71" i="81" s="1"/>
  <c r="J71" i="81" s="1"/>
  <c r="E193" i="86"/>
  <c r="G193" i="86" s="1"/>
  <c r="J193" i="86" s="1"/>
  <c r="E193" i="87" s="1"/>
  <c r="G193" i="87" s="1"/>
  <c r="J193" i="87" s="1"/>
  <c r="E193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52" i="86"/>
  <c r="G152" i="86" s="1"/>
  <c r="J152" i="86" s="1"/>
  <c r="E152" i="87" s="1"/>
  <c r="G152" i="87" s="1"/>
  <c r="J152" i="87" s="1"/>
  <c r="E152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52" i="86"/>
  <c r="E239" i="85"/>
  <c r="G239" i="85" s="1"/>
  <c r="J239" i="85" s="1"/>
  <c r="E239" i="86" s="1"/>
  <c r="G239" i="86" s="1"/>
  <c r="J239" i="86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E252" i="88"/>
  <c r="E239" i="87"/>
  <c r="G239" i="87" s="1"/>
  <c r="J239" i="87" s="1"/>
  <c r="E239" i="88" s="1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52" i="89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83" i="89" l="1"/>
  <c r="G83" i="89" s="1"/>
  <c r="J83" i="89" s="1"/>
  <c r="E83" i="90" s="1"/>
  <c r="G83" i="90" s="1"/>
  <c r="J83" i="90" s="1"/>
  <c r="E83" i="91" s="1"/>
  <c r="E213" i="89"/>
  <c r="G213" i="89" s="1"/>
  <c r="J213" i="89" s="1"/>
  <c r="E213" i="90" s="1"/>
  <c r="G213" i="90" s="1"/>
  <c r="J213" i="90" s="1"/>
  <c r="E213" i="91" s="1"/>
  <c r="E194" i="89"/>
  <c r="G194" i="89" s="1"/>
  <c r="J194" i="89" s="1"/>
  <c r="E194" i="90" s="1"/>
  <c r="G194" i="90" s="1"/>
  <c r="J194" i="90" s="1"/>
  <c r="E194" i="91" s="1"/>
  <c r="E126" i="89"/>
  <c r="G126" i="89" s="1"/>
  <c r="J126" i="89" s="1"/>
  <c r="E126" i="90" s="1"/>
  <c r="G126" i="90" s="1"/>
  <c r="J126" i="90" s="1"/>
  <c r="E126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51" i="89"/>
  <c r="G151" i="89" s="1"/>
  <c r="J151" i="89" s="1"/>
  <c r="E151" i="90" s="1"/>
  <c r="G151" i="90" s="1"/>
  <c r="J151" i="90" s="1"/>
  <c r="E151" i="91" s="1"/>
  <c r="G152" i="89"/>
  <c r="J152" i="89" s="1"/>
  <c r="E152" i="90" s="1"/>
  <c r="G152" i="90" s="1"/>
  <c r="J152" i="90" s="1"/>
  <c r="E152" i="91" s="1"/>
  <c r="E152" i="89"/>
  <c r="E226" i="89"/>
  <c r="G226" i="89" s="1"/>
  <c r="J226" i="89" s="1"/>
  <c r="E226" i="90" s="1"/>
  <c r="G226" i="90" s="1"/>
  <c r="J226" i="90" s="1"/>
  <c r="E226" i="91" s="1"/>
  <c r="E84" i="89"/>
  <c r="G84" i="89" s="1"/>
  <c r="J84" i="89" s="1"/>
  <c r="E84" i="90" s="1"/>
  <c r="G84" i="90" s="1"/>
  <c r="J84" i="90" s="1"/>
  <c r="E84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G239" i="88"/>
  <c r="J239" i="88" s="1"/>
  <c r="E231" i="88"/>
  <c r="G231" i="88" s="1"/>
  <c r="J231" i="88" s="1"/>
  <c r="E231" i="89" s="1"/>
  <c r="E155" i="89"/>
  <c r="G155" i="89" s="1"/>
  <c r="J155" i="89" s="1"/>
  <c r="E155" i="90" s="1"/>
  <c r="G155" i="90" s="1"/>
  <c r="J155" i="90" s="1"/>
  <c r="E155" i="91" s="1"/>
  <c r="E148" i="89"/>
  <c r="G148" i="89" s="1"/>
  <c r="J148" i="89" s="1"/>
  <c r="E148" i="90" s="1"/>
  <c r="G148" i="90" s="1"/>
  <c r="J148" i="90" s="1"/>
  <c r="E148" i="91" s="1"/>
  <c r="E127" i="89"/>
  <c r="G127" i="89" s="1"/>
  <c r="J127" i="89" s="1"/>
  <c r="E127" i="90" s="1"/>
  <c r="G127" i="90" s="1"/>
  <c r="J127" i="90" s="1"/>
  <c r="E127" i="91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G125" i="89"/>
  <c r="J125" i="89" s="1"/>
  <c r="E125" i="90" s="1"/>
  <c r="G125" i="90" s="1"/>
  <c r="J125" i="90" s="1"/>
  <c r="E125" i="91" s="1"/>
  <c r="E125" i="89"/>
  <c r="E206" i="89"/>
  <c r="G206" i="89" s="1"/>
  <c r="J206" i="89" s="1"/>
  <c r="E206" i="90" s="1"/>
  <c r="G206" i="90" s="1"/>
  <c r="J206" i="90" s="1"/>
  <c r="E206" i="91" s="1"/>
  <c r="E11" i="87"/>
  <c r="G11" i="87" s="1"/>
  <c r="J11" i="87" s="1"/>
  <c r="E11" i="88" s="1"/>
  <c r="G11" i="88" s="1"/>
  <c r="J11" i="88" s="1"/>
  <c r="E10" i="87"/>
  <c r="G10" i="87" s="1"/>
  <c r="J10" i="87" s="1"/>
  <c r="E10" i="88" s="1"/>
  <c r="G10" i="88" s="1"/>
  <c r="J10" i="88" s="1"/>
  <c r="E9" i="87"/>
  <c r="G9" i="87" s="1"/>
  <c r="J9" i="87" s="1"/>
  <c r="E9" i="88" s="1"/>
  <c r="G9" i="88" s="1"/>
  <c r="J9" i="88" s="1"/>
  <c r="G22" i="77"/>
  <c r="J22" i="77" s="1"/>
  <c r="E22" i="7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E231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211" i="89" l="1"/>
  <c r="G211" i="89" s="1"/>
  <c r="J211" i="89" s="1"/>
  <c r="E211" i="90" s="1"/>
  <c r="G211" i="90" s="1"/>
  <c r="J211" i="90" s="1"/>
  <c r="E211" i="91" s="1"/>
  <c r="E204" i="89"/>
  <c r="G204" i="89" s="1"/>
  <c r="J204" i="89" s="1"/>
  <c r="E204" i="90" s="1"/>
  <c r="G204" i="90" s="1"/>
  <c r="J204" i="90" s="1"/>
  <c r="E204" i="91" s="1"/>
  <c r="E196" i="89"/>
  <c r="G196" i="89" s="1"/>
  <c r="J196" i="89" s="1"/>
  <c r="E196" i="90" s="1"/>
  <c r="G196" i="90" s="1"/>
  <c r="J196" i="90" s="1"/>
  <c r="E196" i="91" s="1"/>
  <c r="E156" i="89"/>
  <c r="G156" i="89" s="1"/>
  <c r="J156" i="89" s="1"/>
  <c r="E156" i="90" s="1"/>
  <c r="G156" i="90" s="1"/>
  <c r="J156" i="90" s="1"/>
  <c r="E156" i="91" s="1"/>
  <c r="E157" i="89"/>
  <c r="G157" i="89" s="1"/>
  <c r="J157" i="89" s="1"/>
  <c r="E157" i="90" s="1"/>
  <c r="G157" i="90" s="1"/>
  <c r="J157" i="90" s="1"/>
  <c r="E157" i="91" s="1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G197" i="90" s="1"/>
  <c r="J197" i="90" s="1"/>
  <c r="E197" i="91" s="1"/>
  <c r="E150" i="89"/>
  <c r="G150" i="89" s="1"/>
  <c r="J150" i="89" s="1"/>
  <c r="E150" i="90" s="1"/>
  <c r="G150" i="90" s="1"/>
  <c r="J150" i="90" s="1"/>
  <c r="E150" i="91" s="1"/>
  <c r="E198" i="89"/>
  <c r="G198" i="89" s="1"/>
  <c r="J198" i="89" s="1"/>
  <c r="E198" i="90" s="1"/>
  <c r="G198" i="90" s="1"/>
  <c r="J198" i="90" s="1"/>
  <c r="E198" i="91" s="1"/>
  <c r="E212" i="89"/>
  <c r="G212" i="89" s="1"/>
  <c r="J212" i="89" s="1"/>
  <c r="E212" i="90" s="1"/>
  <c r="G212" i="90" s="1"/>
  <c r="J212" i="90" s="1"/>
  <c r="E212" i="91" s="1"/>
  <c r="E195" i="89"/>
  <c r="G195" i="89" s="1"/>
  <c r="J195" i="89" s="1"/>
  <c r="E195" i="90" s="1"/>
  <c r="G195" i="90" s="1"/>
  <c r="J195" i="90" s="1"/>
  <c r="E195" i="91" s="1"/>
  <c r="E202" i="89"/>
  <c r="G202" i="89" s="1"/>
  <c r="J202" i="89" s="1"/>
  <c r="E202" i="90" s="1"/>
  <c r="G202" i="90" s="1"/>
  <c r="J202" i="90" s="1"/>
  <c r="E202" i="91" s="1"/>
  <c r="E203" i="89"/>
  <c r="G203" i="89" s="1"/>
  <c r="J203" i="89" s="1"/>
  <c r="E203" i="90" s="1"/>
  <c r="G203" i="90" s="1"/>
  <c r="J203" i="90" s="1"/>
  <c r="E203" i="91" s="1"/>
  <c r="E252" i="90"/>
  <c r="E239" i="89"/>
  <c r="G239" i="89" s="1"/>
  <c r="J239" i="89" s="1"/>
  <c r="E128" i="89"/>
  <c r="G128" i="89" s="1"/>
  <c r="J128" i="89" s="1"/>
  <c r="E128" i="90" s="1"/>
  <c r="G128" i="90" s="1"/>
  <c r="J128" i="90" s="1"/>
  <c r="E128" i="91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E210" i="89"/>
  <c r="G210" i="89" s="1"/>
  <c r="J210" i="89" s="1"/>
  <c r="E210" i="90" s="1"/>
  <c r="G210" i="90" s="1"/>
  <c r="J210" i="90" s="1"/>
  <c r="E210" i="91" s="1"/>
  <c r="E182" i="89"/>
  <c r="G182" i="89" s="1"/>
  <c r="J182" i="89" s="1"/>
  <c r="E182" i="90" s="1"/>
  <c r="G182" i="90" s="1"/>
  <c r="J182" i="90" s="1"/>
  <c r="E182" i="91" s="1"/>
  <c r="E209" i="89"/>
  <c r="G209" i="89" s="1"/>
  <c r="J209" i="89" s="1"/>
  <c r="E209" i="90" s="1"/>
  <c r="G209" i="90" s="1"/>
  <c r="J209" i="90" s="1"/>
  <c r="E209" i="91" s="1"/>
  <c r="E149" i="89"/>
  <c r="G149" i="89" s="1"/>
  <c r="J149" i="89" s="1"/>
  <c r="E149" i="90" s="1"/>
  <c r="G149" i="90" s="1"/>
  <c r="J149" i="90" s="1"/>
  <c r="E149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252" i="91"/>
  <c r="E239" i="90"/>
  <c r="G239" i="90" s="1"/>
  <c r="J239" i="90" s="1"/>
  <c r="E239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J254" i="77"/>
  <c r="E254" i="78" s="1"/>
  <c r="G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E255" i="78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98" i="78" l="1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89" i="78"/>
  <c r="G89" i="78" s="1"/>
  <c r="J89" i="78" s="1"/>
  <c r="E89" i="79" s="1"/>
  <c r="G89" i="79" s="1"/>
  <c r="J89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179" i="78"/>
  <c r="G179" i="78" s="1"/>
  <c r="J179" i="78" s="1"/>
  <c r="E179" i="79" s="1"/>
  <c r="G179" i="79" s="1"/>
  <c r="J179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G28" i="78"/>
  <c r="J28" i="78" s="1"/>
  <c r="E28" i="79" s="1"/>
  <c r="E28" i="78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140" i="78"/>
  <c r="G140" i="78" s="1"/>
  <c r="J140" i="78" s="1"/>
  <c r="E140" i="79" s="1"/>
  <c r="G140" i="79" s="1"/>
  <c r="J140" i="79" s="1"/>
  <c r="G242" i="79"/>
  <c r="J242" i="79" s="1"/>
  <c r="E242" i="80" s="1"/>
  <c r="E234" i="78"/>
  <c r="E43" i="78"/>
  <c r="G43" i="78" s="1"/>
  <c r="J43" i="78" s="1"/>
  <c r="E43" i="79" s="1"/>
  <c r="G43" i="79" s="1"/>
  <c r="J43" i="79" s="1"/>
  <c r="G135" i="78"/>
  <c r="J135" i="78" s="1"/>
  <c r="E135" i="79" s="1"/>
  <c r="E135" i="78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G235" i="78"/>
  <c r="J235" i="78" s="1"/>
  <c r="E235" i="79" s="1"/>
  <c r="E227" i="78"/>
  <c r="E70" i="86"/>
  <c r="G70" i="86" s="1"/>
  <c r="J70" i="86" s="1"/>
  <c r="E70" i="87" s="1"/>
  <c r="G70" i="87" s="1"/>
  <c r="J70" i="87" s="1"/>
  <c r="E70" i="88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175" i="86"/>
  <c r="J175" i="86" s="1"/>
  <c r="E175" i="87" s="1"/>
  <c r="E175" i="86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G80" i="78"/>
  <c r="J80" i="78" s="1"/>
  <c r="E80" i="79" s="1"/>
  <c r="E80" i="78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G74" i="78"/>
  <c r="J74" i="78" s="1"/>
  <c r="E74" i="79" s="1"/>
  <c r="E74" i="78"/>
  <c r="E113" i="89"/>
  <c r="G113" i="89" s="1"/>
  <c r="J113" i="89" s="1"/>
  <c r="E113" i="90" s="1"/>
  <c r="G113" i="90" s="1"/>
  <c r="J113" i="90" s="1"/>
  <c r="E100" i="78"/>
  <c r="G100" i="78" s="1"/>
  <c r="J100" i="78" s="1"/>
  <c r="E100" i="79" s="1"/>
  <c r="G100" i="79" s="1"/>
  <c r="J100" i="79" s="1"/>
  <c r="E44" i="78"/>
  <c r="G44" i="78" s="1"/>
  <c r="J44" i="78" s="1"/>
  <c r="E44" i="79" s="1"/>
  <c r="G44" i="79" s="1"/>
  <c r="J44" i="79" s="1"/>
  <c r="G77" i="78"/>
  <c r="J77" i="78" s="1"/>
  <c r="E77" i="79" s="1"/>
  <c r="E77" i="78"/>
  <c r="E41" i="78"/>
  <c r="G41" i="78" s="1"/>
  <c r="J41" i="78" s="1"/>
  <c r="E41" i="79" s="1"/>
  <c r="G41" i="79" s="1"/>
  <c r="J41" i="79" s="1"/>
  <c r="E66" i="78"/>
  <c r="G66" i="78" s="1"/>
  <c r="J66" i="78" s="1"/>
  <c r="E50" i="78"/>
  <c r="G50" i="78" s="1"/>
  <c r="J50" i="78" s="1"/>
  <c r="E50" i="79" s="1"/>
  <c r="G50" i="79" s="1"/>
  <c r="J50" i="79" s="1"/>
  <c r="G34" i="78"/>
  <c r="J34" i="78" s="1"/>
  <c r="E34" i="79" s="1"/>
  <c r="E34" i="78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G166" i="78"/>
  <c r="J166" i="78" s="1"/>
  <c r="E166" i="78"/>
  <c r="E58" i="78"/>
  <c r="G58" i="78" s="1"/>
  <c r="J58" i="78" s="1"/>
  <c r="E58" i="79" s="1"/>
  <c r="G58" i="79" s="1"/>
  <c r="J58" i="79" s="1"/>
  <c r="E79" i="78"/>
  <c r="G79" i="78" s="1"/>
  <c r="J79" i="78" s="1"/>
  <c r="E65" i="78"/>
  <c r="G65" i="78" s="1"/>
  <c r="J65" i="78" s="1"/>
  <c r="E252" i="92"/>
  <c r="G237" i="96"/>
  <c r="J237" i="96" s="1"/>
  <c r="E237" i="97" s="1"/>
  <c r="J229" i="95"/>
  <c r="E229" i="96" s="1"/>
  <c r="G229" i="96" s="1"/>
  <c r="J229" i="96" s="1"/>
  <c r="E229" i="97" s="1"/>
  <c r="G229" i="97" s="1"/>
  <c r="J229" i="97" s="1"/>
  <c r="G255" i="78"/>
  <c r="J256" i="77"/>
  <c r="E256" i="78" s="1"/>
  <c r="G256" i="78" s="1"/>
  <c r="J256" i="78" s="1"/>
  <c r="E256" i="79" s="1"/>
  <c r="G256" i="79" s="1"/>
  <c r="J256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37" i="97"/>
  <c r="J237" i="97" s="1"/>
  <c r="E237" i="9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59" i="78"/>
  <c r="J259" i="78" s="1"/>
  <c r="G102" i="79"/>
  <c r="J102" i="79" s="1"/>
  <c r="E102" i="80" s="1"/>
  <c r="G175" i="87"/>
  <c r="J175" i="87" s="1"/>
  <c r="E175" i="88" s="1"/>
  <c r="G10" i="91"/>
  <c r="J10" i="91" s="1"/>
  <c r="E10" i="92" s="1"/>
  <c r="G9" i="91"/>
  <c r="J9" i="91" s="1"/>
  <c r="E9" i="92" s="1"/>
  <c r="G104" i="79"/>
  <c r="J104" i="79" s="1"/>
  <c r="G28" i="79"/>
  <c r="J28" i="79" s="1"/>
  <c r="G11" i="91"/>
  <c r="J11" i="91" s="1"/>
  <c r="E11" i="92" s="1"/>
  <c r="G77" i="79"/>
  <c r="J77" i="79" s="1"/>
  <c r="G80" i="79"/>
  <c r="J80" i="79" s="1"/>
  <c r="G186" i="79"/>
  <c r="J186" i="79" s="1"/>
  <c r="G190" i="79"/>
  <c r="J190" i="79" s="1"/>
  <c r="E190" i="80" s="1"/>
  <c r="G34" i="79"/>
  <c r="J34" i="79" s="1"/>
  <c r="G74" i="79"/>
  <c r="J7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G255" i="80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G229" i="98" s="1"/>
  <c r="J229" i="98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113" i="91"/>
  <c r="G113" i="91" s="1"/>
  <c r="J113" i="91" s="1"/>
  <c r="E78" i="80"/>
  <c r="G78" i="80" s="1"/>
  <c r="J78" i="80" s="1"/>
  <c r="E78" i="81" s="1"/>
  <c r="G78" i="81" s="1"/>
  <c r="J78" i="81" s="1"/>
  <c r="E78" i="82" s="1"/>
  <c r="E115" i="80"/>
  <c r="G115" i="80" s="1"/>
  <c r="J115" i="80" s="1"/>
  <c r="E115" i="81" s="1"/>
  <c r="G115" i="81" s="1"/>
  <c r="J115" i="81" s="1"/>
  <c r="E115" i="82" s="1"/>
  <c r="E47" i="80"/>
  <c r="G47" i="80" s="1"/>
  <c r="J47" i="80" s="1"/>
  <c r="E47" i="81" s="1"/>
  <c r="G47" i="81" s="1"/>
  <c r="J47" i="81" s="1"/>
  <c r="E47" i="82" s="1"/>
  <c r="E44" i="80"/>
  <c r="G44" i="80" s="1"/>
  <c r="J44" i="80" s="1"/>
  <c r="E44" i="81" s="1"/>
  <c r="G44" i="81" s="1"/>
  <c r="J44" i="81" s="1"/>
  <c r="E44" i="82" s="1"/>
  <c r="E58" i="80"/>
  <c r="G58" i="80" s="1"/>
  <c r="J58" i="80" s="1"/>
  <c r="E58" i="81" s="1"/>
  <c r="G58" i="81" s="1"/>
  <c r="J58" i="81" s="1"/>
  <c r="E58" i="82" s="1"/>
  <c r="E50" i="80"/>
  <c r="G50" i="80" s="1"/>
  <c r="J50" i="80" s="1"/>
  <c r="E50" i="81" s="1"/>
  <c r="G50" i="81" s="1"/>
  <c r="J50" i="81" s="1"/>
  <c r="E50" i="82" s="1"/>
  <c r="E64" i="80"/>
  <c r="G64" i="80" s="1"/>
  <c r="J64" i="80" s="1"/>
  <c r="E64" i="81" s="1"/>
  <c r="G64" i="81" s="1"/>
  <c r="J64" i="81" s="1"/>
  <c r="E64" i="82" s="1"/>
  <c r="E179" i="80"/>
  <c r="G179" i="80" s="1"/>
  <c r="J179" i="80" s="1"/>
  <c r="E179" i="81" s="1"/>
  <c r="G179" i="81" s="1"/>
  <c r="J179" i="81" s="1"/>
  <c r="E179" i="82" s="1"/>
  <c r="E93" i="80"/>
  <c r="G93" i="80" s="1"/>
  <c r="J93" i="80" s="1"/>
  <c r="E93" i="81" s="1"/>
  <c r="G93" i="81" s="1"/>
  <c r="J93" i="81" s="1"/>
  <c r="E93" i="82" s="1"/>
  <c r="E256" i="80"/>
  <c r="G256" i="80" s="1"/>
  <c r="J256" i="80" s="1"/>
  <c r="E256" i="81" s="1"/>
  <c r="G256" i="81" s="1"/>
  <c r="J256" i="81" s="1"/>
  <c r="E256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140" i="80"/>
  <c r="G140" i="80" s="1"/>
  <c r="J140" i="80" s="1"/>
  <c r="E140" i="81" s="1"/>
  <c r="G140" i="81" s="1"/>
  <c r="J140" i="81" s="1"/>
  <c r="E140" i="82" s="1"/>
  <c r="E29" i="80"/>
  <c r="G29" i="80" s="1"/>
  <c r="J29" i="80" s="1"/>
  <c r="E29" i="81" s="1"/>
  <c r="G29" i="81" s="1"/>
  <c r="J29" i="81" s="1"/>
  <c r="E29" i="82" s="1"/>
  <c r="G89" i="80"/>
  <c r="J89" i="80" s="1"/>
  <c r="E89" i="81" s="1"/>
  <c r="E89" i="80"/>
  <c r="E54" i="80"/>
  <c r="G54" i="80" s="1"/>
  <c r="J54" i="80" s="1"/>
  <c r="E54" i="81" s="1"/>
  <c r="G54" i="81" s="1"/>
  <c r="J54" i="81" s="1"/>
  <c r="E54" i="82" s="1"/>
  <c r="E41" i="80"/>
  <c r="G41" i="80" s="1"/>
  <c r="J41" i="80" s="1"/>
  <c r="E41" i="81" s="1"/>
  <c r="G41" i="81" s="1"/>
  <c r="J41" i="81" s="1"/>
  <c r="E41" i="82" s="1"/>
  <c r="E108" i="80"/>
  <c r="G108" i="80" s="1"/>
  <c r="J108" i="80" s="1"/>
  <c r="E108" i="81" s="1"/>
  <c r="G108" i="81" s="1"/>
  <c r="J108" i="81" s="1"/>
  <c r="E108" i="82" s="1"/>
  <c r="G99" i="80"/>
  <c r="J99" i="80" s="1"/>
  <c r="E99" i="81" s="1"/>
  <c r="E99" i="80"/>
  <c r="E52" i="80"/>
  <c r="G52" i="80" s="1"/>
  <c r="J52" i="80" s="1"/>
  <c r="E52" i="81" s="1"/>
  <c r="G52" i="81" s="1"/>
  <c r="J52" i="81" s="1"/>
  <c r="E52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43" i="80"/>
  <c r="G143" i="80" s="1"/>
  <c r="J143" i="80" s="1"/>
  <c r="E143" i="81" s="1"/>
  <c r="G143" i="81" s="1"/>
  <c r="J143" i="81" s="1"/>
  <c r="E143" i="82" s="1"/>
  <c r="G36" i="80"/>
  <c r="J36" i="80" s="1"/>
  <c r="E36" i="81" s="1"/>
  <c r="E36" i="80"/>
  <c r="E61" i="80"/>
  <c r="G61" i="80" s="1"/>
  <c r="J61" i="80" s="1"/>
  <c r="E61" i="81" s="1"/>
  <c r="G61" i="81" s="1"/>
  <c r="J61" i="81" s="1"/>
  <c r="E61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25" i="80"/>
  <c r="G225" i="80" s="1"/>
  <c r="J225" i="80" s="1"/>
  <c r="E225" i="81" s="1"/>
  <c r="G225" i="81" s="1"/>
  <c r="J225" i="81" s="1"/>
  <c r="E225" i="82" s="1"/>
  <c r="G37" i="80"/>
  <c r="J37" i="80" s="1"/>
  <c r="E37" i="81" s="1"/>
  <c r="E37" i="80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51" i="80"/>
  <c r="G51" i="80" s="1"/>
  <c r="J51" i="80" s="1"/>
  <c r="E51" i="81" s="1"/>
  <c r="G51" i="81" s="1"/>
  <c r="J51" i="81" s="1"/>
  <c r="E51" i="82" s="1"/>
  <c r="E33" i="80"/>
  <c r="G33" i="80" s="1"/>
  <c r="J33" i="80" s="1"/>
  <c r="E33" i="81" s="1"/>
  <c r="G33" i="81" s="1"/>
  <c r="J33" i="81" s="1"/>
  <c r="E33" i="82" s="1"/>
  <c r="G56" i="80"/>
  <c r="J56" i="80" s="1"/>
  <c r="E56" i="81" s="1"/>
  <c r="E56" i="80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18" i="80"/>
  <c r="G118" i="80" s="1"/>
  <c r="J118" i="80" s="1"/>
  <c r="E118" i="81" s="1"/>
  <c r="G118" i="81" s="1"/>
  <c r="J118" i="81" s="1"/>
  <c r="E118" i="82" s="1"/>
  <c r="E171" i="80"/>
  <c r="G171" i="80" s="1"/>
  <c r="J171" i="80" s="1"/>
  <c r="E171" i="81" s="1"/>
  <c r="G171" i="81" s="1"/>
  <c r="J171" i="81" s="1"/>
  <c r="E171" i="82" s="1"/>
  <c r="G40" i="80"/>
  <c r="J40" i="80" s="1"/>
  <c r="E40" i="81" s="1"/>
  <c r="E40" i="80"/>
  <c r="E27" i="80"/>
  <c r="G27" i="80" s="1"/>
  <c r="J27" i="80" s="1"/>
  <c r="E27" i="81" s="1"/>
  <c r="G27" i="81" s="1"/>
  <c r="J27" i="81" s="1"/>
  <c r="E27" i="82" s="1"/>
  <c r="E141" i="80"/>
  <c r="G141" i="80" s="1"/>
  <c r="J141" i="80" s="1"/>
  <c r="E141" i="81" s="1"/>
  <c r="G141" i="81" s="1"/>
  <c r="J141" i="81" s="1"/>
  <c r="E141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100" i="80"/>
  <c r="J100" i="80" s="1"/>
  <c r="E100" i="81" s="1"/>
  <c r="E100" i="80"/>
  <c r="E43" i="80"/>
  <c r="G43" i="80" s="1"/>
  <c r="J43" i="80" s="1"/>
  <c r="E43" i="81" s="1"/>
  <c r="G43" i="81" s="1"/>
  <c r="J43" i="81" s="1"/>
  <c r="E43" i="82" s="1"/>
  <c r="E46" i="80"/>
  <c r="G46" i="80" s="1"/>
  <c r="J46" i="80" s="1"/>
  <c r="E46" i="81" s="1"/>
  <c r="G46" i="81" s="1"/>
  <c r="J46" i="81" s="1"/>
  <c r="E46" i="82" s="1"/>
  <c r="E31" i="80"/>
  <c r="G31" i="80" s="1"/>
  <c r="J31" i="80" s="1"/>
  <c r="E31" i="81" s="1"/>
  <c r="G31" i="81" s="1"/>
  <c r="J31" i="81" s="1"/>
  <c r="E31" i="82" s="1"/>
  <c r="G49" i="80"/>
  <c r="J49" i="80" s="1"/>
  <c r="E49" i="81" s="1"/>
  <c r="E49" i="80"/>
  <c r="E98" i="80"/>
  <c r="G98" i="80" s="1"/>
  <c r="J98" i="80" s="1"/>
  <c r="E98" i="81" s="1"/>
  <c r="G98" i="81" s="1"/>
  <c r="J98" i="81" s="1"/>
  <c r="E98" i="82" s="1"/>
  <c r="E165" i="78"/>
  <c r="G165" i="78" s="1"/>
  <c r="J165" i="78" s="1"/>
  <c r="G238" i="79"/>
  <c r="J238" i="79" s="1"/>
  <c r="E238" i="80" s="1"/>
  <c r="E230" i="79"/>
  <c r="G38" i="78"/>
  <c r="J38" i="78" s="1"/>
  <c r="E38" i="79" s="1"/>
  <c r="E38" i="78"/>
  <c r="E186" i="80"/>
  <c r="G186" i="80" s="1"/>
  <c r="J186" i="80" s="1"/>
  <c r="E186" i="81" s="1"/>
  <c r="G186" i="81" s="1"/>
  <c r="J186" i="81" s="1"/>
  <c r="E186" i="82" s="1"/>
  <c r="E122" i="78"/>
  <c r="G122" i="78" s="1"/>
  <c r="J122" i="78" s="1"/>
  <c r="E122" i="79" s="1"/>
  <c r="G122" i="79" s="1"/>
  <c r="J122" i="79" s="1"/>
  <c r="G236" i="79"/>
  <c r="J236" i="79" s="1"/>
  <c r="E236" i="80" s="1"/>
  <c r="E228" i="79"/>
  <c r="G28" i="80"/>
  <c r="J28" i="80" s="1"/>
  <c r="E28" i="81" s="1"/>
  <c r="E28" i="80"/>
  <c r="G242" i="80"/>
  <c r="J242" i="80" s="1"/>
  <c r="E242" i="81" s="1"/>
  <c r="E234" i="79"/>
  <c r="G235" i="79"/>
  <c r="J235" i="79" s="1"/>
  <c r="E235" i="80" s="1"/>
  <c r="E227" i="79"/>
  <c r="G227" i="79" s="1"/>
  <c r="J227" i="79" s="1"/>
  <c r="E34" i="80"/>
  <c r="G34" i="80" s="1"/>
  <c r="J34" i="80" s="1"/>
  <c r="E34" i="81" s="1"/>
  <c r="G34" i="81" s="1"/>
  <c r="J34" i="81" s="1"/>
  <c r="E34" i="82" s="1"/>
  <c r="G80" i="80"/>
  <c r="J80" i="80" s="1"/>
  <c r="E80" i="81" s="1"/>
  <c r="E80" i="80"/>
  <c r="E104" i="80"/>
  <c r="G104" i="80" s="1"/>
  <c r="J104" i="80" s="1"/>
  <c r="E104" i="81" s="1"/>
  <c r="G104" i="81" s="1"/>
  <c r="J104" i="81" s="1"/>
  <c r="E104" i="82" s="1"/>
  <c r="E221" i="78"/>
  <c r="G221" i="78" s="1"/>
  <c r="J221" i="78" s="1"/>
  <c r="E77" i="80"/>
  <c r="G77" i="80" s="1"/>
  <c r="J77" i="80" s="1"/>
  <c r="E77" i="81" s="1"/>
  <c r="G77" i="81" s="1"/>
  <c r="J77" i="81" s="1"/>
  <c r="E77" i="82" s="1"/>
  <c r="G88" i="79"/>
  <c r="J88" i="79" s="1"/>
  <c r="E88" i="80" s="1"/>
  <c r="E87" i="79"/>
  <c r="G87" i="79" s="1"/>
  <c r="J87" i="79" s="1"/>
  <c r="E136" i="78"/>
  <c r="G136" i="78" s="1"/>
  <c r="J136" i="78" s="1"/>
  <c r="E136" i="79" s="1"/>
  <c r="E74" i="80"/>
  <c r="G74" i="80" s="1"/>
  <c r="J74" i="80" s="1"/>
  <c r="E74" i="81" s="1"/>
  <c r="G74" i="81" s="1"/>
  <c r="J74" i="81" s="1"/>
  <c r="E74" i="82" s="1"/>
  <c r="E86" i="79"/>
  <c r="G166" i="79"/>
  <c r="J166" i="79" s="1"/>
  <c r="E166" i="80" s="1"/>
  <c r="G166" i="80" s="1"/>
  <c r="J166" i="80" s="1"/>
  <c r="E166" i="81" s="1"/>
  <c r="E166" i="79"/>
  <c r="G13" i="77"/>
  <c r="J13" i="77" s="1"/>
  <c r="E13" i="78" s="1"/>
  <c r="G15" i="77"/>
  <c r="J15" i="77" s="1"/>
  <c r="E15" i="78" s="1"/>
  <c r="E252" i="93"/>
  <c r="G18" i="77"/>
  <c r="J18" i="77" s="1"/>
  <c r="E18" i="78" s="1"/>
  <c r="G230" i="79"/>
  <c r="J230" i="79" s="1"/>
  <c r="G86" i="79"/>
  <c r="J86" i="79" s="1"/>
  <c r="E86" i="80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80" i="81"/>
  <c r="J80" i="81" s="1"/>
  <c r="E80" i="82" s="1"/>
  <c r="G36" i="81"/>
  <c r="J36" i="81" s="1"/>
  <c r="E36" i="82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40" i="81"/>
  <c r="J40" i="81" s="1"/>
  <c r="E40" i="82" s="1"/>
  <c r="G166" i="81"/>
  <c r="J166" i="81" s="1"/>
  <c r="E166" i="82" s="1"/>
  <c r="G99" i="81"/>
  <c r="J99" i="81" s="1"/>
  <c r="E99" i="82" s="1"/>
  <c r="G168" i="81"/>
  <c r="J168" i="81" s="1"/>
  <c r="E168" i="82" s="1"/>
  <c r="G22" i="80"/>
  <c r="J22" i="80" s="1"/>
  <c r="E22" i="81" s="1"/>
  <c r="G49" i="81"/>
  <c r="J49" i="81" s="1"/>
  <c r="E49" i="82" s="1"/>
  <c r="G28" i="81"/>
  <c r="J28" i="81" s="1"/>
  <c r="E28" i="82" s="1"/>
  <c r="G25" i="80"/>
  <c r="J25" i="80" s="1"/>
  <c r="E25" i="81" s="1"/>
  <c r="G89" i="81"/>
  <c r="J89" i="81" s="1"/>
  <c r="E89" i="82" s="1"/>
  <c r="G23" i="80"/>
  <c r="J23" i="80" s="1"/>
  <c r="E23" i="81" s="1"/>
  <c r="G56" i="81"/>
  <c r="J56" i="81" s="1"/>
  <c r="E56" i="82" s="1"/>
  <c r="G37" i="81"/>
  <c r="J37" i="81" s="1"/>
  <c r="E37" i="82" s="1"/>
  <c r="G100" i="81"/>
  <c r="J100" i="81" s="1"/>
  <c r="E100" i="82" s="1"/>
  <c r="G255" i="81"/>
  <c r="G8" i="77"/>
  <c r="J8" i="77" s="1"/>
  <c r="E8" i="78" s="1"/>
  <c r="G17" i="77"/>
  <c r="J17" i="77" s="1"/>
  <c r="E17" i="78" s="1"/>
  <c r="G16" i="77"/>
  <c r="J16" i="77" s="1"/>
  <c r="E16" i="78" s="1"/>
  <c r="G7" i="77"/>
  <c r="J7" i="77" s="1"/>
  <c r="E7" i="78" s="1"/>
  <c r="G14" i="77"/>
  <c r="J14" i="77" s="1"/>
  <c r="E14" i="78" s="1"/>
  <c r="Z34" i="8"/>
  <c r="AC34" i="8" s="1"/>
  <c r="N265" i="8"/>
  <c r="M266" i="8"/>
  <c r="H265" i="8"/>
  <c r="M270" i="8"/>
  <c r="H26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29" i="99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88" i="80"/>
  <c r="J88" i="80" s="1"/>
  <c r="E88" i="81" s="1"/>
  <c r="E87" i="80"/>
  <c r="G235" i="80"/>
  <c r="J235" i="80" s="1"/>
  <c r="E235" i="81" s="1"/>
  <c r="E227" i="80"/>
  <c r="E122" i="80"/>
  <c r="G122" i="80" s="1"/>
  <c r="J122" i="80" s="1"/>
  <c r="E122" i="81" s="1"/>
  <c r="G122" i="81" s="1"/>
  <c r="J122" i="81" s="1"/>
  <c r="E122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70" i="89"/>
  <c r="G70" i="89" s="1"/>
  <c r="J70" i="89" s="1"/>
  <c r="E70" i="90" s="1"/>
  <c r="G70" i="90" s="1"/>
  <c r="J70" i="90" s="1"/>
  <c r="E70" i="91" s="1"/>
  <c r="E101" i="80"/>
  <c r="G101" i="80" s="1"/>
  <c r="J101" i="80" s="1"/>
  <c r="E175" i="89"/>
  <c r="G175" i="89" s="1"/>
  <c r="J175" i="89" s="1"/>
  <c r="E175" i="90" s="1"/>
  <c r="G175" i="90" s="1"/>
  <c r="J175" i="90" s="1"/>
  <c r="E175" i="91" s="1"/>
  <c r="E142" i="80"/>
  <c r="G142" i="80" s="1"/>
  <c r="J142" i="80" s="1"/>
  <c r="G236" i="80"/>
  <c r="J236" i="80" s="1"/>
  <c r="E236" i="81" s="1"/>
  <c r="E228" i="80"/>
  <c r="G174" i="80"/>
  <c r="J174" i="80" s="1"/>
  <c r="E174" i="81" s="1"/>
  <c r="E173" i="80"/>
  <c r="E144" i="80"/>
  <c r="G144" i="80" s="1"/>
  <c r="J144" i="80" s="1"/>
  <c r="E38" i="80"/>
  <c r="G38" i="80" s="1"/>
  <c r="J38" i="80" s="1"/>
  <c r="E38" i="81" s="1"/>
  <c r="G38" i="81" s="1"/>
  <c r="J38" i="81" s="1"/>
  <c r="E38" i="82" s="1"/>
  <c r="E90" i="80"/>
  <c r="G90" i="80" s="1"/>
  <c r="J90" i="80" s="1"/>
  <c r="G111" i="80"/>
  <c r="J111" i="80" s="1"/>
  <c r="E111" i="80"/>
  <c r="E172" i="80"/>
  <c r="G172" i="80" s="1"/>
  <c r="J172" i="80" s="1"/>
  <c r="E164" i="80"/>
  <c r="G164" i="80" s="1"/>
  <c r="J164" i="80" s="1"/>
  <c r="E191" i="80"/>
  <c r="G191" i="80" s="1"/>
  <c r="J191" i="80" s="1"/>
  <c r="G112" i="80"/>
  <c r="J112" i="80" s="1"/>
  <c r="E112" i="80"/>
  <c r="E121" i="80"/>
  <c r="G121" i="80" s="1"/>
  <c r="J121" i="80" s="1"/>
  <c r="E53" i="80"/>
  <c r="G53" i="80" s="1"/>
  <c r="J53" i="80" s="1"/>
  <c r="G242" i="81"/>
  <c r="J242" i="81" s="1"/>
  <c r="E242" i="82" s="1"/>
  <c r="E234" i="80"/>
  <c r="G190" i="81"/>
  <c r="J190" i="81" s="1"/>
  <c r="E190" i="82" s="1"/>
  <c r="E190" i="81"/>
  <c r="E123" i="80"/>
  <c r="G123" i="80" s="1"/>
  <c r="J123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220" i="80"/>
  <c r="J220" i="80" s="1"/>
  <c r="E220" i="80"/>
  <c r="G154" i="80"/>
  <c r="J154" i="80" s="1"/>
  <c r="E154" i="80"/>
  <c r="E145" i="80"/>
  <c r="G145" i="80" s="1"/>
  <c r="J145" i="80" s="1"/>
  <c r="E71" i="89"/>
  <c r="G71" i="89" s="1"/>
  <c r="J71" i="89" s="1"/>
  <c r="E71" i="90" s="1"/>
  <c r="G71" i="90" s="1"/>
  <c r="J71" i="90" s="1"/>
  <c r="E71" i="91" s="1"/>
  <c r="G138" i="80"/>
  <c r="J138" i="80" s="1"/>
  <c r="E138" i="80"/>
  <c r="G162" i="80"/>
  <c r="J162" i="80" s="1"/>
  <c r="E162" i="80"/>
  <c r="E97" i="80"/>
  <c r="G97" i="80" s="1"/>
  <c r="J97" i="80" s="1"/>
  <c r="E97" i="81" s="1"/>
  <c r="G97" i="81" s="1"/>
  <c r="J97" i="81" s="1"/>
  <c r="E97" i="82" s="1"/>
  <c r="G238" i="80"/>
  <c r="J238" i="80" s="1"/>
  <c r="E238" i="81" s="1"/>
  <c r="E230" i="80"/>
  <c r="G230" i="80" s="1"/>
  <c r="J230" i="80" s="1"/>
  <c r="E230" i="81" s="1"/>
  <c r="E252" i="94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E230" i="82" s="1"/>
  <c r="G238" i="81"/>
  <c r="J238" i="81" s="1"/>
  <c r="E238" i="82" s="1"/>
  <c r="G237" i="100"/>
  <c r="J237" i="100" s="1"/>
  <c r="G231" i="93"/>
  <c r="J231" i="93" s="1"/>
  <c r="E231" i="94" s="1"/>
  <c r="G239" i="93"/>
  <c r="J239" i="93" s="1"/>
  <c r="E239" i="94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G104" i="82"/>
  <c r="J104" i="82" s="1"/>
  <c r="E104" i="83" s="1"/>
  <c r="G190" i="82"/>
  <c r="J190" i="82" s="1"/>
  <c r="E190" i="83" s="1"/>
  <c r="Z10" i="8"/>
  <c r="AC10" i="8" s="1"/>
  <c r="Z9" i="8"/>
  <c r="AC9" i="8" s="1"/>
  <c r="Z7" i="8"/>
  <c r="AC7" i="8" s="1"/>
  <c r="Z8" i="8"/>
  <c r="AC8" i="8" s="1"/>
  <c r="Z6" i="8"/>
  <c r="AC6" i="8" s="1"/>
  <c r="N267" i="8"/>
  <c r="F266" i="8" s="1"/>
  <c r="C267" i="8" s="1"/>
  <c r="H268" i="8"/>
  <c r="E191" i="81" l="1"/>
  <c r="G191" i="81" s="1"/>
  <c r="J191" i="81" s="1"/>
  <c r="E191" i="82" s="1"/>
  <c r="G191" i="82" s="1"/>
  <c r="J191" i="82" s="1"/>
  <c r="E191" i="83" s="1"/>
  <c r="G191" i="83" s="1"/>
  <c r="J191" i="83" s="1"/>
  <c r="E19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1"/>
  <c r="G258" i="81" s="1"/>
  <c r="J258" i="81" s="1"/>
  <c r="G88" i="81"/>
  <c r="J88" i="81" s="1"/>
  <c r="E88" i="82" s="1"/>
  <c r="E87" i="8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G242" i="82"/>
  <c r="J242" i="82" s="1"/>
  <c r="E242" i="83" s="1"/>
  <c r="E234" i="81"/>
  <c r="E91" i="81"/>
  <c r="G91" i="81" s="1"/>
  <c r="J91" i="81" s="1"/>
  <c r="E222" i="81"/>
  <c r="G222" i="81" s="1"/>
  <c r="J222" i="81" s="1"/>
  <c r="E139" i="81"/>
  <c r="G139" i="81" s="1"/>
  <c r="J139" i="81" s="1"/>
  <c r="G69" i="81"/>
  <c r="J69" i="81" s="1"/>
  <c r="E69" i="81"/>
  <c r="E55" i="81"/>
  <c r="G55" i="81" s="1"/>
  <c r="J55" i="81" s="1"/>
  <c r="E146" i="81"/>
  <c r="G146" i="81" s="1"/>
  <c r="J146" i="81" s="1"/>
  <c r="E73" i="81"/>
  <c r="G73" i="81" s="1"/>
  <c r="J73" i="81" s="1"/>
  <c r="G136" i="80"/>
  <c r="J136" i="80" s="1"/>
  <c r="E136" i="81" s="1"/>
  <c r="E136" i="80"/>
  <c r="E180" i="81"/>
  <c r="G180" i="81" s="1"/>
  <c r="J180" i="81" s="1"/>
  <c r="E185" i="81"/>
  <c r="G185" i="81" s="1"/>
  <c r="J185" i="81" s="1"/>
  <c r="E32" i="81"/>
  <c r="G32" i="81" s="1"/>
  <c r="J32" i="81" s="1"/>
  <c r="G59" i="81"/>
  <c r="J59" i="81" s="1"/>
  <c r="E59" i="81"/>
  <c r="E159" i="81"/>
  <c r="G159" i="81" s="1"/>
  <c r="J159" i="81" s="1"/>
  <c r="E120" i="81"/>
  <c r="G120" i="81" s="1"/>
  <c r="J120" i="81" s="1"/>
  <c r="E252" i="95"/>
  <c r="G86" i="81"/>
  <c r="J86" i="81" s="1"/>
  <c r="E86" i="82" s="1"/>
  <c r="G87" i="81"/>
  <c r="J87" i="81" s="1"/>
  <c r="G231" i="94"/>
  <c r="J231" i="94" s="1"/>
  <c r="E231" i="95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G104" i="83"/>
  <c r="J104" i="83" s="1"/>
  <c r="E104" i="84" s="1"/>
  <c r="G190" i="83"/>
  <c r="J190" i="83" s="1"/>
  <c r="E190" i="84" s="1"/>
  <c r="G133" i="81"/>
  <c r="J133" i="81" s="1"/>
  <c r="E133" i="82" s="1"/>
  <c r="G136" i="81"/>
  <c r="J136" i="81" s="1"/>
  <c r="E136" i="82" s="1"/>
  <c r="R36" i="8"/>
  <c r="M268" i="8"/>
  <c r="E42" i="82" l="1"/>
  <c r="G42" i="82" s="1"/>
  <c r="J42" i="82" s="1"/>
  <c r="E42" i="83" s="1"/>
  <c r="G42" i="83" s="1"/>
  <c r="J42" i="83" s="1"/>
  <c r="E42" i="84" s="1"/>
  <c r="G42" i="84" s="1"/>
  <c r="J42" i="84" s="1"/>
  <c r="E42" i="85" s="1"/>
  <c r="G137" i="82"/>
  <c r="J137" i="82" s="1"/>
  <c r="E137" i="83" s="1"/>
  <c r="G137" i="83" s="1"/>
  <c r="J137" i="83" s="1"/>
  <c r="E137" i="84" s="1"/>
  <c r="E137" i="82"/>
  <c r="E92" i="82"/>
  <c r="G92" i="82" s="1"/>
  <c r="J92" i="82" s="1"/>
  <c r="E92" i="83" s="1"/>
  <c r="G92" i="83" s="1"/>
  <c r="J92" i="83" s="1"/>
  <c r="E9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85" i="82"/>
  <c r="G185" i="82" s="1"/>
  <c r="J185" i="82" s="1"/>
  <c r="E185" i="83" s="1"/>
  <c r="G185" i="83" s="1"/>
  <c r="J185" i="83" s="1"/>
  <c r="E185" i="84" s="1"/>
  <c r="G30" i="82"/>
  <c r="J30" i="82" s="1"/>
  <c r="E30" i="83" s="1"/>
  <c r="G30" i="83" s="1"/>
  <c r="J30" i="83" s="1"/>
  <c r="E30" i="84" s="1"/>
  <c r="G30" i="84" s="1"/>
  <c r="J30" i="84" s="1"/>
  <c r="E30" i="85" s="1"/>
  <c r="E30" i="82"/>
  <c r="E106" i="82"/>
  <c r="G106" i="82" s="1"/>
  <c r="J106" i="82" s="1"/>
  <c r="E106" i="83" s="1"/>
  <c r="G106" i="83" s="1"/>
  <c r="J106" i="83" s="1"/>
  <c r="E106" i="84" s="1"/>
  <c r="E184" i="82"/>
  <c r="G184" i="82" s="1"/>
  <c r="J184" i="82" s="1"/>
  <c r="E184" i="83" s="1"/>
  <c r="G184" i="83" s="1"/>
  <c r="J184" i="83" s="1"/>
  <c r="E184" i="84" s="1"/>
  <c r="E180" i="82"/>
  <c r="G180" i="82" s="1"/>
  <c r="J180" i="82" s="1"/>
  <c r="E180" i="83" s="1"/>
  <c r="G180" i="83" s="1"/>
  <c r="J180" i="83" s="1"/>
  <c r="E180" i="84" s="1"/>
  <c r="G139" i="82"/>
  <c r="J139" i="82" s="1"/>
  <c r="E139" i="83" s="1"/>
  <c r="G139" i="83" s="1"/>
  <c r="J139" i="83" s="1"/>
  <c r="E139" i="84" s="1"/>
  <c r="E139" i="82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24" i="82"/>
  <c r="G224" i="82" s="1"/>
  <c r="J224" i="82" s="1"/>
  <c r="E224" i="83" s="1"/>
  <c r="G224" i="83" s="1"/>
  <c r="J224" i="83" s="1"/>
  <c r="E224" i="84" s="1"/>
  <c r="E258" i="82"/>
  <c r="G258" i="82" s="1"/>
  <c r="J258" i="82" s="1"/>
  <c r="E258" i="83" s="1"/>
  <c r="G258" i="83" s="1"/>
  <c r="J258" i="83" s="1"/>
  <c r="E258" i="84" s="1"/>
  <c r="G258" i="84" s="1"/>
  <c r="J258" i="84" s="1"/>
  <c r="E258" i="85" s="1"/>
  <c r="E117" i="82"/>
  <c r="G117" i="82" s="1"/>
  <c r="J117" i="82" s="1"/>
  <c r="E117" i="83" s="1"/>
  <c r="G117" i="83" s="1"/>
  <c r="J117" i="83" s="1"/>
  <c r="E117" i="84" s="1"/>
  <c r="E222" i="82"/>
  <c r="G222" i="82" s="1"/>
  <c r="J222" i="82" s="1"/>
  <c r="E222" i="83" s="1"/>
  <c r="G222" i="83" s="1"/>
  <c r="J222" i="83" s="1"/>
  <c r="E222" i="84" s="1"/>
  <c r="E176" i="82"/>
  <c r="G176" i="82" s="1"/>
  <c r="J176" i="82" s="1"/>
  <c r="E176" i="83" s="1"/>
  <c r="G176" i="83" s="1"/>
  <c r="J176" i="83" s="1"/>
  <c r="E176" i="84" s="1"/>
  <c r="E81" i="82"/>
  <c r="G81" i="82" s="1"/>
  <c r="J81" i="82" s="1"/>
  <c r="E81" i="83" s="1"/>
  <c r="G81" i="83" s="1"/>
  <c r="J81" i="83" s="1"/>
  <c r="E81" i="84" s="1"/>
  <c r="G110" i="82"/>
  <c r="J110" i="82" s="1"/>
  <c r="E110" i="83" s="1"/>
  <c r="G110" i="83" s="1"/>
  <c r="J110" i="83" s="1"/>
  <c r="E110" i="84" s="1"/>
  <c r="E110" i="82"/>
  <c r="E85" i="82"/>
  <c r="G85" i="82" s="1"/>
  <c r="J85" i="82" s="1"/>
  <c r="E85" i="83" s="1"/>
  <c r="G85" i="83" s="1"/>
  <c r="J85" i="83" s="1"/>
  <c r="E85" i="84" s="1"/>
  <c r="E107" i="82"/>
  <c r="G107" i="82" s="1"/>
  <c r="J107" i="82" s="1"/>
  <c r="E107" i="83" s="1"/>
  <c r="G107" i="83" s="1"/>
  <c r="J107" i="83" s="1"/>
  <c r="E107" i="84" s="1"/>
  <c r="E167" i="82"/>
  <c r="G167" i="82" s="1"/>
  <c r="J167" i="82" s="1"/>
  <c r="E167" i="83" s="1"/>
  <c r="G167" i="83" s="1"/>
  <c r="J167" i="83" s="1"/>
  <c r="E167" i="84" s="1"/>
  <c r="G130" i="82"/>
  <c r="J130" i="82" s="1"/>
  <c r="E130" i="83" s="1"/>
  <c r="G130" i="83" s="1"/>
  <c r="J130" i="83" s="1"/>
  <c r="E130" i="84" s="1"/>
  <c r="E130" i="82"/>
  <c r="E163" i="82"/>
  <c r="G163" i="82" s="1"/>
  <c r="J163" i="82" s="1"/>
  <c r="E163" i="83" s="1"/>
  <c r="G163" i="83" s="1"/>
  <c r="J163" i="83" s="1"/>
  <c r="E163" i="84" s="1"/>
  <c r="G132" i="81"/>
  <c r="J132" i="81" s="1"/>
  <c r="E132" i="82" s="1"/>
  <c r="G132" i="82" s="1"/>
  <c r="J132" i="82" s="1"/>
  <c r="E132" i="83" s="1"/>
  <c r="E132" i="81"/>
  <c r="E159" i="82"/>
  <c r="G159" i="82" s="1"/>
  <c r="J159" i="82" s="1"/>
  <c r="E159" i="83" s="1"/>
  <c r="G159" i="83" s="1"/>
  <c r="J159" i="83" s="1"/>
  <c r="E159" i="84" s="1"/>
  <c r="G73" i="82"/>
  <c r="J73" i="82" s="1"/>
  <c r="E73" i="83" s="1"/>
  <c r="G73" i="83" s="1"/>
  <c r="J73" i="83" s="1"/>
  <c r="E73" i="84" s="1"/>
  <c r="E73" i="82"/>
  <c r="E68" i="82"/>
  <c r="G68" i="82" s="1"/>
  <c r="J68" i="82" s="1"/>
  <c r="E68" i="83" s="1"/>
  <c r="G68" i="83" s="1"/>
  <c r="J68" i="83" s="1"/>
  <c r="E68" i="84" s="1"/>
  <c r="E95" i="82"/>
  <c r="G95" i="82" s="1"/>
  <c r="J95" i="82" s="1"/>
  <c r="E95" i="83" s="1"/>
  <c r="G95" i="83" s="1"/>
  <c r="J95" i="83" s="1"/>
  <c r="E95" i="84" s="1"/>
  <c r="E72" i="82"/>
  <c r="G72" i="82" s="1"/>
  <c r="J72" i="82" s="1"/>
  <c r="E72" i="83" s="1"/>
  <c r="G72" i="83" s="1"/>
  <c r="J72" i="83" s="1"/>
  <c r="E72" i="84" s="1"/>
  <c r="E91" i="82"/>
  <c r="G91" i="82" s="1"/>
  <c r="J91" i="82" s="1"/>
  <c r="E91" i="83" s="1"/>
  <c r="G91" i="83" s="1"/>
  <c r="J91" i="83" s="1"/>
  <c r="E91" i="84" s="1"/>
  <c r="E146" i="82"/>
  <c r="G146" i="82" s="1"/>
  <c r="J146" i="82" s="1"/>
  <c r="E146" i="83" s="1"/>
  <c r="G146" i="83" s="1"/>
  <c r="J146" i="83" s="1"/>
  <c r="E146" i="84" s="1"/>
  <c r="G135" i="81"/>
  <c r="J135" i="81" s="1"/>
  <c r="E135" i="82" s="1"/>
  <c r="G135" i="82" s="1"/>
  <c r="J135" i="82" s="1"/>
  <c r="E135" i="83" s="1"/>
  <c r="E135" i="81"/>
  <c r="E62" i="82"/>
  <c r="G62" i="82" s="1"/>
  <c r="J62" i="82" s="1"/>
  <c r="E62" i="83" s="1"/>
  <c r="G62" i="83" s="1"/>
  <c r="J62" i="83" s="1"/>
  <c r="E62" i="84" s="1"/>
  <c r="G67" i="82"/>
  <c r="J67" i="82" s="1"/>
  <c r="E67" i="83" s="1"/>
  <c r="G67" i="83" s="1"/>
  <c r="J67" i="83" s="1"/>
  <c r="E67" i="84" s="1"/>
  <c r="E67" i="82"/>
  <c r="E120" i="82"/>
  <c r="G120" i="82" s="1"/>
  <c r="J120" i="82" s="1"/>
  <c r="E120" i="83" s="1"/>
  <c r="G120" i="83" s="1"/>
  <c r="J120" i="83" s="1"/>
  <c r="E12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223" i="82"/>
  <c r="G223" i="82" s="1"/>
  <c r="J223" i="82" s="1"/>
  <c r="E223" i="83" s="1"/>
  <c r="G223" i="83" s="1"/>
  <c r="J223" i="83" s="1"/>
  <c r="E223" i="84" s="1"/>
  <c r="G183" i="82"/>
  <c r="J183" i="82" s="1"/>
  <c r="E183" i="83" s="1"/>
  <c r="G183" i="83" s="1"/>
  <c r="J183" i="83" s="1"/>
  <c r="E183" i="84" s="1"/>
  <c r="E183" i="82"/>
  <c r="E116" i="82"/>
  <c r="G116" i="82" s="1"/>
  <c r="J116" i="82" s="1"/>
  <c r="E116" i="83" s="1"/>
  <c r="G116" i="83" s="1"/>
  <c r="J116" i="83" s="1"/>
  <c r="E116" i="84" s="1"/>
  <c r="G96" i="81"/>
  <c r="J96" i="81" s="1"/>
  <c r="E96" i="81"/>
  <c r="G88" i="82"/>
  <c r="J88" i="82" s="1"/>
  <c r="E88" i="83" s="1"/>
  <c r="E87" i="82"/>
  <c r="G87" i="82" s="1"/>
  <c r="J87" i="82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G161" i="81"/>
  <c r="J161" i="81" s="1"/>
  <c r="E161" i="81"/>
  <c r="E97" i="83"/>
  <c r="G97" i="83" s="1"/>
  <c r="J97" i="83" s="1"/>
  <c r="E97" i="84" s="1"/>
  <c r="G97" i="84" s="1"/>
  <c r="J97" i="84" s="1"/>
  <c r="E97" i="85" s="1"/>
  <c r="G119" i="81"/>
  <c r="J119" i="81" s="1"/>
  <c r="E119" i="81"/>
  <c r="E233" i="82"/>
  <c r="G233" i="82" s="1"/>
  <c r="J233" i="82" s="1"/>
  <c r="J252" i="95"/>
  <c r="E239" i="95"/>
  <c r="G239" i="95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5" i="84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155" i="97" l="1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213" i="97"/>
  <c r="G213" i="97" s="1"/>
  <c r="J213" i="97" s="1"/>
  <c r="E213" i="98" s="1"/>
  <c r="G213" i="98" s="1"/>
  <c r="J213" i="98" s="1"/>
  <c r="E213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19" i="82"/>
  <c r="G119" i="82" s="1"/>
  <c r="J119" i="82" s="1"/>
  <c r="E119" i="83" s="1"/>
  <c r="G119" i="83" s="1"/>
  <c r="J119" i="83" s="1"/>
  <c r="E119" i="84" s="1"/>
  <c r="E96" i="82"/>
  <c r="G96" i="82" s="1"/>
  <c r="J96" i="82" s="1"/>
  <c r="E96" i="83" s="1"/>
  <c r="G96" i="83" s="1"/>
  <c r="J96" i="83" s="1"/>
  <c r="E96" i="84" s="1"/>
  <c r="E161" i="82"/>
  <c r="G161" i="82" s="1"/>
  <c r="J161" i="82" s="1"/>
  <c r="E161" i="83" s="1"/>
  <c r="G161" i="83" s="1"/>
  <c r="J161" i="83" s="1"/>
  <c r="E161" i="84" s="1"/>
  <c r="E214" i="81"/>
  <c r="G214" i="81" s="1"/>
  <c r="J214" i="81" s="1"/>
  <c r="G88" i="83"/>
  <c r="J88" i="83" s="1"/>
  <c r="E88" i="84" s="1"/>
  <c r="E87" i="83"/>
  <c r="G87" i="83" s="1"/>
  <c r="J87" i="83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J239" i="95"/>
  <c r="E239" i="96" s="1"/>
  <c r="G86" i="83"/>
  <c r="J86" i="83" s="1"/>
  <c r="E86" i="84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147" i="97" l="1"/>
  <c r="J147" i="97" s="1"/>
  <c r="E147" i="98" s="1"/>
  <c r="E147" i="97"/>
  <c r="E197" i="97"/>
  <c r="G197" i="97" s="1"/>
  <c r="J197" i="97" s="1"/>
  <c r="E197" i="98" s="1"/>
  <c r="G197" i="98" s="1"/>
  <c r="J197" i="98" s="1"/>
  <c r="E197" i="99" s="1"/>
  <c r="G209" i="97"/>
  <c r="J209" i="97" s="1"/>
  <c r="E209" i="97"/>
  <c r="E9" i="97"/>
  <c r="G9" i="97" s="1"/>
  <c r="J9" i="97" s="1"/>
  <c r="E9" i="98" s="1"/>
  <c r="G9" i="98" s="1"/>
  <c r="J9" i="98" s="1"/>
  <c r="E9" i="99" s="1"/>
  <c r="G204" i="97"/>
  <c r="J204" i="97" s="1"/>
  <c r="E204" i="98" s="1"/>
  <c r="G204" i="98" s="1"/>
  <c r="J204" i="98" s="1"/>
  <c r="E204" i="99" s="1"/>
  <c r="E204" i="97"/>
  <c r="E195" i="97"/>
  <c r="G195" i="97" s="1"/>
  <c r="J195" i="97" s="1"/>
  <c r="E195" i="98" s="1"/>
  <c r="G195" i="98" s="1"/>
  <c r="J195" i="98" s="1"/>
  <c r="E195" i="99" s="1"/>
  <c r="G156" i="97"/>
  <c r="J156" i="97" s="1"/>
  <c r="E156" i="98" s="1"/>
  <c r="G156" i="98" s="1"/>
  <c r="J156" i="98" s="1"/>
  <c r="E156" i="99" s="1"/>
  <c r="E156" i="97"/>
  <c r="E149" i="97"/>
  <c r="G149" i="97" s="1"/>
  <c r="J149" i="97" s="1"/>
  <c r="E149" i="98" s="1"/>
  <c r="G149" i="98" s="1"/>
  <c r="J149" i="98" s="1"/>
  <c r="E149" i="99" s="1"/>
  <c r="G157" i="97"/>
  <c r="J157" i="97" s="1"/>
  <c r="E157" i="98" s="1"/>
  <c r="E157" i="97"/>
  <c r="E212" i="97"/>
  <c r="G212" i="97" s="1"/>
  <c r="J212" i="97" s="1"/>
  <c r="E212" i="98" s="1"/>
  <c r="G212" i="98" s="1"/>
  <c r="J212" i="98" s="1"/>
  <c r="E212" i="99" s="1"/>
  <c r="G150" i="97"/>
  <c r="J150" i="97" s="1"/>
  <c r="E150" i="98" s="1"/>
  <c r="G150" i="98" s="1"/>
  <c r="J150" i="98" s="1"/>
  <c r="E150" i="99" s="1"/>
  <c r="E150" i="97"/>
  <c r="E211" i="97"/>
  <c r="G211" i="97" s="1"/>
  <c r="J211" i="97" s="1"/>
  <c r="E211" i="98" s="1"/>
  <c r="G211" i="98" s="1"/>
  <c r="J211" i="98" s="1"/>
  <c r="E211" i="99" s="1"/>
  <c r="G210" i="97"/>
  <c r="J210" i="97" s="1"/>
  <c r="E210" i="98" s="1"/>
  <c r="G210" i="98" s="1"/>
  <c r="J210" i="98" s="1"/>
  <c r="E210" i="99" s="1"/>
  <c r="E210" i="97"/>
  <c r="E202" i="97"/>
  <c r="G202" i="97" s="1"/>
  <c r="J202" i="97" s="1"/>
  <c r="E202" i="98" s="1"/>
  <c r="G202" i="98" s="1"/>
  <c r="J202" i="98" s="1"/>
  <c r="E202" i="99" s="1"/>
  <c r="G11" i="97"/>
  <c r="J11" i="97" s="1"/>
  <c r="E11" i="98" s="1"/>
  <c r="G11" i="98" s="1"/>
  <c r="J11" i="98" s="1"/>
  <c r="E11" i="99" s="1"/>
  <c r="E11" i="97"/>
  <c r="E196" i="97"/>
  <c r="G196" i="97" s="1"/>
  <c r="J196" i="97" s="1"/>
  <c r="E196" i="98" s="1"/>
  <c r="G196" i="98" s="1"/>
  <c r="J196" i="98" s="1"/>
  <c r="E196" i="99" s="1"/>
  <c r="G128" i="97"/>
  <c r="J128" i="97" s="1"/>
  <c r="E128" i="98" s="1"/>
  <c r="E128" i="97"/>
  <c r="E203" i="97"/>
  <c r="G203" i="97" s="1"/>
  <c r="J203" i="97" s="1"/>
  <c r="E203" i="98" s="1"/>
  <c r="G203" i="98" s="1"/>
  <c r="J203" i="98" s="1"/>
  <c r="E203" i="99" s="1"/>
  <c r="G39" i="97"/>
  <c r="J39" i="97" s="1"/>
  <c r="E39" i="98" s="1"/>
  <c r="E39" i="97"/>
  <c r="E182" i="97"/>
  <c r="G182" i="97" s="1"/>
  <c r="J182" i="97" s="1"/>
  <c r="E182" i="98" s="1"/>
  <c r="G182" i="98" s="1"/>
  <c r="J182" i="98" s="1"/>
  <c r="E182" i="99" s="1"/>
  <c r="G10" i="97"/>
  <c r="J10" i="97" s="1"/>
  <c r="E10" i="98" s="1"/>
  <c r="G10" i="98" s="1"/>
  <c r="J10" i="98" s="1"/>
  <c r="E10" i="99" s="1"/>
  <c r="E10" i="97"/>
  <c r="E231" i="97"/>
  <c r="G231" i="97" s="1"/>
  <c r="J231" i="97" s="1"/>
  <c r="E231" i="98" s="1"/>
  <c r="G231" i="98" s="1"/>
  <c r="J231" i="98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G87" i="84" s="1"/>
  <c r="J87" i="84" s="1"/>
  <c r="G238" i="85"/>
  <c r="J238" i="85" s="1"/>
  <c r="E238" i="86" s="1"/>
  <c r="E230" i="85"/>
  <c r="G230" i="85" s="1"/>
  <c r="J230" i="85" s="1"/>
  <c r="E230" i="86" s="1"/>
  <c r="E97" i="86"/>
  <c r="G97" i="86" s="1"/>
  <c r="J97" i="86" s="1"/>
  <c r="E97" i="87" s="1"/>
  <c r="G97" i="87" s="1"/>
  <c r="J97" i="87" s="1"/>
  <c r="E97" i="88" s="1"/>
  <c r="G237" i="104"/>
  <c r="J237" i="104" s="1"/>
  <c r="G86" i="84"/>
  <c r="J86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98" i="98"/>
  <c r="J198" i="98" s="1"/>
  <c r="E198" i="99" s="1"/>
  <c r="G147" i="98"/>
  <c r="J147" i="98" s="1"/>
  <c r="E147" i="99" s="1"/>
  <c r="G39" i="98"/>
  <c r="J39" i="98" s="1"/>
  <c r="E39" i="99" s="1"/>
  <c r="G128" i="98"/>
  <c r="J128" i="98" s="1"/>
  <c r="E128" i="99" s="1"/>
  <c r="G157" i="98"/>
  <c r="J157" i="98" s="1"/>
  <c r="E157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39" i="99" l="1"/>
  <c r="J239" i="99" s="1"/>
  <c r="E231" i="99"/>
  <c r="E209" i="98"/>
  <c r="G209" i="98" s="1"/>
  <c r="J209" i="98" s="1"/>
  <c r="E209" i="99" s="1"/>
  <c r="G209" i="99" s="1"/>
  <c r="J209" i="99" s="1"/>
  <c r="G209" i="100" s="1"/>
  <c r="J209" i="100" s="1"/>
  <c r="G209" i="101" s="1"/>
  <c r="J209" i="101" s="1"/>
  <c r="G209" i="102" s="1"/>
  <c r="J209" i="102" s="1"/>
  <c r="G88" i="85"/>
  <c r="J88" i="85" s="1"/>
  <c r="E88" i="86" s="1"/>
  <c r="E87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7" i="85"/>
  <c r="J87" i="85" s="1"/>
  <c r="E86" i="85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7" i="86"/>
  <c r="J227" i="86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36" i="87" l="1"/>
  <c r="J236" i="87" s="1"/>
  <c r="E236" i="88" s="1"/>
  <c r="E228" i="87"/>
  <c r="G228" i="87" s="1"/>
  <c r="J228" i="87" s="1"/>
  <c r="E224" i="88"/>
  <c r="G224" i="88" s="1"/>
  <c r="J224" i="88" s="1"/>
  <c r="E224" i="89" s="1"/>
  <c r="G224" i="89" s="1"/>
  <c r="J224" i="89" s="1"/>
  <c r="E224" i="90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G88" i="86"/>
  <c r="J88" i="86" s="1"/>
  <c r="E88" i="87" s="1"/>
  <c r="E87" i="86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0" i="87"/>
  <c r="G20" i="87" s="1"/>
  <c r="J20" i="87" s="1"/>
  <c r="E20" i="88" s="1"/>
  <c r="G20" i="88" s="1"/>
  <c r="J20" i="88" s="1"/>
  <c r="E21" i="87"/>
  <c r="G21" i="87" s="1"/>
  <c r="J21" i="87" s="1"/>
  <c r="E21" i="88" s="1"/>
  <c r="G21" i="88" s="1"/>
  <c r="J21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0" i="97" l="1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24" i="89"/>
  <c r="G24" i="89" s="1"/>
  <c r="J24" i="89" s="1"/>
  <c r="E24" i="90" s="1"/>
  <c r="G24" i="90" s="1"/>
  <c r="J24" i="90" s="1"/>
  <c r="E24" i="91" s="1"/>
  <c r="E86" i="88"/>
  <c r="G86" i="88" s="1"/>
  <c r="J86" i="88" s="1"/>
  <c r="E86" i="89" s="1"/>
  <c r="E23" i="89"/>
  <c r="G23" i="89" s="1"/>
  <c r="J23" i="89" s="1"/>
  <c r="E23" i="90" s="1"/>
  <c r="G23" i="90" s="1"/>
  <c r="J23" i="90" s="1"/>
  <c r="E23" i="91" s="1"/>
  <c r="E25" i="89"/>
  <c r="G25" i="89" s="1"/>
  <c r="J25" i="89" s="1"/>
  <c r="E25" i="90" s="1"/>
  <c r="G25" i="90" s="1"/>
  <c r="J25" i="90" s="1"/>
  <c r="E25" i="91" s="1"/>
  <c r="E26" i="89"/>
  <c r="G26" i="89" s="1"/>
  <c r="J26" i="89" s="1"/>
  <c r="E26" i="90" s="1"/>
  <c r="G26" i="90" s="1"/>
  <c r="J26" i="90" s="1"/>
  <c r="E26" i="91" s="1"/>
  <c r="E223" i="89"/>
  <c r="G223" i="89" s="1"/>
  <c r="J223" i="89" s="1"/>
  <c r="E223" i="90" s="1"/>
  <c r="G223" i="90" s="1"/>
  <c r="J223" i="90" s="1"/>
  <c r="E223" i="91" s="1"/>
  <c r="E172" i="89"/>
  <c r="G172" i="89" s="1"/>
  <c r="J172" i="89" s="1"/>
  <c r="E172" i="90" s="1"/>
  <c r="G172" i="90" s="1"/>
  <c r="J172" i="90" s="1"/>
  <c r="E17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59" i="88"/>
  <c r="G59" i="88" s="1"/>
  <c r="J59" i="88" s="1"/>
  <c r="E59" i="89" s="1"/>
  <c r="G59" i="89" s="1"/>
  <c r="J59" i="89" s="1"/>
  <c r="E59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G53" i="88"/>
  <c r="J53" i="88" s="1"/>
  <c r="E53" i="89" s="1"/>
  <c r="E53" i="88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G120" i="89"/>
  <c r="J120" i="89" s="1"/>
  <c r="E120" i="90" s="1"/>
  <c r="E120" i="89"/>
  <c r="E143" i="89"/>
  <c r="G143" i="89" s="1"/>
  <c r="J143" i="89" s="1"/>
  <c r="E143" i="90" s="1"/>
  <c r="G143" i="90" s="1"/>
  <c r="J143" i="90" s="1"/>
  <c r="E143" i="91" s="1"/>
  <c r="E90" i="89"/>
  <c r="G90" i="89" s="1"/>
  <c r="J90" i="89" s="1"/>
  <c r="E90" i="90" s="1"/>
  <c r="G90" i="90" s="1"/>
  <c r="J90" i="90" s="1"/>
  <c r="E90" i="91" s="1"/>
  <c r="E68" i="89"/>
  <c r="G68" i="89" s="1"/>
  <c r="J68" i="89" s="1"/>
  <c r="E68" i="90" s="1"/>
  <c r="G68" i="90" s="1"/>
  <c r="J68" i="90" s="1"/>
  <c r="E68" i="91" s="1"/>
  <c r="G34" i="88"/>
  <c r="J34" i="88" s="1"/>
  <c r="E34" i="89" s="1"/>
  <c r="E34" i="88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G88" i="87"/>
  <c r="J88" i="87" s="1"/>
  <c r="E88" i="88" s="1"/>
  <c r="E87" i="87"/>
  <c r="G87" i="87" s="1"/>
  <c r="J87" i="87" s="1"/>
  <c r="G235" i="88"/>
  <c r="J235" i="88" s="1"/>
  <c r="E235" i="89" s="1"/>
  <c r="E227" i="88"/>
  <c r="G227" i="88" s="1"/>
  <c r="J227" i="88" s="1"/>
  <c r="E227" i="89" s="1"/>
  <c r="G238" i="88"/>
  <c r="J238" i="88" s="1"/>
  <c r="E238" i="89" s="1"/>
  <c r="E230" i="88"/>
  <c r="G230" i="88" s="1"/>
  <c r="J230" i="88" s="1"/>
  <c r="E230" i="89" s="1"/>
  <c r="E36" i="88"/>
  <c r="G36" i="88" s="1"/>
  <c r="J36" i="88" s="1"/>
  <c r="E36" i="89" s="1"/>
  <c r="G36" i="89" s="1"/>
  <c r="J36" i="89" s="1"/>
  <c r="E36" i="90" s="1"/>
  <c r="E141" i="89"/>
  <c r="G141" i="89" s="1"/>
  <c r="J141" i="89" s="1"/>
  <c r="E141" i="90" s="1"/>
  <c r="G141" i="90" s="1"/>
  <c r="J141" i="90" s="1"/>
  <c r="E141" i="91" s="1"/>
  <c r="E158" i="89"/>
  <c r="G158" i="89" s="1"/>
  <c r="J158" i="89" s="1"/>
  <c r="E158" i="90" s="1"/>
  <c r="G158" i="90" s="1"/>
  <c r="J158" i="90" s="1"/>
  <c r="E158" i="91" s="1"/>
  <c r="G106" i="89"/>
  <c r="J106" i="89" s="1"/>
  <c r="E106" i="90" s="1"/>
  <c r="E106" i="89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G123" i="89"/>
  <c r="J123" i="89" s="1"/>
  <c r="E123" i="90" s="1"/>
  <c r="E123" i="89"/>
  <c r="E168" i="89"/>
  <c r="G168" i="89" s="1"/>
  <c r="J168" i="89" s="1"/>
  <c r="E168" i="90" s="1"/>
  <c r="G168" i="90" s="1"/>
  <c r="J168" i="90" s="1"/>
  <c r="E168" i="91" s="1"/>
  <c r="E162" i="89"/>
  <c r="G162" i="89" s="1"/>
  <c r="J162" i="89" s="1"/>
  <c r="E162" i="90" s="1"/>
  <c r="G162" i="90" s="1"/>
  <c r="J162" i="90" s="1"/>
  <c r="E162" i="91" s="1"/>
  <c r="E220" i="89"/>
  <c r="G220" i="89" s="1"/>
  <c r="J220" i="89" s="1"/>
  <c r="E220" i="90" s="1"/>
  <c r="G220" i="90" s="1"/>
  <c r="J220" i="90" s="1"/>
  <c r="E220" i="91" s="1"/>
  <c r="G80" i="89"/>
  <c r="J80" i="89" s="1"/>
  <c r="E80" i="90" s="1"/>
  <c r="E80" i="89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3" i="89"/>
  <c r="G163" i="89" s="1"/>
  <c r="J163" i="89" s="1"/>
  <c r="E163" i="90" s="1"/>
  <c r="G163" i="90" s="1"/>
  <c r="J163" i="90" s="1"/>
  <c r="E163" i="91" s="1"/>
  <c r="G67" i="89"/>
  <c r="J67" i="89" s="1"/>
  <c r="E67" i="90" s="1"/>
  <c r="G67" i="90" s="1"/>
  <c r="J67" i="90" s="1"/>
  <c r="E67" i="91" s="1"/>
  <c r="E67" i="89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171" i="89"/>
  <c r="G171" i="89" s="1"/>
  <c r="J171" i="89" s="1"/>
  <c r="E171" i="90" s="1"/>
  <c r="G171" i="90" s="1"/>
  <c r="J171" i="90" s="1"/>
  <c r="E171" i="91" s="1"/>
  <c r="E37" i="88"/>
  <c r="G37" i="88" s="1"/>
  <c r="J37" i="88" s="1"/>
  <c r="E37" i="89" s="1"/>
  <c r="G37" i="89" s="1"/>
  <c r="J37" i="89" s="1"/>
  <c r="E37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G61" i="89"/>
  <c r="J61" i="89" s="1"/>
  <c r="E61" i="90" s="1"/>
  <c r="G61" i="90" s="1"/>
  <c r="J61" i="90" s="1"/>
  <c r="E61" i="91" s="1"/>
  <c r="E61" i="89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57" i="88"/>
  <c r="G57" i="88" s="1"/>
  <c r="J57" i="88" s="1"/>
  <c r="E57" i="89" s="1"/>
  <c r="G57" i="89" s="1"/>
  <c r="J57" i="89" s="1"/>
  <c r="E57" i="90" s="1"/>
  <c r="E167" i="89"/>
  <c r="G167" i="89" s="1"/>
  <c r="J167" i="89" s="1"/>
  <c r="E167" i="90" s="1"/>
  <c r="G167" i="90" s="1"/>
  <c r="J167" i="90" s="1"/>
  <c r="E167" i="91" s="1"/>
  <c r="E139" i="89"/>
  <c r="G139" i="89" s="1"/>
  <c r="J139" i="89" s="1"/>
  <c r="E139" i="90" s="1"/>
  <c r="G139" i="90" s="1"/>
  <c r="J139" i="90" s="1"/>
  <c r="E139" i="91" s="1"/>
  <c r="G74" i="89"/>
  <c r="J74" i="89" s="1"/>
  <c r="E74" i="90" s="1"/>
  <c r="G74" i="90" s="1"/>
  <c r="J74" i="90" s="1"/>
  <c r="E74" i="91" s="1"/>
  <c r="E74" i="89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G58" i="88"/>
  <c r="J58" i="88" s="1"/>
  <c r="E58" i="89" s="1"/>
  <c r="G58" i="89" s="1"/>
  <c r="J58" i="89" s="1"/>
  <c r="E58" i="90" s="1"/>
  <c r="E58" i="88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22" i="89"/>
  <c r="G222" i="89" s="1"/>
  <c r="J222" i="89" s="1"/>
  <c r="E222" i="90" s="1"/>
  <c r="G222" i="90" s="1"/>
  <c r="J222" i="90" s="1"/>
  <c r="E222" i="91" s="1"/>
  <c r="G236" i="88"/>
  <c r="J236" i="88" s="1"/>
  <c r="E236" i="89" s="1"/>
  <c r="E228" i="88"/>
  <c r="G228" i="88" s="1"/>
  <c r="J228" i="88" s="1"/>
  <c r="E228" i="89" s="1"/>
  <c r="E47" i="88"/>
  <c r="G47" i="88" s="1"/>
  <c r="J47" i="88" s="1"/>
  <c r="E47" i="89" s="1"/>
  <c r="G47" i="89" s="1"/>
  <c r="J47" i="89" s="1"/>
  <c r="E47" i="90" s="1"/>
  <c r="E78" i="89"/>
  <c r="G78" i="89" s="1"/>
  <c r="J78" i="89" s="1"/>
  <c r="E78" i="90" s="1"/>
  <c r="G78" i="90" s="1"/>
  <c r="J78" i="90" s="1"/>
  <c r="E78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14" i="86"/>
  <c r="G214" i="86" s="1"/>
  <c r="J214" i="86" s="1"/>
  <c r="E214" i="87" s="1"/>
  <c r="G214" i="87" s="1"/>
  <c r="J214" i="87" s="1"/>
  <c r="E214" i="88" s="1"/>
  <c r="G95" i="89"/>
  <c r="J95" i="89" s="1"/>
  <c r="E95" i="90" s="1"/>
  <c r="G95" i="90" s="1"/>
  <c r="J95" i="90" s="1"/>
  <c r="E95" i="91" s="1"/>
  <c r="E95" i="89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185" i="89"/>
  <c r="G185" i="89" s="1"/>
  <c r="J185" i="89" s="1"/>
  <c r="E185" i="90" s="1"/>
  <c r="G185" i="90" s="1"/>
  <c r="J185" i="90" s="1"/>
  <c r="E185" i="91" s="1"/>
  <c r="E21" i="89"/>
  <c r="G21" i="89" s="1"/>
  <c r="J21" i="89" s="1"/>
  <c r="E21" i="90" s="1"/>
  <c r="G21" i="90" s="1"/>
  <c r="J21" i="90" s="1"/>
  <c r="E21" i="91" s="1"/>
  <c r="E20" i="89"/>
  <c r="G20" i="89" s="1"/>
  <c r="J20" i="89" s="1"/>
  <c r="E20" i="90" s="1"/>
  <c r="G20" i="90" s="1"/>
  <c r="J20" i="90" s="1"/>
  <c r="E20" i="91" s="1"/>
  <c r="E22" i="89"/>
  <c r="G22" i="89" s="1"/>
  <c r="J22" i="89" s="1"/>
  <c r="E22" i="90" s="1"/>
  <c r="G22" i="90" s="1"/>
  <c r="J22" i="90" s="1"/>
  <c r="E22" i="91" s="1"/>
  <c r="E19" i="89"/>
  <c r="G19" i="89" s="1"/>
  <c r="J19" i="89" s="1"/>
  <c r="E19" i="90" s="1"/>
  <c r="G19" i="90" s="1"/>
  <c r="J19" i="90" s="1"/>
  <c r="E19" i="9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G239" i="102"/>
  <c r="J239" i="102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106" i="90"/>
  <c r="J106" i="90" s="1"/>
  <c r="E106" i="91" s="1"/>
  <c r="G123" i="90"/>
  <c r="J123" i="90" s="1"/>
  <c r="E123" i="91" s="1"/>
  <c r="G224" i="90"/>
  <c r="J224" i="90" s="1"/>
  <c r="E224" i="91" s="1"/>
  <c r="G80" i="90"/>
  <c r="J80" i="90" s="1"/>
  <c r="E80" i="91" s="1"/>
  <c r="G120" i="90"/>
  <c r="J120" i="90" s="1"/>
  <c r="E120" i="91" s="1"/>
  <c r="G34" i="89"/>
  <c r="J34" i="89" s="1"/>
  <c r="E34" i="90" s="1"/>
  <c r="G53" i="89"/>
  <c r="J53" i="89" s="1"/>
  <c r="E53" i="90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1" i="89" l="1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07" i="90" s="1"/>
  <c r="G107" i="90" s="1"/>
  <c r="J107" i="90" s="1"/>
  <c r="E116" i="89"/>
  <c r="G116" i="89" s="1"/>
  <c r="J116" i="89" s="1"/>
  <c r="E116" i="90" s="1"/>
  <c r="G116" i="90" s="1"/>
  <c r="J116" i="90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1" i="89"/>
  <c r="G111" i="89" s="1"/>
  <c r="J111" i="89" s="1"/>
  <c r="E111" i="90" s="1"/>
  <c r="G111" i="90" s="1"/>
  <c r="J111" i="90" s="1"/>
  <c r="E117" i="89"/>
  <c r="G117" i="89" s="1"/>
  <c r="J117" i="89" s="1"/>
  <c r="E117" i="90" s="1"/>
  <c r="G117" i="90" s="1"/>
  <c r="J117" i="90" s="1"/>
  <c r="G88" i="88"/>
  <c r="J88" i="88" s="1"/>
  <c r="E88" i="89" s="1"/>
  <c r="E87" i="88"/>
  <c r="G87" i="88" s="1"/>
  <c r="J87" i="88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E108" i="89"/>
  <c r="G108" i="89" s="1"/>
  <c r="J108" i="89" s="1"/>
  <c r="E108" i="90" s="1"/>
  <c r="G108" i="90" s="1"/>
  <c r="J108" i="90" s="1"/>
  <c r="E96" i="89"/>
  <c r="G96" i="89" s="1"/>
  <c r="J96" i="89" s="1"/>
  <c r="E96" i="90" s="1"/>
  <c r="G96" i="90" s="1"/>
  <c r="J96" i="90" s="1"/>
  <c r="E96" i="91" s="1"/>
  <c r="E115" i="89"/>
  <c r="G115" i="89" s="1"/>
  <c r="J115" i="89" s="1"/>
  <c r="E115" i="90" s="1"/>
  <c r="G115" i="90" s="1"/>
  <c r="J115" i="90" s="1"/>
  <c r="E235" i="90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E253" i="90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1" i="91" l="1"/>
  <c r="G111" i="91" s="1"/>
  <c r="J111" i="91" s="1"/>
  <c r="E108" i="91"/>
  <c r="G108" i="91" s="1"/>
  <c r="J108" i="91" s="1"/>
  <c r="E112" i="91"/>
  <c r="G112" i="91" s="1"/>
  <c r="J112" i="91" s="1"/>
  <c r="E116" i="91"/>
  <c r="G116" i="91" s="1"/>
  <c r="J116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E110" i="91"/>
  <c r="G110" i="91" s="1"/>
  <c r="J110" i="91" s="1"/>
  <c r="E115" i="91"/>
  <c r="G115" i="91" s="1"/>
  <c r="J115" i="91" s="1"/>
  <c r="E117" i="91"/>
  <c r="G117" i="91" s="1"/>
  <c r="J117" i="91" s="1"/>
  <c r="E214" i="89"/>
  <c r="G214" i="89" s="1"/>
  <c r="J214" i="89" s="1"/>
  <c r="E214" i="90" s="1"/>
  <c r="G214" i="90" s="1"/>
  <c r="J214" i="90" s="1"/>
  <c r="E214" i="91" s="1"/>
  <c r="E74" i="92"/>
  <c r="G74" i="92" s="1"/>
  <c r="J74" i="92" s="1"/>
  <c r="E74" i="93" s="1"/>
  <c r="G74" i="93" s="1"/>
  <c r="J74" i="93" s="1"/>
  <c r="E74" i="94" s="1"/>
  <c r="G88" i="89"/>
  <c r="J88" i="89" s="1"/>
  <c r="E88" i="90" s="1"/>
  <c r="G88" i="90" s="1"/>
  <c r="J88" i="90" s="1"/>
  <c r="E88" i="91" s="1"/>
  <c r="E87" i="89"/>
  <c r="G87" i="89" s="1"/>
  <c r="J87" i="89" s="1"/>
  <c r="E87" i="90" s="1"/>
  <c r="G87" i="90" s="1"/>
  <c r="J87" i="90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4" i="87"/>
  <c r="G14" i="87" s="1"/>
  <c r="J14" i="87" s="1"/>
  <c r="E14" i="88" s="1"/>
  <c r="G14" i="88" s="1"/>
  <c r="J14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E254" i="90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G104" i="91"/>
  <c r="J104" i="91" s="1"/>
  <c r="E104" i="92" s="1"/>
  <c r="G258" i="91"/>
  <c r="J258" i="91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5" i="92" l="1"/>
  <c r="G115" i="92" s="1"/>
  <c r="J115" i="92" s="1"/>
  <c r="E115" i="93" s="1"/>
  <c r="G115" i="93" s="1"/>
  <c r="J115" i="93" s="1"/>
  <c r="E115" i="94" s="1"/>
  <c r="G115" i="94" s="1"/>
  <c r="J115" i="94" s="1"/>
  <c r="E115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88" i="91"/>
  <c r="J88" i="91" s="1"/>
  <c r="E88" i="92" s="1"/>
  <c r="E87" i="91"/>
  <c r="G87" i="91" s="1"/>
  <c r="J87" i="91" s="1"/>
  <c r="E18" i="89"/>
  <c r="G18" i="89" s="1"/>
  <c r="J18" i="89" s="1"/>
  <c r="E18" i="90" s="1"/>
  <c r="G18" i="90" s="1"/>
  <c r="J18" i="90" s="1"/>
  <c r="E18" i="91" s="1"/>
  <c r="E6" i="89"/>
  <c r="G6" i="89" s="1"/>
  <c r="J6" i="89" s="1"/>
  <c r="E6" i="90" s="1"/>
  <c r="G6" i="90" s="1"/>
  <c r="J6" i="90" s="1"/>
  <c r="E6" i="91" s="1"/>
  <c r="E15" i="89"/>
  <c r="G15" i="89" s="1"/>
  <c r="J15" i="89" s="1"/>
  <c r="E15" i="90" s="1"/>
  <c r="G15" i="90" s="1"/>
  <c r="J15" i="90" s="1"/>
  <c r="E15" i="91" s="1"/>
  <c r="E17" i="89"/>
  <c r="G17" i="89" s="1"/>
  <c r="J17" i="89" s="1"/>
  <c r="E17" i="90" s="1"/>
  <c r="G17" i="90" s="1"/>
  <c r="J17" i="90" s="1"/>
  <c r="E17" i="91" s="1"/>
  <c r="E14" i="89"/>
  <c r="G14" i="89" s="1"/>
  <c r="J14" i="89" s="1"/>
  <c r="E14" i="90" s="1"/>
  <c r="G14" i="90" s="1"/>
  <c r="J14" i="90" s="1"/>
  <c r="E14" i="91" s="1"/>
  <c r="E8" i="89"/>
  <c r="G8" i="89" s="1"/>
  <c r="J8" i="89" s="1"/>
  <c r="E8" i="90" s="1"/>
  <c r="G8" i="90" s="1"/>
  <c r="J8" i="90" s="1"/>
  <c r="E8" i="91" s="1"/>
  <c r="E16" i="89"/>
  <c r="G16" i="89" s="1"/>
  <c r="J16" i="89" s="1"/>
  <c r="E16" i="90" s="1"/>
  <c r="G16" i="90" s="1"/>
  <c r="J16" i="90" s="1"/>
  <c r="E16" i="91" s="1"/>
  <c r="E7" i="89"/>
  <c r="G7" i="89" s="1"/>
  <c r="J7" i="89" s="1"/>
  <c r="E7" i="90" s="1"/>
  <c r="G7" i="90" s="1"/>
  <c r="J7" i="90" s="1"/>
  <c r="E7" i="91" s="1"/>
  <c r="E13" i="89"/>
  <c r="G13" i="89" s="1"/>
  <c r="J13" i="89" s="1"/>
  <c r="E13" i="90" s="1"/>
  <c r="G13" i="90" s="1"/>
  <c r="J13" i="90" s="1"/>
  <c r="E13" i="91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G232" i="100"/>
  <c r="J232" i="100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G239" i="105"/>
  <c r="J239" i="105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E107" i="95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G88" i="92" l="1"/>
  <c r="J88" i="92" s="1"/>
  <c r="E88" i="93" s="1"/>
  <c r="E87" i="92"/>
  <c r="G87" i="92" s="1"/>
  <c r="J87" i="92" s="1"/>
  <c r="E20" i="94"/>
  <c r="G20" i="94" s="1"/>
  <c r="J20" i="94" s="1"/>
  <c r="E20" i="95" s="1"/>
  <c r="G20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88" i="93" l="1"/>
  <c r="J88" i="93" s="1"/>
  <c r="E88" i="94" s="1"/>
  <c r="E87" i="93"/>
  <c r="G87" i="93" s="1"/>
  <c r="J87" i="93" s="1"/>
  <c r="J20" i="95"/>
  <c r="E20" i="96" s="1"/>
  <c r="G20" i="96" s="1"/>
  <c r="J20" i="96" s="1"/>
  <c r="E20" i="97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0" i="97"/>
  <c r="J20" i="97" s="1"/>
  <c r="E20" i="98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G255" i="94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11" i="97" l="1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08" i="97"/>
  <c r="G108" i="97" s="1"/>
  <c r="J108" i="97" s="1"/>
  <c r="E108" i="98" s="1"/>
  <c r="G108" i="98" s="1"/>
  <c r="J108" i="98" s="1"/>
  <c r="E108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88" i="94"/>
  <c r="J88" i="94" s="1"/>
  <c r="E88" i="95" s="1"/>
  <c r="E87" i="94"/>
  <c r="G87" i="94" s="1"/>
  <c r="J87" i="94" s="1"/>
  <c r="J93" i="95"/>
  <c r="E93" i="96" s="1"/>
  <c r="G93" i="96" s="1"/>
  <c r="J93" i="96" s="1"/>
  <c r="E93" i="97" s="1"/>
  <c r="J77" i="95"/>
  <c r="E77" i="96" s="1"/>
  <c r="G77" i="96" s="1"/>
  <c r="J77" i="96" s="1"/>
  <c r="E77" i="97" s="1"/>
  <c r="G21" i="96"/>
  <c r="J21" i="96" s="1"/>
  <c r="J21" i="95"/>
  <c r="J66" i="95"/>
  <c r="E66" i="96" s="1"/>
  <c r="G66" i="96" s="1"/>
  <c r="J66" i="96" s="1"/>
  <c r="E66" i="97" s="1"/>
  <c r="J98" i="95"/>
  <c r="E98" i="96" s="1"/>
  <c r="G98" i="96" s="1"/>
  <c r="J98" i="96" s="1"/>
  <c r="E98" i="97" s="1"/>
  <c r="J99" i="95"/>
  <c r="E99" i="96" s="1"/>
  <c r="G99" i="96" s="1"/>
  <c r="J99" i="96" s="1"/>
  <c r="E99" i="97" s="1"/>
  <c r="G86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G230" i="95"/>
  <c r="G238" i="95"/>
  <c r="J238" i="95" s="1"/>
  <c r="E238" i="96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99" i="97"/>
  <c r="J99" i="97" s="1"/>
  <c r="E99" i="98" s="1"/>
  <c r="G98" i="97"/>
  <c r="J98" i="97" s="1"/>
  <c r="E98" i="98" s="1"/>
  <c r="G66" i="97"/>
  <c r="J66" i="97" s="1"/>
  <c r="E66" i="98" s="1"/>
  <c r="G74" i="97"/>
  <c r="J74" i="97" s="1"/>
  <c r="E74" i="98" s="1"/>
  <c r="G93" i="97"/>
  <c r="J93" i="97" s="1"/>
  <c r="E93" i="98" s="1"/>
  <c r="G77" i="97"/>
  <c r="J77" i="97" s="1"/>
  <c r="E77" i="98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65" i="97" l="1"/>
  <c r="G65" i="97" s="1"/>
  <c r="J65" i="97" s="1"/>
  <c r="E65" i="98" s="1"/>
  <c r="G65" i="98" s="1"/>
  <c r="J65" i="98" s="1"/>
  <c r="E65" i="99" s="1"/>
  <c r="E158" i="97"/>
  <c r="G158" i="97" s="1"/>
  <c r="J158" i="97" s="1"/>
  <c r="E158" i="98" s="1"/>
  <c r="G158" i="98" s="1"/>
  <c r="J158" i="98" s="1"/>
  <c r="E158" i="99" s="1"/>
  <c r="E106" i="97"/>
  <c r="G106" i="97" s="1"/>
  <c r="J106" i="97" s="1"/>
  <c r="E106" i="98" s="1"/>
  <c r="G106" i="98" s="1"/>
  <c r="J106" i="98" s="1"/>
  <c r="E106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85" i="97"/>
  <c r="G85" i="97" s="1"/>
  <c r="J85" i="97" s="1"/>
  <c r="E85" i="98" s="1"/>
  <c r="G85" i="98" s="1"/>
  <c r="J85" i="98" s="1"/>
  <c r="E85" i="99" s="1"/>
  <c r="E22" i="97"/>
  <c r="G22" i="97" s="1"/>
  <c r="J22" i="97" s="1"/>
  <c r="E22" i="98" s="1"/>
  <c r="G22" i="98" s="1"/>
  <c r="J22" i="98" s="1"/>
  <c r="E22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91" i="97"/>
  <c r="G91" i="97" s="1"/>
  <c r="J91" i="97" s="1"/>
  <c r="E91" i="98" s="1"/>
  <c r="G91" i="98" s="1"/>
  <c r="J91" i="98" s="1"/>
  <c r="E91" i="99" s="1"/>
  <c r="E92" i="97"/>
  <c r="G92" i="97" s="1"/>
  <c r="J92" i="97" s="1"/>
  <c r="E92" i="98" s="1"/>
  <c r="G92" i="98" s="1"/>
  <c r="J92" i="98" s="1"/>
  <c r="E92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69" i="97"/>
  <c r="G69" i="97" s="1"/>
  <c r="J69" i="97" s="1"/>
  <c r="E69" i="98" s="1"/>
  <c r="G69" i="98" s="1"/>
  <c r="J69" i="98" s="1"/>
  <c r="E69" i="99" s="1"/>
  <c r="E172" i="97"/>
  <c r="G172" i="97" s="1"/>
  <c r="J172" i="97" s="1"/>
  <c r="E172" i="98" s="1"/>
  <c r="G172" i="98" s="1"/>
  <c r="J172" i="98" s="1"/>
  <c r="E172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9" i="97"/>
  <c r="G19" i="97" s="1"/>
  <c r="J19" i="97" s="1"/>
  <c r="E19" i="98" s="1"/>
  <c r="G19" i="98" s="1"/>
  <c r="J19" i="98" s="1"/>
  <c r="E19" i="99" s="1"/>
  <c r="E185" i="97"/>
  <c r="G185" i="97" s="1"/>
  <c r="J185" i="97" s="1"/>
  <c r="E185" i="98" s="1"/>
  <c r="G185" i="98" s="1"/>
  <c r="J185" i="98" s="1"/>
  <c r="E185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142" i="97"/>
  <c r="G142" i="97" s="1"/>
  <c r="J142" i="97" s="1"/>
  <c r="E142" i="98" s="1"/>
  <c r="G142" i="98" s="1"/>
  <c r="J142" i="98" s="1"/>
  <c r="E142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167" i="97"/>
  <c r="G167" i="97" s="1"/>
  <c r="J167" i="97" s="1"/>
  <c r="E167" i="98" s="1"/>
  <c r="G167" i="98" s="1"/>
  <c r="J167" i="98" s="1"/>
  <c r="E167" i="99" s="1"/>
  <c r="E154" i="97"/>
  <c r="G154" i="97" s="1"/>
  <c r="J154" i="97" s="1"/>
  <c r="E154" i="98" s="1"/>
  <c r="G154" i="98" s="1"/>
  <c r="J154" i="98" s="1"/>
  <c r="E154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88" i="95"/>
  <c r="J88" i="95" s="1"/>
  <c r="E88" i="96" s="1"/>
  <c r="E87" i="95"/>
  <c r="G87" i="95" s="1"/>
  <c r="J87" i="95" s="1"/>
  <c r="E87" i="96" s="1"/>
  <c r="G87" i="96" s="1"/>
  <c r="J87" i="96" s="1"/>
  <c r="G238" i="96"/>
  <c r="J238" i="96" s="1"/>
  <c r="E238" i="97" s="1"/>
  <c r="J230" i="95"/>
  <c r="E230" i="96" s="1"/>
  <c r="G230" i="96" s="1"/>
  <c r="J230" i="96" s="1"/>
  <c r="J235" i="95"/>
  <c r="E235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G88" i="96"/>
  <c r="J88" i="96" s="1"/>
  <c r="E88" i="97" s="1"/>
  <c r="J51" i="95"/>
  <c r="E51" i="96" s="1"/>
  <c r="G51" i="96" s="1"/>
  <c r="J51" i="96" s="1"/>
  <c r="E51" i="97" s="1"/>
  <c r="J49" i="95"/>
  <c r="E49" i="96" s="1"/>
  <c r="G49" i="96" s="1"/>
  <c r="J49" i="96" s="1"/>
  <c r="E49" i="97" s="1"/>
  <c r="J86" i="95"/>
  <c r="E86" i="96" s="1"/>
  <c r="G86" i="96" s="1"/>
  <c r="J86" i="96" s="1"/>
  <c r="G236" i="96"/>
  <c r="J236" i="96" s="1"/>
  <c r="E236" i="97" s="1"/>
  <c r="J228" i="95"/>
  <c r="E228" i="96" s="1"/>
  <c r="G228" i="96"/>
  <c r="J228" i="96" s="1"/>
  <c r="E228" i="97" s="1"/>
  <c r="G234" i="94"/>
  <c r="J234" i="94" s="1"/>
  <c r="E234" i="95" s="1"/>
  <c r="G242" i="95"/>
  <c r="J242" i="95" s="1"/>
  <c r="E242" i="96" s="1"/>
  <c r="G240" i="104"/>
  <c r="J240" i="104" s="1"/>
  <c r="G259" i="104"/>
  <c r="J259" i="104" s="1"/>
  <c r="G232" i="104"/>
  <c r="J232" i="104" s="1"/>
  <c r="J253" i="95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66" i="98"/>
  <c r="J66" i="98" s="1"/>
  <c r="E66" i="99" s="1"/>
  <c r="G77" i="98"/>
  <c r="J77" i="98" s="1"/>
  <c r="E77" i="99" s="1"/>
  <c r="G21" i="98"/>
  <c r="J21" i="98" s="1"/>
  <c r="G93" i="98"/>
  <c r="J93" i="98" s="1"/>
  <c r="E93" i="99" s="1"/>
  <c r="G74" i="98"/>
  <c r="J74" i="98" s="1"/>
  <c r="E74" i="99" s="1"/>
  <c r="G51" i="97"/>
  <c r="J51" i="97" s="1"/>
  <c r="E51" i="98" s="1"/>
  <c r="G49" i="97"/>
  <c r="J49" i="97" s="1"/>
  <c r="E49" i="98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235" i="98" l="1"/>
  <c r="J235" i="98" s="1"/>
  <c r="E235" i="99" s="1"/>
  <c r="E227" i="98"/>
  <c r="G227" i="98" s="1"/>
  <c r="J227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57" i="97"/>
  <c r="G57" i="97" s="1"/>
  <c r="J57" i="97" s="1"/>
  <c r="E57" i="98" s="1"/>
  <c r="G57" i="98" s="1"/>
  <c r="J57" i="98" s="1"/>
  <c r="E57" i="99" s="1"/>
  <c r="E230" i="97"/>
  <c r="G230" i="97" s="1"/>
  <c r="J230" i="97" s="1"/>
  <c r="E230" i="98" s="1"/>
  <c r="G230" i="98" s="1"/>
  <c r="J230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86" i="97"/>
  <c r="G86" i="97" s="1"/>
  <c r="J86" i="97" s="1"/>
  <c r="E86" i="98" s="1"/>
  <c r="G86" i="98" s="1"/>
  <c r="J86" i="98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G88" i="97"/>
  <c r="J88" i="97" s="1"/>
  <c r="E88" i="98" s="1"/>
  <c r="E87" i="97"/>
  <c r="G87" i="97" s="1"/>
  <c r="J87" i="97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4"/>
  <c r="J189" i="74" s="1"/>
  <c r="G187" i="74"/>
  <c r="J187" i="74" s="1"/>
  <c r="G258" i="97"/>
  <c r="J258" i="97" s="1"/>
  <c r="G105" i="74"/>
  <c r="J105" i="74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E256" i="98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J254" i="95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86" i="99" l="1"/>
  <c r="G86" i="99" s="1"/>
  <c r="J86" i="99" s="1"/>
  <c r="G88" i="98"/>
  <c r="J88" i="98" s="1"/>
  <c r="E88" i="99" s="1"/>
  <c r="E87" i="98"/>
  <c r="G87" i="98" s="1"/>
  <c r="J87" i="98" s="1"/>
  <c r="G238" i="99"/>
  <c r="J238" i="99" s="1"/>
  <c r="E230" i="99"/>
  <c r="G230" i="99" s="1"/>
  <c r="J230" i="99" s="1"/>
  <c r="E214" i="97"/>
  <c r="G214" i="97" s="1"/>
  <c r="J214" i="97" s="1"/>
  <c r="E214" i="98" s="1"/>
  <c r="G214" i="98" s="1"/>
  <c r="J214" i="98" s="1"/>
  <c r="E214" i="99" s="1"/>
  <c r="G235" i="99"/>
  <c r="J235" i="99" s="1"/>
  <c r="E227" i="99"/>
  <c r="G227" i="99" s="1"/>
  <c r="J227" i="99" s="1"/>
  <c r="J6" i="95"/>
  <c r="E6" i="96" s="1"/>
  <c r="G6" i="96" s="1"/>
  <c r="J6" i="96" s="1"/>
  <c r="E6" i="97" s="1"/>
  <c r="G189" i="77"/>
  <c r="J189" i="77" s="1"/>
  <c r="E189" i="78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E234" i="97" s="1"/>
  <c r="G242" i="97"/>
  <c r="J242" i="97" s="1"/>
  <c r="E242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6" i="97"/>
  <c r="J6" i="97" s="1"/>
  <c r="E6" i="98" s="1"/>
  <c r="G15" i="97"/>
  <c r="J15" i="97" s="1"/>
  <c r="E15" i="98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6" i="98"/>
  <c r="J256" i="98" s="1"/>
  <c r="E256" i="99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8" i="97" l="1"/>
  <c r="G8" i="97" s="1"/>
  <c r="J8" i="97" s="1"/>
  <c r="E8" i="98" s="1"/>
  <c r="G8" i="98" s="1"/>
  <c r="J8" i="98" s="1"/>
  <c r="E8" i="99" s="1"/>
  <c r="E17" i="97"/>
  <c r="G17" i="97" s="1"/>
  <c r="J17" i="97" s="1"/>
  <c r="E17" i="98" s="1"/>
  <c r="G17" i="98" s="1"/>
  <c r="J17" i="98" s="1"/>
  <c r="E17" i="99" s="1"/>
  <c r="E14" i="97"/>
  <c r="G14" i="97" s="1"/>
  <c r="J14" i="97" s="1"/>
  <c r="E14" i="98" s="1"/>
  <c r="G14" i="98" s="1"/>
  <c r="J14" i="98" s="1"/>
  <c r="E14" i="99" s="1"/>
  <c r="E13" i="97"/>
  <c r="G13" i="97" s="1"/>
  <c r="J13" i="97" s="1"/>
  <c r="E13" i="98" s="1"/>
  <c r="G13" i="98" s="1"/>
  <c r="J13" i="98" s="1"/>
  <c r="E13" i="99" s="1"/>
  <c r="E187" i="97"/>
  <c r="G187" i="97" s="1"/>
  <c r="J187" i="97" s="1"/>
  <c r="E187" i="98" s="1"/>
  <c r="G187" i="98" s="1"/>
  <c r="J187" i="98" s="1"/>
  <c r="E187" i="99" s="1"/>
  <c r="G187" i="99" s="1"/>
  <c r="J187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G88" i="99"/>
  <c r="J88" i="99" s="1"/>
  <c r="E87" i="99"/>
  <c r="G87" i="99" s="1"/>
  <c r="J87" i="99" s="1"/>
  <c r="G88" i="100" s="1"/>
  <c r="J88" i="100" s="1"/>
  <c r="E7" i="97"/>
  <c r="G7" i="97" s="1"/>
  <c r="J7" i="97" s="1"/>
  <c r="E7" i="98" s="1"/>
  <c r="G7" i="98" s="1"/>
  <c r="J7" i="98" s="1"/>
  <c r="E7" i="99" s="1"/>
  <c r="E16" i="97"/>
  <c r="G16" i="97" s="1"/>
  <c r="J16" i="97" s="1"/>
  <c r="E16" i="98" s="1"/>
  <c r="G16" i="98" s="1"/>
  <c r="J16" i="98" s="1"/>
  <c r="E16" i="99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32" i="107"/>
  <c r="J232" i="107" s="1"/>
  <c r="G234" i="97"/>
  <c r="J234" i="97" s="1"/>
  <c r="E234" i="98" s="1"/>
  <c r="G242" i="98"/>
  <c r="J242" i="98" s="1"/>
  <c r="E242" i="99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77"/>
  <c r="J76" i="77" s="1"/>
  <c r="E76" i="78" s="1"/>
  <c r="G76" i="78" s="1"/>
  <c r="J76" i="78" s="1"/>
  <c r="E76" i="79" s="1"/>
  <c r="G82" i="97"/>
  <c r="J82" i="97" s="1"/>
  <c r="E82" i="98" s="1"/>
  <c r="G76" i="102"/>
  <c r="J76" i="102" s="1"/>
  <c r="G76" i="103" s="1"/>
  <c r="J76" i="103" s="1"/>
  <c r="G76" i="104" s="1"/>
  <c r="J76" i="104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55" i="99"/>
  <c r="J255" i="99" s="1"/>
  <c r="G104" i="99"/>
  <c r="J104" i="99" s="1"/>
  <c r="G258" i="99"/>
  <c r="J258" i="99" s="1"/>
  <c r="G233" i="99"/>
  <c r="J233" i="99" s="1"/>
  <c r="G256" i="99"/>
  <c r="J256" i="99" s="1"/>
  <c r="G191" i="99"/>
  <c r="J191" i="99" s="1"/>
  <c r="G190" i="99"/>
  <c r="J190" i="99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8" i="97" l="1"/>
  <c r="G18" i="97" s="1"/>
  <c r="J18" i="97" s="1"/>
  <c r="E18" i="98" s="1"/>
  <c r="G18" i="98" s="1"/>
  <c r="J18" i="98" s="1"/>
  <c r="E18" i="99" s="1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103" i="98"/>
  <c r="J103" i="98" s="1"/>
  <c r="E103" i="99" s="1"/>
  <c r="G102" i="98"/>
  <c r="J102" i="98" s="1"/>
  <c r="E102" i="99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E207" i="97" l="1"/>
  <c r="G207" i="97" s="1"/>
  <c r="J207" i="97" s="1"/>
  <c r="E207" i="98" s="1"/>
  <c r="G207" i="98" s="1"/>
  <c r="J207" i="98" s="1"/>
  <c r="E207" i="99" s="1"/>
  <c r="G207" i="99" s="1"/>
  <c r="J207" i="99" s="1"/>
  <c r="E188" i="97"/>
  <c r="G188" i="97" s="1"/>
  <c r="J188" i="97" s="1"/>
  <c r="E188" i="98" s="1"/>
  <c r="G188" i="98" s="1"/>
  <c r="J188" i="98" s="1"/>
  <c r="E188" i="99" s="1"/>
  <c r="G188" i="99" s="1"/>
  <c r="J188" i="99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E131" i="98" s="1"/>
  <c r="G134" i="97"/>
  <c r="J134" i="97" s="1"/>
  <c r="E134" i="98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1" i="81"/>
  <c r="G201" i="81" s="1"/>
  <c r="J201" i="81" s="1"/>
  <c r="E199" i="81"/>
  <c r="G199" i="81" s="1"/>
  <c r="J199" i="81" s="1"/>
  <c r="E217" i="81"/>
  <c r="G217" i="81" s="1"/>
  <c r="J217" i="81" s="1"/>
  <c r="G218" i="81"/>
  <c r="J218" i="81" s="1"/>
  <c r="E218" i="81"/>
  <c r="E200" i="81"/>
  <c r="G200" i="81" s="1"/>
  <c r="J200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J255" i="102" l="1"/>
  <c r="G255" i="103" s="1"/>
  <c r="J255" i="103" s="1"/>
  <c r="E5" i="88"/>
  <c r="G5" i="88" s="1"/>
  <c r="J5" i="88" s="1"/>
  <c r="E5" i="89" s="1"/>
  <c r="G5" i="89" s="1"/>
  <c r="J5" i="89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E5" i="90"/>
  <c r="G5" i="90" s="1"/>
  <c r="J5" i="90" s="1"/>
  <c r="E5" i="91" s="1"/>
  <c r="G18" i="107"/>
  <c r="J18" i="107" s="1"/>
  <c r="G174" i="104"/>
  <c r="J174" i="104" s="1"/>
  <c r="G236" i="104"/>
  <c r="J236" i="104" s="1"/>
  <c r="G241" i="107"/>
  <c r="G242" i="107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E5" i="92" s="1"/>
  <c r="G219" i="85"/>
  <c r="J219" i="85" s="1"/>
  <c r="G82" i="102"/>
  <c r="J82" i="102" s="1"/>
  <c r="G131" i="100"/>
  <c r="J131" i="100" s="1"/>
  <c r="G134" i="100"/>
  <c r="J134" i="100" s="1"/>
  <c r="G254" i="103"/>
  <c r="J254" i="103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01" i="86"/>
  <c r="G201" i="86" s="1"/>
  <c r="J201" i="86" s="1"/>
  <c r="E201" i="87" s="1"/>
  <c r="G201" i="87" s="1"/>
  <c r="J201" i="87" s="1"/>
  <c r="E201" i="88" s="1"/>
  <c r="E217" i="86"/>
  <c r="G217" i="86" s="1"/>
  <c r="J217" i="86" s="1"/>
  <c r="E217" i="87" s="1"/>
  <c r="G217" i="87" s="1"/>
  <c r="J217" i="87" s="1"/>
  <c r="E217" i="88" s="1"/>
  <c r="G102" i="104"/>
  <c r="J102" i="104" s="1"/>
  <c r="G174" i="106"/>
  <c r="J174" i="106" s="1"/>
  <c r="G236" i="106"/>
  <c r="J236" i="106" s="1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G104" i="106"/>
  <c r="J104" i="106" s="1"/>
  <c r="G258" i="106"/>
  <c r="J258" i="106" s="1"/>
  <c r="G187" i="106"/>
  <c r="J187" i="106" s="1"/>
  <c r="G188" i="106"/>
  <c r="J188" i="106" s="1"/>
  <c r="G256" i="106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J256" i="106" l="1"/>
  <c r="E256" i="107" s="1"/>
  <c r="G256" i="107" s="1"/>
  <c r="J256" i="107" s="1"/>
  <c r="J255" i="106"/>
  <c r="E255" i="107" s="1"/>
  <c r="G255" i="107" s="1"/>
  <c r="J255" i="107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E124" i="87" s="1"/>
  <c r="G124" i="87" s="1"/>
  <c r="J124" i="87" s="1"/>
  <c r="E124" i="88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16" i="89"/>
  <c r="G216" i="89" s="1"/>
  <c r="J216" i="89" s="1"/>
  <c r="E216" i="90" s="1"/>
  <c r="G216" i="90" s="1"/>
  <c r="J216" i="90" s="1"/>
  <c r="E216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G102" i="106"/>
  <c r="J102" i="106" s="1"/>
  <c r="G103" i="106"/>
  <c r="J103" i="106" s="1"/>
  <c r="E253" i="107"/>
  <c r="G253" i="107" s="1"/>
  <c r="J253" i="107" s="1"/>
  <c r="G5" i="95"/>
  <c r="J5" i="95" s="1"/>
  <c r="E5" i="96" s="1"/>
  <c r="G82" i="106"/>
  <c r="J82" i="106" s="1"/>
  <c r="G134" i="104"/>
  <c r="J134" i="104" s="1"/>
  <c r="G131" i="104"/>
  <c r="J131" i="104" s="1"/>
  <c r="E254" i="107"/>
  <c r="G254" i="107" s="1"/>
  <c r="J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219" i="96" l="1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219" i="100" s="1"/>
  <c r="J219" i="100" s="1"/>
  <c r="G219" i="101" s="1"/>
  <c r="J219" i="101" s="1"/>
  <c r="G219" i="102" s="1"/>
  <c r="J219" i="102" s="1"/>
  <c r="G5" i="103"/>
  <c r="J5" i="103" s="1"/>
  <c r="G124" i="95"/>
  <c r="J124" i="95" s="1"/>
  <c r="E124" i="96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5" i="104"/>
  <c r="J5" i="104" s="1"/>
  <c r="G5" i="105" s="1"/>
  <c r="J5" i="105" s="1"/>
  <c r="E124" i="97" l="1"/>
  <c r="G124" i="97" s="1"/>
  <c r="J124" i="97" s="1"/>
  <c r="E124" i="98" s="1"/>
  <c r="G124" i="98" s="1"/>
  <c r="J124" i="98" s="1"/>
  <c r="E124" i="99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M264" i="8"/>
  <c r="G124" i="105" l="1"/>
  <c r="J124" i="105" s="1"/>
  <c r="G124" i="106" s="1"/>
  <c r="J124" i="106" s="1"/>
  <c r="G124" i="107" s="1"/>
  <c r="J124" i="107" s="1"/>
  <c r="G73" i="93"/>
  <c r="J73" i="93" s="1"/>
  <c r="E73" i="94" s="1"/>
  <c r="M267" i="8"/>
  <c r="F265" i="8"/>
  <c r="F268" i="8" s="1"/>
  <c r="F270" i="8" s="1"/>
  <c r="G73" i="94" l="1"/>
  <c r="J73" i="94" s="1"/>
  <c r="E73" i="95" s="1"/>
  <c r="C265" i="8"/>
  <c r="C268" i="8" s="1"/>
  <c r="M269" i="8"/>
  <c r="M272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<sst xmlns="http://schemas.openxmlformats.org/spreadsheetml/2006/main" count="38792" uniqueCount="1447">
  <si>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</si>
  <si>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</si>
  <si>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</si>
  <si>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</si>
  <si>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</si>
  <si>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</si>
  <si>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</si>
  <si>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</si>
  <si>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</si>
  <si>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</si>
  <si>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</si>
  <si>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</si>
  <si>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</si>
  <si>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</si>
  <si>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</si>
  <si>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</si>
  <si>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</si>
  <si>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</si>
  <si>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</si>
  <si>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</si>
  <si>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</si>
  <si>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</si>
  <si>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</si>
  <si>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</si>
  <si>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</si>
  <si>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</si>
  <si>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</si>
  <si>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</si>
  <si>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</si>
  <si>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</si>
  <si>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</si>
  <si>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</si>
  <si>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</si>
  <si>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</si>
  <si>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</si>
  <si>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</si>
  <si>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</si>
  <si>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</si>
  <si>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</si>
  <si>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</si>
  <si>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</si>
  <si>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</si>
  <si>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</si>
  <si>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</si>
  <si>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</si>
  <si>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</si>
  <si>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</si>
  <si>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</si>
  <si>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</si>
  <si>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</si>
  <si>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</si>
  <si>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</si>
  <si>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</si>
  <si>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</si>
  <si>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</si>
  <si>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</si>
  <si>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</si>
  <si>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</si>
  <si>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</si>
  <si>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</si>
  <si>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</si>
  <si>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</si>
  <si>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</si>
  <si>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</si>
  <si>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</si>
  <si>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</si>
  <si>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</si>
  <si>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</si>
  <si>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</si>
  <si>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</si>
  <si>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</si>
  <si>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</si>
  <si>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</si>
  <si>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</si>
  <si>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</si>
  <si>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</si>
  <si>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</si>
  <si>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</si>
  <si>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</si>
  <si>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</si>
  <si>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</si>
  <si>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</si>
  <si>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</si>
  <si>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</si>
  <si>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</si>
  <si>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</si>
  <si>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</si>
  <si>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</si>
  <si>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</si>
  <si>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</si>
  <si>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</si>
  <si>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</si>
  <si>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</si>
  <si>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</si>
  <si>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</si>
  <si>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</si>
  <si>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</si>
  <si>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</si>
  <si>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</si>
  <si>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</si>
  <si>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</si>
  <si>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</si>
  <si>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</si>
  <si>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</si>
  <si>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</si>
  <si>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</si>
  <si>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</si>
  <si>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</si>
  <si>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</si>
  <si>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</si>
  <si>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</si>
  <si>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</si>
  <si>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</si>
  <si>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</si>
  <si>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</si>
  <si>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</si>
  <si>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</si>
  <si>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</si>
  <si>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</si>
  <si>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</si>
  <si>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</si>
  <si>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</si>
  <si>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</si>
  <si>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</si>
  <si>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</si>
  <si>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</si>
  <si>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</si>
  <si>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</si>
  <si>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</si>
  <si>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</si>
  <si>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</si>
  <si>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</si>
  <si>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</si>
  <si>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</si>
  <si>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</si>
  <si>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</si>
  <si>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</si>
  <si>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</si>
  <si>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</si>
  <si>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</si>
  <si>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</si>
  <si>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</si>
  <si>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</si>
  <si>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</si>
  <si>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</si>
  <si>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</si>
  <si>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</si>
  <si>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</si>
  <si>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</si>
  <si>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</si>
  <si>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</si>
  <si>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</si>
  <si>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</si>
  <si>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</si>
  <si>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</si>
  <si>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</si>
  <si>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</si>
  <si>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</si>
  <si>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</si>
  <si>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</si>
  <si>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</si>
  <si>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</si>
  <si>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</si>
  <si>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</si>
  <si>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</si>
  <si>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</si>
  <si>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</si>
  <si>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</si>
  <si>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</si>
  <si>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</si>
  <si>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</si>
  <si>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</si>
  <si>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</si>
  <si>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</si>
  <si>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</si>
  <si>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</si>
  <si>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</si>
  <si>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</si>
  <si>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</si>
  <si>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</si>
  <si>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</si>
  <si>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</si>
  <si>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</si>
  <si>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</si>
  <si>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</si>
  <si>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</si>
  <si>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</si>
  <si>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</si>
  <si>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</si>
  <si>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</si>
  <si>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</si>
  <si>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</si>
  <si>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</si>
  <si>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</si>
  <si>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</si>
  <si>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</si>
  <si>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</si>
  <si>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</si>
  <si>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</si>
  <si>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</si>
  <si>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</si>
  <si>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</si>
  <si>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</si>
  <si>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</si>
  <si>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</si>
  <si>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</si>
  <si>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</si>
  <si>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</si>
  <si>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</si>
  <si>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</si>
  <si>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</si>
  <si>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</si>
  <si>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</si>
  <si>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</si>
  <si>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</si>
  <si>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</si>
  <si>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</si>
  <si>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</si>
  <si>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</si>
  <si>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</si>
  <si>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</si>
  <si>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</si>
  <si>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</si>
  <si>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</si>
  <si>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</si>
  <si>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</si>
  <si>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</si>
  <si>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</si>
  <si>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</si>
  <si>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</si>
  <si>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</si>
  <si>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</si>
  <si>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</si>
  <si>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</si>
  <si>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</si>
  <si>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</si>
  <si>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</si>
  <si>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</si>
  <si>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</si>
  <si>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</si>
  <si>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</si>
  <si>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</si>
  <si>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</si>
  <si>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</si>
  <si>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</si>
  <si>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</si>
  <si>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</si>
  <si>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</si>
  <si>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</si>
  <si>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</si>
  <si>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</si>
  <si>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</si>
  <si>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</si>
  <si>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</si>
  <si>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</si>
  <si>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</si>
  <si>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</si>
  <si>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</si>
  <si>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</si>
  <si>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</si>
  <si>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</si>
  <si>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</si>
  <si>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</si>
  <si>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</si>
  <si>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</si>
  <si>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</si>
  <si>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</si>
  <si>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</si>
  <si>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</si>
  <si>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</si>
  <si>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</si>
  <si>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</si>
  <si>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</si>
  <si>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</si>
  <si>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</si>
  <si>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</si>
  <si>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</si>
  <si>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</si>
  <si>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</si>
  <si>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</si>
  <si>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</si>
  <si>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</si>
  <si>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</si>
  <si>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</si>
  <si>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</si>
  <si>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</si>
  <si>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</si>
  <si>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</si>
  <si>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</si>
  <si>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</si>
  <si>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</si>
  <si>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</si>
  <si>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</si>
  <si>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</si>
  <si>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</si>
  <si>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</si>
  <si>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</si>
  <si>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</si>
  <si>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</si>
  <si>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</si>
  <si>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</si>
  <si>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</si>
  <si>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</si>
  <si>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</si>
  <si>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</si>
  <si>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</si>
  <si>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</si>
  <si>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</si>
  <si>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</si>
  <si>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</si>
  <si>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</si>
  <si>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</si>
  <si>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</si>
  <si>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</si>
  <si>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</si>
  <si>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</si>
  <si>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</si>
  <si>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</si>
  <si>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</si>
  <si>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</si>
  <si>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</si>
  <si>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</si>
  <si>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</si>
  <si>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</si>
  <si>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</si>
  <si>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</si>
  <si>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</si>
  <si>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</si>
  <si>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</si>
  <si>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</si>
  <si>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</si>
  <si>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</si>
  <si>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</si>
  <si>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</si>
  <si>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</si>
  <si>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</si>
  <si>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</si>
  <si>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</si>
  <si>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</si>
  <si>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</si>
  <si>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</si>
  <si>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</si>
  <si>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</si>
  <si>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</si>
  <si>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</si>
  <si>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</si>
  <si>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</si>
  <si>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</si>
  <si>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</si>
  <si>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</si>
  <si>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</si>
  <si>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</si>
  <si>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</si>
  <si>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</si>
  <si>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</si>
  <si>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</si>
  <si>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</si>
  <si>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</si>
  <si>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</si>
  <si>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</si>
  <si>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</si>
  <si>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</si>
  <si>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</si>
  <si>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</si>
  <si>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</si>
  <si>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</si>
  <si>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</si>
  <si>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</si>
  <si>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</si>
  <si>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</si>
  <si>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</si>
  <si>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</si>
  <si>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</si>
  <si>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</si>
  <si>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</si>
  <si>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</si>
  <si>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</si>
  <si>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</si>
  <si>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</si>
  <si>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</si>
  <si>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</si>
  <si>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</si>
  <si>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</si>
  <si>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</si>
  <si>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</si>
  <si>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</si>
  <si>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</si>
  <si>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</si>
  <si>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</si>
  <si>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</si>
  <si>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</si>
  <si>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</si>
  <si>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</si>
  <si>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</si>
  <si>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</si>
  <si>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</si>
  <si>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</si>
  <si>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</si>
  <si>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</si>
  <si>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</si>
  <si>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</si>
  <si>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</si>
  <si>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</si>
  <si>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</si>
  <si>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</si>
  <si>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</si>
  <si>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</si>
  <si>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</si>
  <si>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</si>
  <si>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</si>
  <si>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</si>
  <si>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</si>
  <si>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</si>
  <si>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</si>
  <si>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</si>
  <si>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</si>
  <si>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</si>
  <si>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</si>
  <si>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</si>
  <si>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</si>
  <si>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</si>
  <si>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</si>
  <si>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</si>
  <si>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</si>
  <si>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</si>
  <si>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</si>
  <si>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</si>
  <si>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</si>
  <si>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</si>
  <si>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</si>
  <si>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</si>
  <si>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</si>
  <si>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</si>
  <si>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</si>
  <si>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</si>
  <si>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</si>
  <si>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</si>
  <si>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</si>
  <si>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</si>
  <si>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</si>
  <si>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</si>
  <si>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</si>
  <si>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</si>
  <si>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</si>
  <si>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</si>
  <si>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</si>
  <si>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</si>
  <si>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</si>
  <si>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</si>
  <si>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</si>
  <si>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</si>
  <si>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</si>
  <si>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</si>
  <si>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</si>
  <si>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</si>
  <si>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</si>
  <si>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</si>
  <si>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</si>
  <si>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</si>
  <si>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</si>
  <si>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</si>
  <si>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</si>
  <si>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</si>
  <si>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</si>
  <si>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</si>
  <si>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</si>
  <si>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</si>
  <si>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</si>
  <si>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</si>
  <si>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</si>
  <si>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</si>
  <si>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</si>
  <si>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</si>
  <si>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</si>
  <si>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</si>
  <si>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</si>
  <si>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</si>
  <si>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</si>
  <si>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</si>
  <si>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</si>
  <si>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</si>
  <si>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</si>
  <si>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</si>
  <si>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</si>
  <si>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</si>
  <si>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</si>
  <si>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</si>
  <si>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</si>
  <si>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</si>
  <si>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</si>
  <si>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</si>
  <si>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</si>
  <si>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</si>
  <si>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</si>
  <si>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</si>
  <si>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</si>
  <si>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</si>
  <si>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</si>
  <si>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</si>
  <si>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</si>
  <si>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</si>
  <si>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</si>
  <si>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</si>
  <si>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</si>
  <si>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</si>
  <si>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</si>
  <si>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</si>
  <si>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</si>
  <si>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</si>
  <si>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</si>
  <si>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</si>
  <si>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</si>
  <si>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</si>
  <si>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</si>
  <si>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</si>
  <si>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</si>
  <si>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</si>
  <si>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</si>
  <si>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</si>
  <si>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</si>
  <si>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</si>
  <si>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</si>
  <si>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</si>
  <si>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</si>
  <si>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</si>
  <si>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</si>
  <si>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</si>
  <si>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</si>
  <si>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</si>
  <si>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</si>
  <si>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</si>
  <si>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</si>
  <si>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</si>
  <si>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</si>
  <si>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</si>
  <si>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</si>
  <si>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</si>
  <si>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</si>
  <si>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</si>
  <si>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</si>
  <si>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</si>
  <si>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</si>
  <si>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</si>
  <si>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</si>
  <si>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</si>
  <si>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</si>
  <si>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</si>
  <si>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</si>
  <si>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</si>
  <si>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</si>
  <si>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</si>
  <si>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</si>
  <si>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</si>
  <si>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</si>
  <si>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</si>
  <si>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</si>
  <si>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</si>
  <si>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</si>
  <si>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</si>
  <si>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</si>
  <si>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</si>
  <si>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</si>
  <si>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</si>
  <si>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</si>
  <si>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</si>
  <si>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</si>
  <si>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</si>
  <si>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</si>
  <si>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</si>
  <si>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</si>
  <si>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</si>
  <si>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</si>
  <si>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</si>
  <si>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</si>
  <si>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</si>
  <si>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</si>
  <si>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</si>
  <si>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</si>
  <si>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</si>
  <si>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</si>
  <si>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</si>
  <si>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</si>
  <si>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</si>
  <si>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</si>
  <si>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</si>
  <si>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</si>
  <si>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</si>
  <si>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</si>
  <si>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</si>
  <si>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</si>
  <si>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</si>
  <si>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</si>
  <si>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</si>
  <si>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</si>
  <si>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</si>
  <si>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</si>
  <si>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</si>
  <si>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</si>
  <si>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</si>
  <si>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</si>
  <si>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</si>
  <si>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</si>
  <si>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</si>
  <si>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</si>
  <si>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</si>
  <si>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</si>
  <si>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</si>
  <si>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</si>
  <si>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</si>
  <si>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</si>
  <si>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</si>
  <si>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</si>
  <si>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</si>
  <si>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</si>
  <si>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</si>
  <si>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</si>
  <si>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</si>
  <si>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</si>
  <si>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</si>
  <si>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</si>
  <si>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</si>
  <si>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</si>
  <si>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</si>
  <si>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</si>
  <si>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</si>
  <si>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</si>
  <si>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</si>
  <si>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</si>
  <si>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</si>
  <si>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</si>
  <si>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</si>
  <si>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</si>
  <si>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</si>
  <si>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</si>
  <si>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</si>
  <si>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</si>
  <si>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</si>
  <si>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</si>
  <si>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</si>
  <si>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</si>
  <si>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</si>
  <si>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</si>
  <si>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</si>
  <si>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</si>
  <si>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</si>
  <si>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</si>
  <si>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</si>
  <si>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</si>
  <si>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</si>
  <si>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</si>
  <si>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</si>
  <si>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</si>
  <si>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</si>
  <si>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</si>
  <si>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</si>
  <si>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</si>
  <si>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</si>
  <si>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</si>
  <si>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</si>
  <si>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</si>
  <si>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</si>
  <si>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</si>
  <si>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</si>
  <si>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</si>
  <si>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</si>
  <si>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</si>
  <si>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</si>
  <si>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</si>
  <si>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</si>
  <si>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</si>
  <si>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</si>
  <si>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</si>
  <si>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</si>
  <si>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</si>
  <si>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</si>
  <si>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</si>
  <si>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</si>
  <si>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</si>
  <si>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</si>
  <si>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</si>
  <si>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</si>
  <si>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</si>
  <si>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</si>
  <si>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</si>
  <si>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</si>
  <si>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</si>
  <si>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</si>
  <si>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</si>
  <si>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</si>
  <si>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</si>
  <si>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</si>
  <si>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</si>
  <si>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</si>
  <si>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</si>
  <si>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</si>
  <si>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</si>
  <si>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</si>
  <si>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</si>
  <si>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</si>
  <si>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</si>
  <si>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</si>
  <si>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</si>
  <si>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</si>
  <si>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</si>
  <si>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</si>
  <si>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</si>
  <si>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</si>
  <si>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</si>
  <si>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</si>
  <si>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</si>
  <si>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</si>
  <si>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</si>
  <si>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</si>
  <si>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</si>
  <si>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</si>
  <si>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</si>
  <si>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</si>
  <si>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</si>
  <si>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</si>
  <si>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</si>
  <si>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</si>
  <si>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</si>
  <si>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</si>
  <si>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</si>
  <si>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</si>
  <si>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</si>
  <si>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</si>
  <si>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</si>
  <si>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</si>
  <si>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</si>
  <si>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</si>
  <si>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</si>
  <si>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</si>
  <si>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</si>
  <si>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</si>
  <si>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</si>
  <si>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</si>
  <si>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</si>
  <si>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</si>
  <si>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</si>
  <si>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</si>
  <si>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</si>
  <si>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</si>
  <si>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</si>
  <si>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</si>
  <si>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</si>
  <si>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</si>
  <si>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</si>
  <si>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</si>
  <si>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</si>
  <si>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</si>
  <si>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</si>
  <si>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</si>
  <si>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</si>
  <si>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</si>
  <si>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</si>
  <si>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</si>
  <si>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</si>
  <si>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</si>
  <si>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</si>
  <si>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</si>
  <si>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</si>
  <si>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</si>
  <si>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</si>
  <si>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</si>
  <si>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</si>
  <si>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</si>
  <si>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</si>
  <si>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</si>
  <si>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</si>
  <si>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</si>
  <si>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</si>
  <si>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</si>
  <si>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</si>
  <si>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</si>
  <si>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</si>
  <si>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</si>
  <si>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</si>
  <si>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</si>
  <si>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</si>
  <si>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</si>
  <si>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</si>
  <si>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</si>
  <si>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</si>
  <si>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</si>
  <si>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</si>
  <si>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</si>
  <si>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</si>
  <si>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</si>
  <si>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</si>
  <si>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</si>
  <si>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</si>
  <si>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</si>
  <si>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</si>
  <si>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</si>
  <si>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</si>
  <si>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</si>
  <si>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</si>
  <si>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</si>
  <si>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</si>
  <si>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</si>
  <si>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</si>
  <si>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</si>
  <si>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</si>
  <si>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</si>
  <si>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</si>
  <si>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</si>
  <si>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</si>
  <si>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</si>
  <si>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</si>
  <si>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</si>
  <si>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</si>
  <si>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</si>
  <si>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</si>
  <si>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</si>
  <si>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</si>
  <si>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</si>
  <si>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</si>
  <si>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</si>
  <si>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</si>
  <si>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</si>
  <si>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</si>
  <si>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</si>
  <si>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</si>
  <si>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</si>
  <si>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</si>
  <si>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</si>
  <si>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</si>
  <si>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</si>
  <si>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</si>
  <si>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</si>
  <si>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</si>
  <si>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</si>
  <si>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</si>
  <si>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</si>
  <si>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</si>
  <si>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</si>
  <si>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</si>
  <si>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</si>
  <si>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</si>
  <si>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</si>
  <si>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</si>
  <si>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</si>
  <si>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</si>
  <si>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</si>
  <si>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</si>
  <si>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</si>
  <si>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</si>
  <si>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</si>
  <si>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</si>
  <si>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</si>
  <si>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</si>
  <si>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</si>
  <si>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</si>
  <si>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</si>
  <si>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</si>
  <si>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</si>
  <si>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</si>
  <si>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</si>
  <si>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</si>
  <si>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</si>
  <si>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</si>
  <si>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</si>
  <si>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</si>
  <si>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</si>
  <si>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</si>
  <si>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</si>
  <si>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</si>
  <si>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</si>
  <si>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</si>
  <si>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</si>
  <si>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</si>
  <si>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</si>
  <si>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</si>
  <si>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</si>
  <si>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</si>
  <si>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</si>
  <si>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</si>
  <si>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</si>
  <si>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</si>
  <si>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</si>
  <si>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</si>
  <si>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</si>
  <si>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</si>
  <si>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</si>
  <si>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</si>
  <si>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</si>
  <si>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</si>
  <si>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</si>
  <si>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</si>
  <si>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</si>
  <si>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</si>
  <si>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</si>
  <si>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</si>
  <si>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</si>
  <si>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</si>
  <si>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</si>
  <si>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</si>
  <si>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</si>
  <si>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</si>
  <si>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</si>
  <si>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</si>
  <si>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</si>
  <si>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</si>
  <si>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</si>
  <si>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</si>
  <si>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</si>
  <si>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</si>
  <si>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</si>
  <si>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</si>
  <si>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</si>
  <si>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</si>
  <si>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</si>
  <si>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</si>
  <si>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</si>
  <si>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</si>
  <si>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</si>
  <si>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</si>
  <si>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</si>
  <si>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</si>
  <si>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</si>
  <si>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</si>
  <si>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</si>
  <si>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</si>
  <si>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</si>
  <si>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</si>
  <si>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</si>
  <si>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</si>
  <si>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</si>
  <si>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</si>
  <si>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</si>
  <si>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</si>
  <si>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</si>
  <si>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</si>
  <si>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</si>
  <si>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</si>
  <si>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</si>
  <si>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</si>
  <si>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</si>
  <si>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</si>
  <si>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</si>
  <si>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</si>
  <si>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</si>
  <si>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</si>
  <si>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</si>
  <si>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</si>
  <si>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</si>
  <si>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</si>
  <si>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</si>
  <si>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</si>
  <si>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</si>
  <si>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</si>
  <si>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</si>
  <si>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</si>
  <si>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</si>
  <si>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</si>
  <si>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</si>
  <si>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</si>
  <si>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</si>
  <si>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</si>
  <si>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</si>
  <si>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</si>
  <si>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</si>
  <si>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</si>
  <si>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</si>
  <si>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</si>
  <si>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</si>
  <si>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</si>
  <si>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</si>
  <si>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</si>
  <si>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</si>
  <si>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</si>
  <si>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</si>
  <si>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</si>
  <si>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</si>
  <si>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</si>
  <si>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</si>
  <si>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</si>
  <si>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</si>
  <si>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</si>
  <si>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</si>
  <si>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</si>
  <si>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</si>
  <si>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</si>
  <si>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</si>
  <si>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</si>
  <si>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</si>
  <si>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</si>
  <si>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</si>
  <si>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</si>
  <si>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</si>
  <si>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</si>
  <si>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</si>
  <si>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</si>
  <si>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</si>
  <si>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</si>
  <si>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</si>
  <si>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</si>
  <si>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</si>
  <si>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</si>
  <si>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</si>
  <si>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</si>
  <si>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</si>
  <si>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</si>
  <si>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</si>
  <si>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</si>
  <si>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</si>
  <si>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</si>
  <si>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</si>
  <si>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</si>
  <si>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</si>
  <si>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</si>
  <si>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</si>
  <si>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</si>
  <si>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</si>
  <si>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</si>
  <si>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</si>
  <si>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</si>
  <si>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</si>
  <si>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</si>
  <si>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</si>
  <si>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</si>
  <si>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</si>
  <si>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</si>
  <si>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</si>
  <si>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</si>
  <si>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</si>
  <si>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</si>
  <si>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</si>
  <si>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</si>
  <si>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</si>
  <si>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</si>
  <si>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</si>
  <si>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</si>
  <si>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</si>
  <si>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</si>
  <si>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</si>
  <si>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</si>
  <si>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</si>
  <si>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</si>
  <si>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</si>
  <si>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</si>
  <si>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</si>
  <si>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</si>
  <si>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</si>
  <si>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</si>
  <si>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</si>
  <si>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</si>
  <si>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</si>
  <si>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</si>
  <si>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</si>
  <si>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</si>
  <si>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</si>
  <si>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</si>
  <si>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</si>
  <si>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</si>
  <si>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</si>
  <si>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</si>
  <si>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</si>
  <si>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</si>
  <si>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</si>
  <si>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</si>
  <si>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</si>
  <si>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</si>
  <si>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</si>
  <si>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</si>
  <si>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</si>
  <si>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</si>
  <si>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</si>
  <si>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</si>
  <si>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</si>
  <si>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</si>
  <si>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</si>
  <si>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</si>
  <si>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</si>
  <si>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</si>
  <si>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</si>
  <si>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</si>
  <si>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</si>
  <si>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</si>
  <si>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</si>
  <si>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</si>
  <si>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</si>
  <si>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</si>
  <si>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</si>
  <si>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</si>
  <si>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</si>
  <si>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</si>
  <si>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</si>
  <si>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</si>
  <si>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</si>
  <si>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</si>
  <si>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</si>
  <si>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</si>
  <si>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</si>
  <si>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</si>
  <si>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</si>
  <si>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</si>
  <si>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</si>
  <si>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</si>
  <si>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</si>
  <si>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</si>
  <si>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</si>
  <si>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</si>
  <si>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</si>
  <si>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</si>
  <si>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</si>
  <si>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</si>
  <si>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</si>
  <si>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</si>
  <si>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</si>
  <si>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</si>
  <si>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</si>
  <si>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</si>
  <si>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</si>
  <si>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</si>
  <si>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</si>
  <si>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</si>
  <si>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</si>
  <si>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</si>
  <si>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</si>
  <si>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</si>
  <si>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</si>
  <si>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</si>
  <si>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</si>
  <si>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</si>
  <si>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</si>
  <si>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</si>
  <si>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</si>
  <si>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</si>
  <si>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</si>
  <si>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</si>
  <si>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</si>
  <si>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</si>
  <si>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</si>
  <si>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</si>
  <si>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</si>
  <si>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</si>
  <si>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</si>
  <si>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</si>
  <si>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</si>
  <si>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</si>
  <si>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</si>
  <si>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</si>
  <si>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</si>
  <si>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</si>
  <si>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</si>
  <si>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</si>
  <si>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</si>
  <si>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</si>
  <si>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</si>
  <si>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</si>
  <si>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</si>
  <si>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</si>
  <si>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</si>
  <si>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</si>
  <si>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</si>
  <si>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</si>
  <si>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</si>
  <si>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</si>
  <si>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</si>
  <si>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</si>
  <si>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</si>
  <si>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</si>
  <si>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</si>
  <si>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</si>
  <si>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</si>
  <si>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</si>
  <si>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</si>
  <si>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</si>
  <si>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</si>
  <si>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</si>
  <si>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</si>
  <si>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</si>
  <si>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</si>
  <si>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</si>
  <si>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</si>
  <si>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</si>
  <si>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</si>
  <si>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</si>
  <si>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</si>
  <si>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</si>
  <si>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</si>
  <si>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</si>
  <si>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</si>
  <si>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</si>
  <si>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</si>
  <si>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</si>
  <si>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</si>
  <si>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</si>
  <si>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</si>
  <si>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</si>
  <si>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</si>
  <si>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</si>
  <si>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</si>
  <si>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</si>
  <si>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</si>
  <si>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</si>
  <si>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</si>
  <si>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</si>
  <si>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</si>
  <si>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</si>
  <si>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</si>
  <si>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</si>
  <si>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</si>
  <si>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</si>
  <si>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</si>
  <si>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</si>
  <si>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</si>
  <si>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</si>
  <si>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</si>
  <si>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</si>
  <si>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</si>
  <si>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</si>
  <si>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</si>
  <si>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</si>
  <si>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</si>
  <si>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</si>
  <si>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</si>
  <si>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</si>
  <si>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</si>
  <si>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</si>
  <si>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</si>
  <si>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</si>
  <si>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</si>
  <si>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</si>
  <si>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</si>
  <si>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</si>
  <si>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</si>
  <si>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</si>
  <si>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</si>
  <si>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</si>
  <si>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</si>
  <si>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</si>
  <si>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</si>
  <si>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</si>
  <si>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</si>
  <si>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</si>
  <si>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</si>
  <si>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</si>
  <si>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</si>
  <si>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</si>
  <si>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</si>
  <si>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</si>
  <si>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</si>
  <si>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</si>
  <si>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</si>
  <si>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</si>
  <si>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</si>
  <si>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</si>
  <si>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</si>
  <si>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</si>
  <si>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</si>
  <si>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</si>
  <si>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</si>
  <si>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</si>
  <si>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</si>
  <si>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</si>
  <si>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</si>
  <si>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</si>
  <si>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</si>
  <si>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</si>
  <si>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</si>
  <si>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</si>
  <si>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</si>
  <si>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</si>
  <si>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</si>
  <si>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</si>
  <si>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</si>
  <si>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</si>
  <si>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</si>
  <si>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</si>
  <si>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</si>
  <si>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</si>
  <si>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</si>
  <si>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</si>
  <si>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</si>
  <si>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</si>
  <si>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</si>
  <si>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</si>
  <si>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</si>
  <si>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</si>
  <si>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</si>
  <si>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</si>
  <si>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</si>
  <si>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</si>
  <si>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</si>
  <si>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</si>
  <si>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</si>
  <si>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</si>
  <si>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</si>
  <si>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</si>
  <si>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</si>
  <si>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</si>
  <si>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</si>
  <si>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</si>
  <si>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</si>
  <si>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</si>
  <si>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</si>
  <si>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</si>
  <si>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</si>
  <si>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</si>
  <si>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</si>
  <si>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</si>
  <si>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</si>
  <si>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</si>
  <si>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</si>
  <si>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</si>
  <si>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</si>
  <si>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</si>
  <si>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</si>
  <si>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</si>
  <si>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</si>
  <si>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</si>
  <si>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</si>
  <si>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</si>
  <si>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</si>
  <si>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</si>
  <si>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</si>
  <si>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</si>
  <si>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</si>
  <si>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</si>
  <si>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</si>
  <si>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</si>
  <si>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</si>
  <si>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</si>
  <si>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</si>
  <si>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</si>
  <si>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</si>
  <si>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</si>
  <si>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</si>
  <si>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</si>
  <si>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</si>
  <si>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</si>
  <si>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</si>
  <si>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</si>
  <si>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</si>
  <si>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</si>
  <si>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</si>
  <si>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</si>
  <si>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</si>
  <si>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</si>
  <si>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</si>
  <si>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</si>
  <si>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</si>
  <si>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</si>
  <si>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</si>
  <si>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</si>
  <si>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</si>
  <si>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</si>
  <si>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</si>
  <si>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</si>
  <si>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</si>
  <si>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</si>
  <si>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</si>
  <si>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</si>
  <si>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</si>
  <si>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</si>
  <si>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</si>
  <si>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</si>
  <si>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</si>
  <si>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</si>
  <si>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</si>
  <si>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</si>
  <si>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</si>
  <si>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</si>
  <si>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</si>
  <si>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</si>
  <si>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</si>
  <si>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</si>
  <si>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</si>
  <si>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</si>
  <si>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</si>
  <si>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</si>
  <si>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</si>
  <si>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</si>
  <si>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</si>
  <si>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</si>
  <si>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</si>
  <si>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</si>
  <si>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</si>
  <si>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</si>
  <si>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</si>
  <si>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</si>
  <si>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</si>
  <si>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</si>
  <si>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</si>
  <si>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</si>
  <si>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</si>
  <si>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</si>
  <si>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</si>
  <si>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</si>
  <si>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</si>
  <si>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</si>
  <si>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</si>
  <si>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</si>
  <si>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</si>
  <si>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</si>
  <si>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</si>
  <si>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</si>
  <si>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</si>
  <si>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</si>
  <si>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</si>
  <si>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</si>
  <si>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</si>
  <si>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</si>
  <si>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</si>
  <si>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</si>
  <si>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</si>
  <si>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</si>
  <si>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</si>
  <si>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</si>
  <si>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</si>
  <si>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</si>
  <si>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</si>
  <si>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</si>
  <si>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</si>
  <si>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</si>
  <si>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</si>
  <si>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</si>
  <si>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</si>
  <si>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</si>
  <si>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</si>
  <si>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</si>
  <si>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</si>
  <si>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</si>
  <si>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</si>
  <si>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ปตท.คุณาวรรณ วันที่ 1-30  เม.ย. 2568</t>
  </si>
  <si>
    <t>สรุปยอดขาย บูธ ปตท.คุณาวรรณ วันที่ 1-30  เม.ย. 2568</t>
  </si>
  <si>
    <t>บูธ ปตท.คุณารรณ วันที่ 1-30  เม.ย.  2568</t>
  </si>
  <si>
    <t>สุ่ม</t>
  </si>
  <si>
    <t>เสีย</t>
  </si>
  <si>
    <t>แถม</t>
  </si>
  <si>
    <t>เบิกขึ้นหิ้ว</t>
  </si>
  <si>
    <t>จัดกระช้า</t>
  </si>
  <si>
    <t>กรเช้า</t>
  </si>
  <si>
    <t>ค่าน้ำประปา</t>
  </si>
  <si>
    <t>อินตาเลี่ยนโซดา</t>
  </si>
  <si>
    <t>เค้กกล้วยหอมเชดด้าชีส 55 กรัม</t>
  </si>
  <si>
    <t>มินิปังไส้กรอกชีส  60 กรัม</t>
  </si>
  <si>
    <t>บราวนี่ช็อกโกแลตดูไบ 80 กรัม</t>
  </si>
  <si>
    <t>กระเช้า 1</t>
  </si>
  <si>
    <t>กระเช้า 2</t>
  </si>
  <si>
    <t>จัดเบรก</t>
  </si>
  <si>
    <t>จัดเบรก 7 อำเภอ 30</t>
  </si>
  <si>
    <t>จัดเบรก 3</t>
  </si>
  <si>
    <t>จัดเบรก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</si>
</sst>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4"/>
  <sheetViews>
    <sheetView zoomScale="70" zoomScaleNormal="70" workbookViewId="0">
      <pane xSplit="10" ySplit="4" topLeftCell="Q11" activePane="bottomRight" state="frozen"/>
      <selection activeCell="L253" sqref="L253"/>
      <selection pane="topRight" activeCell="L253" sqref="L253"/>
      <selection pane="bottomLeft" activeCell="L253" sqref="L253"/>
      <selection pane="bottomRight" activeCell="AD32" sqref="AD3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79</v>
      </c>
      <c r="G5" s="43">
        <f t="shared" ref="G5:G85" si="0">+E5+F5</f>
        <v>89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3850</v>
      </c>
      <c r="N5" s="19"/>
      <c r="O5" s="121">
        <v>18.97</v>
      </c>
      <c r="P5" s="79">
        <f>+K5*O5</f>
        <v>1460.6899999999998</v>
      </c>
      <c r="Q5" s="45">
        <v>1</v>
      </c>
      <c r="R5" s="46">
        <f>+'1'!N262</f>
        <v>990</v>
      </c>
      <c r="S5" s="46">
        <f>+'1'!N267</f>
        <v>250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250</v>
      </c>
      <c r="X5" s="46">
        <f>+R5-S5-T5-U5-V5-W5</f>
        <v>490</v>
      </c>
      <c r="Y5" s="46">
        <f>+'1'!N269</f>
        <v>490</v>
      </c>
      <c r="Z5" s="47">
        <f>+Y5-X5</f>
        <v>0</v>
      </c>
      <c r="AA5" s="47" t="s">
        <v>1363</v>
      </c>
      <c r="AB5" s="47">
        <f>+W5+Y5</f>
        <v>740</v>
      </c>
      <c r="AC5" s="58">
        <f>+W5+Y5+Z5</f>
        <v>740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335</v>
      </c>
      <c r="G6" s="43">
        <f t="shared" si="0"/>
        <v>358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38</v>
      </c>
      <c r="J6" s="43">
        <f t="shared" ref="J6:J69" si="1">E6+F6-H6-K6-I6</f>
        <v>40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280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28000</v>
      </c>
      <c r="N6" s="19"/>
      <c r="O6" s="121">
        <v>36.43</v>
      </c>
      <c r="P6" s="79">
        <f t="shared" ref="P6:P70" si="2">+K6*O6</f>
        <v>10200.4</v>
      </c>
      <c r="Q6" s="45">
        <v>2</v>
      </c>
      <c r="R6" s="46">
        <f>+'2'!N262</f>
        <v>1710</v>
      </c>
      <c r="S6" s="46">
        <f>+'2'!N267</f>
        <v>195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1175</v>
      </c>
      <c r="X6" s="46">
        <f>+R6-S6-T6-U6-V6-W6</f>
        <v>340</v>
      </c>
      <c r="Y6" s="46">
        <f>+'2'!N269</f>
        <v>340</v>
      </c>
      <c r="Z6" s="47">
        <f t="shared" ref="Z6:Z35" si="3">+Y6-X6</f>
        <v>0</v>
      </c>
      <c r="AA6" s="47" t="s">
        <v>1364</v>
      </c>
      <c r="AB6" s="47">
        <f t="shared" ref="AB6:AB35" si="4">+W6+Y6</f>
        <v>1515</v>
      </c>
      <c r="AC6" s="58">
        <f t="shared" ref="AC6:AC35" si="5">+W6+Y6+Z6</f>
        <v>1515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4050</v>
      </c>
      <c r="S7" s="46">
        <f>+'3'!N267</f>
        <v>865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600</v>
      </c>
      <c r="X7" s="46">
        <f>+R7-S7-T7-U7-V7-W7</f>
        <v>2585</v>
      </c>
      <c r="Y7" s="46">
        <f>+'3'!N269</f>
        <v>2585</v>
      </c>
      <c r="Z7" s="47">
        <f>+Y7-X7</f>
        <v>0</v>
      </c>
      <c r="AA7" s="47" t="s">
        <v>1365</v>
      </c>
      <c r="AB7" s="47">
        <f>+W7+Y7</f>
        <v>3185</v>
      </c>
      <c r="AC7" s="58">
        <f t="shared" si="5"/>
        <v>3185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2730</v>
      </c>
      <c r="S8" s="46">
        <f>+'4'!N267</f>
        <v>445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1340</v>
      </c>
      <c r="X8" s="46">
        <f t="shared" ref="X8" si="6">+R8-S8-T8-U8-V8-W8</f>
        <v>930</v>
      </c>
      <c r="Y8" s="46">
        <f>+'4'!N269</f>
        <v>930</v>
      </c>
      <c r="Z8" s="47">
        <f t="shared" si="3"/>
        <v>0</v>
      </c>
      <c r="AA8" s="47" t="s">
        <v>1366</v>
      </c>
      <c r="AB8" s="47">
        <f t="shared" si="4"/>
        <v>2270</v>
      </c>
      <c r="AC8" s="58">
        <f t="shared" si="5"/>
        <v>2270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4250</v>
      </c>
      <c r="S9" s="46">
        <f>+'5'!N267</f>
        <v>355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1170</v>
      </c>
      <c r="X9" s="46">
        <f t="shared" ref="X9:X34" si="7">+R9-S9-T9-U9-V9-W9</f>
        <v>2725</v>
      </c>
      <c r="Y9" s="46">
        <f>+'5'!N269</f>
        <v>2725</v>
      </c>
      <c r="Z9" s="47">
        <f t="shared" si="3"/>
        <v>0</v>
      </c>
      <c r="AA9" s="98" t="s">
        <v>1367</v>
      </c>
      <c r="AB9" s="47">
        <f t="shared" si="4"/>
        <v>3895</v>
      </c>
      <c r="AC9" s="58">
        <f t="shared" si="5"/>
        <v>3895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2335</v>
      </c>
      <c r="S10" s="46">
        <f>+'6'!N267</f>
        <v>255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960</v>
      </c>
      <c r="X10" s="46">
        <f t="shared" si="7"/>
        <v>1120</v>
      </c>
      <c r="Y10" s="46">
        <f>+'6'!N269</f>
        <v>1120</v>
      </c>
      <c r="Z10" s="47">
        <f t="shared" si="3"/>
        <v>0</v>
      </c>
      <c r="AA10" s="98" t="s">
        <v>1368</v>
      </c>
      <c r="AB10" s="47">
        <f t="shared" si="4"/>
        <v>2080</v>
      </c>
      <c r="AC10" s="58">
        <f t="shared" si="5"/>
        <v>2080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17</v>
      </c>
      <c r="G11" s="43">
        <f t="shared" si="0"/>
        <v>24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121">
        <v>19.36</v>
      </c>
      <c r="P11" s="79">
        <f t="shared" si="2"/>
        <v>309.76</v>
      </c>
      <c r="Q11" s="45">
        <v>7</v>
      </c>
      <c r="R11" s="46">
        <f>+'7'!N262</f>
        <v>1470</v>
      </c>
      <c r="S11" s="46">
        <f>+'7'!N267</f>
        <v>80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380</v>
      </c>
      <c r="X11" s="46">
        <f t="shared" si="7"/>
        <v>1010</v>
      </c>
      <c r="Y11" s="46">
        <f>+'7'!N269</f>
        <v>1010</v>
      </c>
      <c r="Z11" s="47">
        <f t="shared" si="3"/>
        <v>0</v>
      </c>
      <c r="AA11" s="47" t="s">
        <v>1369</v>
      </c>
      <c r="AB11" s="47">
        <f t="shared" si="4"/>
        <v>1390</v>
      </c>
      <c r="AC11" s="58">
        <f t="shared" si="5"/>
        <v>1390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3960</v>
      </c>
      <c r="S12" s="46">
        <f>+'8'!N267</f>
        <v>590</v>
      </c>
      <c r="T12" s="46">
        <f>+'8'!N265</f>
        <v>0</v>
      </c>
      <c r="U12" s="46">
        <f>+'8'!N263</f>
        <v>0</v>
      </c>
      <c r="V12" s="46">
        <f>+'8'!N266</f>
        <v>38</v>
      </c>
      <c r="W12" s="46">
        <f>+'8'!N264</f>
        <v>160</v>
      </c>
      <c r="X12" s="46">
        <f t="shared" si="7"/>
        <v>3172</v>
      </c>
      <c r="Y12" s="46">
        <f>+'8'!N269</f>
        <v>3172</v>
      </c>
      <c r="Z12" s="47">
        <f t="shared" si="3"/>
        <v>0</v>
      </c>
      <c r="AA12" s="47" t="s">
        <v>1363</v>
      </c>
      <c r="AB12" s="47">
        <f t="shared" si="4"/>
        <v>3332</v>
      </c>
      <c r="AC12" s="58">
        <f t="shared" si="5"/>
        <v>3332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1930</v>
      </c>
      <c r="S13" s="46">
        <f>+'9'!N267</f>
        <v>270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410</v>
      </c>
      <c r="X13" s="46">
        <f>+R13-S13-T13-U13-V13-W13</f>
        <v>1250</v>
      </c>
      <c r="Y13" s="46">
        <f>+'9'!N269</f>
        <v>1250</v>
      </c>
      <c r="Z13" s="47">
        <f t="shared" si="3"/>
        <v>0</v>
      </c>
      <c r="AA13" s="47" t="s">
        <v>1364</v>
      </c>
      <c r="AB13" s="47">
        <f t="shared" si="4"/>
        <v>1660</v>
      </c>
      <c r="AC13" s="58">
        <f t="shared" si="5"/>
        <v>1660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5115</v>
      </c>
      <c r="S14" s="46">
        <f>+'10'!N267</f>
        <v>745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850</v>
      </c>
      <c r="X14" s="46">
        <f t="shared" si="7"/>
        <v>3520</v>
      </c>
      <c r="Y14" s="46">
        <f>+'10'!N269</f>
        <v>3520</v>
      </c>
      <c r="Z14" s="47">
        <f t="shared" si="3"/>
        <v>0</v>
      </c>
      <c r="AA14" s="47" t="s">
        <v>1365</v>
      </c>
      <c r="AB14" s="47">
        <f t="shared" si="4"/>
        <v>4370</v>
      </c>
      <c r="AC14" s="58">
        <f t="shared" si="5"/>
        <v>4370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3">
        <f t="shared" si="0"/>
        <v>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</v>
      </c>
      <c r="N15" s="19"/>
      <c r="O15" s="121">
        <v>22.41</v>
      </c>
      <c r="P15" s="79">
        <f t="shared" si="2"/>
        <v>22.41</v>
      </c>
      <c r="Q15" s="45">
        <v>11</v>
      </c>
      <c r="R15" s="46">
        <f>+'11'!N262</f>
        <v>5810</v>
      </c>
      <c r="S15" s="46">
        <f>+'11'!N267</f>
        <v>820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2810</v>
      </c>
      <c r="X15" s="46">
        <f t="shared" si="7"/>
        <v>2180</v>
      </c>
      <c r="Y15" s="46">
        <f>+'11'!N269</f>
        <v>2180</v>
      </c>
      <c r="Z15" s="47">
        <f t="shared" si="3"/>
        <v>0</v>
      </c>
      <c r="AA15" s="47" t="s">
        <v>1366</v>
      </c>
      <c r="AB15" s="47">
        <f t="shared" si="4"/>
        <v>4990</v>
      </c>
      <c r="AC15" s="58">
        <f t="shared" si="5"/>
        <v>4990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4180</v>
      </c>
      <c r="S16" s="46">
        <f>+'12'!N267</f>
        <v>500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1460</v>
      </c>
      <c r="X16" s="46">
        <f t="shared" si="7"/>
        <v>2220</v>
      </c>
      <c r="Y16" s="46">
        <f>+'12'!N269</f>
        <v>2220</v>
      </c>
      <c r="Z16" s="47">
        <f t="shared" si="3"/>
        <v>0</v>
      </c>
      <c r="AA16" s="98" t="s">
        <v>1367</v>
      </c>
      <c r="AB16" s="47">
        <f t="shared" si="4"/>
        <v>3680</v>
      </c>
      <c r="AC16" s="58">
        <f t="shared" si="5"/>
        <v>3680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3775</v>
      </c>
      <c r="S17" s="46">
        <f>+'13'!N267</f>
        <v>495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2585</v>
      </c>
      <c r="X17" s="46">
        <f>+R17-S17-T17-U17-V17-W17</f>
        <v>695</v>
      </c>
      <c r="Y17" s="46">
        <f>+'13'!N269</f>
        <v>695</v>
      </c>
      <c r="Z17" s="47">
        <f t="shared" si="3"/>
        <v>0</v>
      </c>
      <c r="AA17" s="98" t="s">
        <v>1368</v>
      </c>
      <c r="AB17" s="47">
        <f t="shared" si="4"/>
        <v>3280</v>
      </c>
      <c r="AC17" s="58">
        <f t="shared" si="5"/>
        <v>3280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24</v>
      </c>
      <c r="G18" s="43">
        <f t="shared" si="0"/>
        <v>24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2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121">
        <v>19.12</v>
      </c>
      <c r="P18" s="79">
        <f t="shared" si="2"/>
        <v>286.8</v>
      </c>
      <c r="Q18" s="45">
        <v>14</v>
      </c>
      <c r="R18" s="46">
        <f>+'14'!N262</f>
        <v>3180</v>
      </c>
      <c r="S18" s="46">
        <f>+'14'!N267</f>
        <v>405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1820</v>
      </c>
      <c r="X18" s="46">
        <f t="shared" si="7"/>
        <v>955</v>
      </c>
      <c r="Y18" s="46">
        <f>+'14'!N269</f>
        <v>955</v>
      </c>
      <c r="Z18" s="47">
        <f t="shared" si="3"/>
        <v>0</v>
      </c>
      <c r="AA18" s="47" t="s">
        <v>1369</v>
      </c>
      <c r="AB18" s="99">
        <f t="shared" si="4"/>
        <v>2775</v>
      </c>
      <c r="AC18" s="58">
        <f t="shared" si="5"/>
        <v>2775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4520</v>
      </c>
      <c r="S19" s="46">
        <f>+'15'!N267</f>
        <v>900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1930</v>
      </c>
      <c r="X19" s="46">
        <f t="shared" si="7"/>
        <v>1690</v>
      </c>
      <c r="Y19" s="46">
        <f>+'15'!N269</f>
        <v>1690</v>
      </c>
      <c r="Z19" s="47">
        <f t="shared" si="3"/>
        <v>0</v>
      </c>
      <c r="AA19" s="47" t="s">
        <v>1363</v>
      </c>
      <c r="AB19" s="47">
        <f t="shared" si="4"/>
        <v>3620</v>
      </c>
      <c r="AC19" s="58">
        <f t="shared" si="5"/>
        <v>3620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10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1760</v>
      </c>
      <c r="S20" s="46">
        <f>+'16'!N267</f>
        <v>180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260</v>
      </c>
      <c r="X20" s="46">
        <f t="shared" si="7"/>
        <v>1320</v>
      </c>
      <c r="Y20" s="46">
        <f>+'16'!N269</f>
        <v>1320</v>
      </c>
      <c r="Z20" s="47">
        <f t="shared" si="3"/>
        <v>0</v>
      </c>
      <c r="AA20" s="47" t="s">
        <v>1364</v>
      </c>
      <c r="AB20" s="47">
        <f t="shared" si="4"/>
        <v>1580</v>
      </c>
      <c r="AC20" s="58">
        <f t="shared" si="5"/>
        <v>1580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0">
        <v>22.85</v>
      </c>
      <c r="P21" s="79">
        <f t="shared" si="2"/>
        <v>22.85</v>
      </c>
      <c r="Q21" s="45">
        <v>17</v>
      </c>
      <c r="R21" s="46">
        <f>+'17'!N262</f>
        <v>1650</v>
      </c>
      <c r="S21" s="46">
        <f>+'17'!N267</f>
        <v>250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850</v>
      </c>
      <c r="X21" s="46">
        <f t="shared" si="7"/>
        <v>550</v>
      </c>
      <c r="Y21" s="46">
        <f>+'17'!N269</f>
        <v>550</v>
      </c>
      <c r="Z21" s="47">
        <f t="shared" si="3"/>
        <v>0</v>
      </c>
      <c r="AA21" s="47" t="s">
        <v>1365</v>
      </c>
      <c r="AB21" s="47">
        <f t="shared" si="4"/>
        <v>1400</v>
      </c>
      <c r="AC21" s="58">
        <f t="shared" si="5"/>
        <v>1400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78</v>
      </c>
      <c r="G22" s="43">
        <f t="shared" si="0"/>
        <v>81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6600</v>
      </c>
      <c r="N22" s="19"/>
      <c r="O22" s="121">
        <v>27.98</v>
      </c>
      <c r="P22" s="79">
        <f t="shared" si="2"/>
        <v>1846.68</v>
      </c>
      <c r="Q22" s="45">
        <v>18</v>
      </c>
      <c r="R22" s="46">
        <f>+'18'!N262</f>
        <v>860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120</v>
      </c>
      <c r="X22" s="46">
        <f t="shared" si="7"/>
        <v>740</v>
      </c>
      <c r="Y22" s="46">
        <f>+'18'!N269</f>
        <v>740</v>
      </c>
      <c r="Z22" s="47">
        <f t="shared" si="3"/>
        <v>0</v>
      </c>
      <c r="AA22" s="47" t="s">
        <v>1366</v>
      </c>
      <c r="AB22" s="47">
        <f t="shared" si="4"/>
        <v>860</v>
      </c>
      <c r="AC22" s="58">
        <f t="shared" si="5"/>
        <v>860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3040</v>
      </c>
      <c r="S23" s="46">
        <f>+'19'!N267</f>
        <v>610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1020</v>
      </c>
      <c r="X23" s="46">
        <f t="shared" si="7"/>
        <v>1410</v>
      </c>
      <c r="Y23" s="46">
        <f>+'19'!N269</f>
        <v>1410</v>
      </c>
      <c r="Z23" s="47">
        <f t="shared" si="3"/>
        <v>0</v>
      </c>
      <c r="AA23" s="98" t="s">
        <v>1367</v>
      </c>
      <c r="AB23" s="47">
        <f t="shared" si="4"/>
        <v>2430</v>
      </c>
      <c r="AC23" s="58">
        <f t="shared" si="5"/>
        <v>2430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19</v>
      </c>
      <c r="G24" s="43">
        <f t="shared" si="0"/>
        <v>23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4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21">
        <v>38.659999999999997</v>
      </c>
      <c r="P24" s="79">
        <f t="shared" si="2"/>
        <v>734.54</v>
      </c>
      <c r="Q24" s="45">
        <v>20</v>
      </c>
      <c r="R24" s="46">
        <f>+'20'!N262</f>
        <v>2290</v>
      </c>
      <c r="S24" s="46">
        <f>+'20'!N267</f>
        <v>350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1320</v>
      </c>
      <c r="X24" s="46">
        <f t="shared" si="7"/>
        <v>620</v>
      </c>
      <c r="Y24" s="46">
        <f>+'20'!N269</f>
        <v>620</v>
      </c>
      <c r="Z24" s="47">
        <f t="shared" si="3"/>
        <v>0</v>
      </c>
      <c r="AA24" s="98" t="s">
        <v>1368</v>
      </c>
      <c r="AB24" s="47">
        <f t="shared" si="4"/>
        <v>1940</v>
      </c>
      <c r="AC24" s="58">
        <f t="shared" si="5"/>
        <v>1940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1430</v>
      </c>
      <c r="S25" s="46">
        <f>+'21'!N267</f>
        <v>40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680</v>
      </c>
      <c r="X25" s="46">
        <f t="shared" si="7"/>
        <v>710</v>
      </c>
      <c r="Y25" s="46">
        <f>+'21'!N269</f>
        <v>710</v>
      </c>
      <c r="Z25" s="47">
        <f t="shared" si="3"/>
        <v>0</v>
      </c>
      <c r="AA25" s="47" t="s">
        <v>1369</v>
      </c>
      <c r="AB25" s="47">
        <f t="shared" si="4"/>
        <v>1390</v>
      </c>
      <c r="AC25" s="58">
        <f t="shared" si="5"/>
        <v>1390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1740</v>
      </c>
      <c r="S26" s="46">
        <f>+'22'!N267</f>
        <v>260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815</v>
      </c>
      <c r="X26" s="46">
        <f t="shared" si="7"/>
        <v>665</v>
      </c>
      <c r="Y26" s="46">
        <f>+'22'!N269</f>
        <v>665</v>
      </c>
      <c r="Z26" s="47">
        <f t="shared" si="3"/>
        <v>0</v>
      </c>
      <c r="AA26" s="47" t="s">
        <v>1363</v>
      </c>
      <c r="AB26" s="47">
        <f t="shared" si="4"/>
        <v>1480</v>
      </c>
      <c r="AC26" s="58">
        <f t="shared" si="5"/>
        <v>1480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5150</v>
      </c>
      <c r="S27" s="46">
        <f>+'23'!N267</f>
        <v>965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3240</v>
      </c>
      <c r="X27" s="46">
        <f>+R27-S27-T27-U27-V27-W27</f>
        <v>945</v>
      </c>
      <c r="Y27" s="46">
        <f>+'23'!N269</f>
        <v>945</v>
      </c>
      <c r="Z27" s="47">
        <f>+Y27-X27</f>
        <v>0</v>
      </c>
      <c r="AA27" s="47" t="s">
        <v>1364</v>
      </c>
      <c r="AB27" s="47">
        <f t="shared" si="4"/>
        <v>4185</v>
      </c>
      <c r="AC27" s="58">
        <f t="shared" si="5"/>
        <v>4185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12</v>
      </c>
      <c r="G28" s="43">
        <f t="shared" si="0"/>
        <v>12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121">
        <v>30.86</v>
      </c>
      <c r="P28" s="79">
        <f t="shared" si="2"/>
        <v>308.60000000000002</v>
      </c>
      <c r="Q28" s="45">
        <v>24</v>
      </c>
      <c r="R28" s="46">
        <f>+'24'!N262</f>
        <v>1540</v>
      </c>
      <c r="S28" s="46">
        <f>+'24'!N267</f>
        <v>175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1090</v>
      </c>
      <c r="X28" s="46">
        <f t="shared" si="7"/>
        <v>275</v>
      </c>
      <c r="Y28" s="46">
        <f>+'24'!N269</f>
        <v>275</v>
      </c>
      <c r="Z28" s="47">
        <f t="shared" si="3"/>
        <v>0</v>
      </c>
      <c r="AA28" s="47" t="s">
        <v>1365</v>
      </c>
      <c r="AB28" s="47">
        <f t="shared" si="4"/>
        <v>1365</v>
      </c>
      <c r="AC28" s="58">
        <f t="shared" si="5"/>
        <v>1365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3024</v>
      </c>
      <c r="S29" s="46">
        <f>+'25'!N267</f>
        <v>114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1215</v>
      </c>
      <c r="X29" s="46">
        <f t="shared" si="7"/>
        <v>1695</v>
      </c>
      <c r="Y29" s="46">
        <f>+'25'!N269</f>
        <v>1695</v>
      </c>
      <c r="Z29" s="47">
        <f t="shared" si="3"/>
        <v>0</v>
      </c>
      <c r="AA29" s="47" t="s">
        <v>1366</v>
      </c>
      <c r="AB29" s="47">
        <f t="shared" si="4"/>
        <v>2910</v>
      </c>
      <c r="AC29" s="58">
        <f t="shared" si="5"/>
        <v>2910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1495</v>
      </c>
      <c r="S30" s="46">
        <f>+'26'!N267</f>
        <v>345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1150</v>
      </c>
      <c r="X30" s="46">
        <f t="shared" si="7"/>
        <v>0</v>
      </c>
      <c r="Y30" s="46">
        <f>+'26'!N269</f>
        <v>0</v>
      </c>
      <c r="Z30" s="47">
        <f t="shared" si="3"/>
        <v>0</v>
      </c>
      <c r="AA30" s="98" t="s">
        <v>1367</v>
      </c>
      <c r="AB30" s="47">
        <f t="shared" si="4"/>
        <v>1150</v>
      </c>
      <c r="AC30" s="58">
        <f t="shared" si="5"/>
        <v>1150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19</v>
      </c>
      <c r="G31" s="43">
        <f t="shared" si="0"/>
        <v>19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1900</v>
      </c>
      <c r="N31" s="19"/>
      <c r="O31" s="121">
        <v>34.64</v>
      </c>
      <c r="P31" s="79">
        <f t="shared" si="2"/>
        <v>658.16</v>
      </c>
      <c r="Q31" s="45">
        <v>27</v>
      </c>
      <c r="R31" s="46">
        <f>+'27'!N262</f>
        <v>4340</v>
      </c>
      <c r="S31" s="46">
        <f>+'27'!N267</f>
        <v>500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1175</v>
      </c>
      <c r="X31" s="46">
        <f t="shared" si="7"/>
        <v>2665</v>
      </c>
      <c r="Y31" s="46">
        <f>+'27'!N269</f>
        <v>2665</v>
      </c>
      <c r="Z31" s="47">
        <f t="shared" si="3"/>
        <v>0</v>
      </c>
      <c r="AA31" s="98" t="s">
        <v>1368</v>
      </c>
      <c r="AB31" s="47">
        <f t="shared" si="4"/>
        <v>3840</v>
      </c>
      <c r="AC31" s="58">
        <f t="shared" si="5"/>
        <v>3840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28</v>
      </c>
      <c r="G32" s="43">
        <f t="shared" si="0"/>
        <v>28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0">
        <v>46.37</v>
      </c>
      <c r="P32" s="79">
        <f t="shared" si="2"/>
        <v>1066.51</v>
      </c>
      <c r="Q32" s="45">
        <v>28</v>
      </c>
      <c r="R32" s="46">
        <f>+'28'!N262</f>
        <v>1730</v>
      </c>
      <c r="S32" s="46">
        <f>+'28'!N267</f>
        <v>595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520</v>
      </c>
      <c r="X32" s="46">
        <f t="shared" si="7"/>
        <v>615</v>
      </c>
      <c r="Y32" s="46">
        <f>+'28'!N269</f>
        <v>615</v>
      </c>
      <c r="Z32" s="47">
        <f t="shared" si="3"/>
        <v>0</v>
      </c>
      <c r="AA32" s="47" t="s">
        <v>1369</v>
      </c>
      <c r="AB32" s="47">
        <f t="shared" si="4"/>
        <v>1135</v>
      </c>
      <c r="AC32" s="58">
        <f t="shared" si="5"/>
        <v>1135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1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14</v>
      </c>
      <c r="G33" s="43">
        <f t="shared" si="0"/>
        <v>15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90">
        <v>38.9</v>
      </c>
      <c r="P33" s="79">
        <f t="shared" si="2"/>
        <v>583.5</v>
      </c>
      <c r="Q33" s="45">
        <v>29</v>
      </c>
      <c r="R33" s="46">
        <f>+'29'!N262</f>
        <v>1350</v>
      </c>
      <c r="S33" s="46">
        <f>+'29'!N267</f>
        <v>325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8">+R33-S33-T33-U33-V33-W33</f>
        <v>1025</v>
      </c>
      <c r="Y33" s="46">
        <f>+'29'!N269</f>
        <v>1025</v>
      </c>
      <c r="Z33" s="47">
        <f t="shared" ref="Z33" si="9">+Y33-X33</f>
        <v>0</v>
      </c>
      <c r="AA33" s="47" t="s">
        <v>1363</v>
      </c>
      <c r="AB33" s="47">
        <f t="shared" si="4"/>
        <v>1025</v>
      </c>
      <c r="AC33" s="58">
        <f t="shared" si="5"/>
        <v>1025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+'30'!N262</f>
        <v>3685</v>
      </c>
      <c r="S34" s="46">
        <f>+'30'!N267</f>
        <v>360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2725</v>
      </c>
      <c r="X34" s="46">
        <f t="shared" si="7"/>
        <v>600</v>
      </c>
      <c r="Y34" s="46">
        <f>+'30'!N269</f>
        <v>600</v>
      </c>
      <c r="Z34" s="47">
        <f t="shared" si="3"/>
        <v>0</v>
      </c>
      <c r="AA34" s="47" t="s">
        <v>1364</v>
      </c>
      <c r="AB34" s="47">
        <f t="shared" si="4"/>
        <v>3325</v>
      </c>
      <c r="AC34" s="58">
        <f t="shared" si="5"/>
        <v>3325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85089</v>
      </c>
      <c r="S36" s="48">
        <f t="shared" si="10"/>
        <v>12239</v>
      </c>
      <c r="T36" s="48">
        <f t="shared" si="10"/>
        <v>0</v>
      </c>
      <c r="U36" s="48">
        <f t="shared" si="10"/>
        <v>15</v>
      </c>
      <c r="V36" s="48">
        <f t="shared" si="10"/>
        <v>38</v>
      </c>
      <c r="W36" s="48">
        <f t="shared" si="10"/>
        <v>34080</v>
      </c>
      <c r="X36" s="48">
        <f t="shared" si="10"/>
        <v>38717</v>
      </c>
      <c r="Y36" s="48">
        <f t="shared" si="10"/>
        <v>38717</v>
      </c>
      <c r="Z36" s="48">
        <f t="shared" si="10"/>
        <v>0</v>
      </c>
      <c r="AA36" s="48">
        <f t="shared" si="10"/>
        <v>0</v>
      </c>
      <c r="AB36" s="48">
        <f>SUM(AB5:AB35)</f>
        <v>72797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17</v>
      </c>
      <c r="G39" s="43">
        <f t="shared" si="0"/>
        <v>21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950</v>
      </c>
      <c r="N39" s="19"/>
      <c r="O39" s="90">
        <v>27.84</v>
      </c>
      <c r="P39" s="79">
        <f t="shared" si="2"/>
        <v>528.96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90">
        <v>27.12</v>
      </c>
      <c r="P40" s="79">
        <f t="shared" si="2"/>
        <v>216.96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18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1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90">
        <v>15.42</v>
      </c>
      <c r="P41" s="79">
        <f t="shared" si="2"/>
        <v>231.3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</v>
      </c>
      <c r="G46" s="43">
        <f t="shared" si="0"/>
        <v>1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</v>
      </c>
      <c r="N46" s="19"/>
      <c r="O46" s="121">
        <v>17.78</v>
      </c>
      <c r="P46" s="79">
        <f t="shared" si="2"/>
        <v>17.78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600</v>
      </c>
      <c r="N47" s="19"/>
      <c r="O47" s="121">
        <v>17.989999999999998</v>
      </c>
      <c r="P47" s="79">
        <f t="shared" si="2"/>
        <v>215.88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0"/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121">
        <v>18.32</v>
      </c>
      <c r="P48" s="79">
        <f t="shared" si="2"/>
        <v>256.48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14</v>
      </c>
      <c r="G49" s="43">
        <f t="shared" si="0"/>
        <v>19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121">
        <v>20.059999999999999</v>
      </c>
      <c r="P49" s="79">
        <f t="shared" si="2"/>
        <v>260.77999999999997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14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2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1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22</v>
      </c>
      <c r="G53" s="43">
        <f t="shared" si="0"/>
        <v>27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1100</v>
      </c>
      <c r="N53" s="19"/>
      <c r="O53" s="121">
        <v>16.37</v>
      </c>
      <c r="P53" s="79">
        <f t="shared" si="2"/>
        <v>360.14000000000004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8</v>
      </c>
      <c r="G55" s="43">
        <f t="shared" si="0"/>
        <v>8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121">
        <v>28.31</v>
      </c>
      <c r="P56" s="79">
        <f t="shared" si="2"/>
        <v>198.17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</v>
      </c>
      <c r="G57" s="43">
        <f t="shared" si="0"/>
        <v>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21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21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1">
        <v>29.83</v>
      </c>
      <c r="P59" s="79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21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21</v>
      </c>
      <c r="G64" s="43">
        <f t="shared" si="0"/>
        <v>21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4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17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850</v>
      </c>
      <c r="N64" s="19"/>
      <c r="O64" s="90">
        <v>23.69</v>
      </c>
      <c r="P64" s="79">
        <f t="shared" si="2"/>
        <v>402.73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14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10</v>
      </c>
      <c r="G72" s="43">
        <f t="shared" si="0"/>
        <v>10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8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29</v>
      </c>
      <c r="G74" s="43">
        <f t="shared" si="0"/>
        <v>29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1150</v>
      </c>
      <c r="N74" s="19"/>
      <c r="O74" s="90">
        <v>17.09</v>
      </c>
      <c r="P74" s="79">
        <f t="shared" si="12"/>
        <v>393.07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</v>
      </c>
      <c r="G76" s="43">
        <f t="shared" si="0"/>
        <v>1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39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24</v>
      </c>
      <c r="G77" s="43">
        <f t="shared" si="0"/>
        <v>32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9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2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2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23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23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23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</v>
      </c>
      <c r="G99" s="43">
        <f t="shared" si="13"/>
        <v>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45</v>
      </c>
      <c r="N99" s="19"/>
      <c r="O99" s="118">
        <v>20.350000000000001</v>
      </c>
      <c r="P99" s="79">
        <f t="shared" ref="P99:P105" si="16">+K99*O99</f>
        <v>20.350000000000001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11</v>
      </c>
      <c r="G110" s="43">
        <f t="shared" si="13"/>
        <v>11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10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120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13</v>
      </c>
      <c r="G111" s="43">
        <f t="shared" si="13"/>
        <v>13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12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2</v>
      </c>
      <c r="J112" s="43">
        <f t="shared" si="11"/>
        <v>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21">
        <v>34.25</v>
      </c>
      <c r="P112" s="79">
        <f t="shared" si="12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</v>
      </c>
      <c r="J113" s="43">
        <f t="shared" si="11"/>
        <v>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330</v>
      </c>
      <c r="N113" s="19"/>
      <c r="O113" s="121">
        <v>22.55</v>
      </c>
      <c r="P113" s="79">
        <f t="shared" si="12"/>
        <v>135.30000000000001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21</v>
      </c>
      <c r="G115" s="43">
        <f t="shared" si="13"/>
        <v>23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3</v>
      </c>
      <c r="J115" s="43">
        <f t="shared" si="11"/>
        <v>11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540</v>
      </c>
      <c r="N115" s="19"/>
      <c r="O115" s="90">
        <v>23.61</v>
      </c>
      <c r="P115" s="79">
        <f t="shared" si="12"/>
        <v>212.49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7</v>
      </c>
      <c r="G116" s="43">
        <f t="shared" si="13"/>
        <v>12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</v>
      </c>
      <c r="N116" s="19"/>
      <c r="O116" s="90">
        <v>13.03</v>
      </c>
      <c r="P116" s="79">
        <f t="shared" si="12"/>
        <v>26.06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8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2</v>
      </c>
      <c r="J117" s="43">
        <f t="shared" si="11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165</v>
      </c>
      <c r="N117" s="19"/>
      <c r="O117" s="90">
        <v>11.91</v>
      </c>
      <c r="P117" s="79">
        <f t="shared" si="12"/>
        <v>35.730000000000004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3</v>
      </c>
      <c r="G120" s="43">
        <f t="shared" si="13"/>
        <v>3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1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2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70</v>
      </c>
      <c r="N120" s="19"/>
      <c r="O120" s="90">
        <v>30</v>
      </c>
      <c r="P120" s="79">
        <f t="shared" si="12"/>
        <v>60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6</v>
      </c>
      <c r="G125" s="43">
        <f t="shared" si="13"/>
        <v>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</v>
      </c>
      <c r="G131" s="43">
        <f t="shared" si="13"/>
        <v>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</v>
      </c>
      <c r="N131" s="19"/>
      <c r="O131" s="90">
        <v>9.91</v>
      </c>
      <c r="P131" s="79">
        <f t="shared" si="12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13"/>
        <v>18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90">
        <v>16.690000000000001</v>
      </c>
      <c r="P132" s="79">
        <f t="shared" si="12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13"/>
        <v>41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1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1600</v>
      </c>
      <c r="N133" s="19"/>
      <c r="O133" s="90">
        <v>24.21</v>
      </c>
      <c r="P133" s="79">
        <f t="shared" si="12"/>
        <v>774.72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7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7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3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4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100</v>
      </c>
      <c r="N154" s="19"/>
      <c r="O154" s="90">
        <v>16.16</v>
      </c>
      <c r="P154" s="79">
        <f t="shared" si="19"/>
        <v>64.64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18</v>
      </c>
      <c r="G175" s="43">
        <f t="shared" si="18"/>
        <v>26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5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550</v>
      </c>
      <c r="N175" s="19"/>
      <c r="O175" s="121">
        <v>23.02</v>
      </c>
      <c r="P175" s="79">
        <f t="shared" si="19"/>
        <v>253.22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18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6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1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19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34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34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4</v>
      </c>
      <c r="J188" s="43">
        <f t="shared" si="17"/>
        <v>8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330</v>
      </c>
      <c r="N188" s="19"/>
      <c r="O188" s="90">
        <v>3.5</v>
      </c>
      <c r="P188" s="79">
        <f>+K188*O188</f>
        <v>77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16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16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4</v>
      </c>
      <c r="J189" s="43">
        <f t="shared" si="17"/>
        <v>3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9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135</v>
      </c>
      <c r="N189" s="19"/>
      <c r="O189" s="90">
        <v>3.5</v>
      </c>
      <c r="P189" s="79">
        <f>+K189*O189</f>
        <v>31.5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7</v>
      </c>
      <c r="G190" s="43">
        <f t="shared" si="18"/>
        <v>7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7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</v>
      </c>
      <c r="G193" s="43">
        <f t="shared" si="18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240</v>
      </c>
      <c r="N193" s="19"/>
      <c r="O193" s="90">
        <v>38</v>
      </c>
      <c r="P193" s="79">
        <f t="shared" si="19"/>
        <v>152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18"/>
        <v>31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1920</v>
      </c>
      <c r="N194" s="19"/>
      <c r="O194" s="90">
        <v>73</v>
      </c>
      <c r="P194" s="79">
        <f t="shared" si="19"/>
        <v>1168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2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16</v>
      </c>
      <c r="G198" s="43">
        <f t="shared" si="18"/>
        <v>18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2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0" si="23">E198+F198-H198-K198-I198</f>
        <v>13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450</v>
      </c>
      <c r="N198" s="19"/>
      <c r="O198" s="90">
        <v>64.38</v>
      </c>
      <c r="P198" s="79">
        <f t="shared" si="19"/>
        <v>193.14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1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1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1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2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2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90">
        <v>60</v>
      </c>
      <c r="P202" s="79">
        <f t="shared" si="19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3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3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3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1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1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90</v>
      </c>
      <c r="N204" s="19"/>
      <c r="O204" s="90">
        <v>60</v>
      </c>
      <c r="P204" s="79">
        <f t="shared" si="19"/>
        <v>60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19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5</v>
      </c>
      <c r="G208" s="43">
        <f t="shared" si="18"/>
        <v>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1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90">
        <v>33</v>
      </c>
      <c r="P208" s="79">
        <f t="shared" si="19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16</v>
      </c>
      <c r="G209" s="43">
        <f t="shared" si="18"/>
        <v>17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90">
        <v>83</v>
      </c>
      <c r="P209" s="79">
        <f t="shared" si="1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2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390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390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55</v>
      </c>
      <c r="J216" s="43">
        <f t="shared" si="23"/>
        <v>318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17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170</v>
      </c>
      <c r="N216" s="19"/>
      <c r="O216" s="90">
        <v>9</v>
      </c>
      <c r="P216" s="79">
        <f t="shared" si="19"/>
        <v>153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75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75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1</v>
      </c>
      <c r="J217" s="43">
        <f t="shared" si="23"/>
        <v>65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9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90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2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5"/>
        <v>12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11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20</v>
      </c>
      <c r="N218" s="19"/>
      <c r="O218" s="90">
        <v>16.670000000000002</v>
      </c>
      <c r="P218" s="79">
        <f t="shared" si="19"/>
        <v>16.670000000000002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5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5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5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14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14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6</v>
      </c>
      <c r="J223" s="43">
        <f t="shared" si="23"/>
        <v>8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419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419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55</v>
      </c>
      <c r="J224" s="43">
        <f t="shared" si="23"/>
        <v>364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3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55</v>
      </c>
      <c r="G226" s="43">
        <f t="shared" si="25"/>
        <v>55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55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1925</v>
      </c>
      <c r="N226" s="19"/>
      <c r="O226" s="90">
        <v>23.7</v>
      </c>
      <c r="P226" s="79">
        <f t="shared" si="26"/>
        <v>1303.5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65</v>
      </c>
      <c r="G241" s="43">
        <f t="shared" si="25"/>
        <v>65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65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6500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9</v>
      </c>
      <c r="G248" s="43">
        <f t="shared" si="25"/>
        <v>11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5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6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10</v>
      </c>
      <c r="G249" s="43">
        <f t="shared" si="25"/>
        <v>12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2</v>
      </c>
      <c r="J249" s="43">
        <f t="shared" si="23"/>
        <v>4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6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2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2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46">
        <f>+ยกมา!J251</f>
        <v>14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248</v>
      </c>
      <c r="G251" s="43">
        <f t="shared" si="25"/>
        <v>262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19</v>
      </c>
      <c r="J251" s="43">
        <f t="shared" si="23"/>
        <v>228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15</v>
      </c>
      <c r="L251" s="20">
        <v>30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46">
        <f>+ยกมา!J252</f>
        <v>12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190</v>
      </c>
      <c r="G252" s="43">
        <f t="shared" si="25"/>
        <v>202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1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192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9</v>
      </c>
      <c r="L252" s="20">
        <v>45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405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</v>
      </c>
      <c r="G253" s="43">
        <f t="shared" si="25"/>
        <v>1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</v>
      </c>
      <c r="L253" s="20">
        <v>45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45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 t="s">
        <v>16</v>
      </c>
      <c r="K261" s="44" t="s">
        <v>16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62" s="43">
        <f t="shared" ref="J262:J263" si="31">E262+F262-H262-K262-I262</f>
        <v>0</v>
      </c>
      <c r="K262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ht="24" customHeight="1" x14ac:dyDescent="0.55000000000000004">
      <c r="A263" s="10"/>
      <c r="B263" s="10"/>
      <c r="C263" s="19"/>
      <c r="D263" s="10"/>
      <c r="E263" s="46">
        <f>+ยกมา!J246</f>
        <v>0</v>
      </c>
      <c r="F263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3" s="43">
        <f t="shared" ref="G263" si="32">+E263+F263</f>
        <v>0</v>
      </c>
      <c r="H263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3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3" s="43">
        <f t="shared" si="31"/>
        <v>0</v>
      </c>
      <c r="K263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3" s="20"/>
      <c r="M263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s="49" customFormat="1" ht="25.5" customHeight="1" x14ac:dyDescent="0.55000000000000004">
      <c r="A264" s="133" t="s">
        <v>223</v>
      </c>
      <c r="B264" s="134"/>
      <c r="C264" s="134"/>
      <c r="D264" s="135"/>
      <c r="E264" s="142" t="s">
        <v>239</v>
      </c>
      <c r="F264" s="143"/>
      <c r="G264" s="136" t="s">
        <v>224</v>
      </c>
      <c r="H264" s="137"/>
      <c r="I264" s="138"/>
      <c r="J264" s="144" t="s">
        <v>225</v>
      </c>
      <c r="K264" s="144"/>
      <c r="L264" s="144"/>
      <c r="M264" s="51">
        <f>SUM(M5:M263)</f>
        <v>85089</v>
      </c>
      <c r="N264" s="52" t="s">
        <v>219</v>
      </c>
      <c r="O264" s="2"/>
      <c r="P264" s="2"/>
      <c r="Q264" s="50"/>
      <c r="R264" s="58"/>
      <c r="S264" s="5"/>
      <c r="T264" s="5"/>
      <c r="U264" s="5"/>
      <c r="V264" s="5"/>
      <c r="W264" s="5"/>
      <c r="X264" s="5"/>
      <c r="Y264" s="5"/>
      <c r="Z264" s="2"/>
      <c r="AA264" s="2"/>
      <c r="AB264" s="2"/>
      <c r="AC264" s="50"/>
    </row>
    <row r="265" spans="1:29" s="50" customFormat="1" ht="24.75" customHeight="1" x14ac:dyDescent="0.55000000000000004">
      <c r="A265" s="145" t="s">
        <v>226</v>
      </c>
      <c r="B265" s="146"/>
      <c r="C265" s="151">
        <f>+M267</f>
        <v>85089</v>
      </c>
      <c r="D265" s="152"/>
      <c r="E265" s="53" t="s">
        <v>227</v>
      </c>
      <c r="F265" s="54">
        <f>+M264</f>
        <v>85089</v>
      </c>
      <c r="G265" s="55" t="s">
        <v>217</v>
      </c>
      <c r="H265" s="160">
        <f>SUM(U36)</f>
        <v>15</v>
      </c>
      <c r="I265" s="161"/>
      <c r="J265" s="156"/>
      <c r="K265" s="156"/>
      <c r="L265" s="156"/>
      <c r="M265" s="57"/>
      <c r="N265" s="57">
        <f>+W36</f>
        <v>34080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45"/>
      <c r="B266" s="146"/>
      <c r="C266" s="151"/>
      <c r="D266" s="152"/>
      <c r="E266" s="53" t="s">
        <v>228</v>
      </c>
      <c r="F266" s="54">
        <f>N267</f>
        <v>12239</v>
      </c>
      <c r="G266" s="55"/>
      <c r="H266" s="160">
        <v>0</v>
      </c>
      <c r="I266" s="161"/>
      <c r="J266" s="156" t="s">
        <v>229</v>
      </c>
      <c r="K266" s="156"/>
      <c r="L266" s="156"/>
      <c r="M266" s="57">
        <f>-T36</f>
        <v>0</v>
      </c>
      <c r="N266" s="57" t="s">
        <v>228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47" t="s">
        <v>10</v>
      </c>
      <c r="B267" s="148"/>
      <c r="C267" s="151">
        <f>+F266</f>
        <v>12239</v>
      </c>
      <c r="D267" s="152"/>
      <c r="E267" s="53"/>
      <c r="F267" s="54"/>
      <c r="G267" s="55" t="s">
        <v>230</v>
      </c>
      <c r="H267" s="160">
        <f>+V36</f>
        <v>38</v>
      </c>
      <c r="I267" s="161"/>
      <c r="J267" s="157" t="s">
        <v>231</v>
      </c>
      <c r="K267" s="158"/>
      <c r="L267" s="159"/>
      <c r="M267" s="57">
        <f>+M264-M265</f>
        <v>85089</v>
      </c>
      <c r="N267" s="59">
        <f>+S36</f>
        <v>12239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149" t="s">
        <v>232</v>
      </c>
      <c r="B268" s="150"/>
      <c r="C268" s="151">
        <f>+C265-C267</f>
        <v>72850</v>
      </c>
      <c r="D268" s="152"/>
      <c r="E268" s="53" t="s">
        <v>232</v>
      </c>
      <c r="F268" s="54">
        <f>+F265-F266</f>
        <v>72850</v>
      </c>
      <c r="G268" s="55" t="s">
        <v>233</v>
      </c>
      <c r="H268" s="160">
        <f>SUM(H265:H267)</f>
        <v>53</v>
      </c>
      <c r="I268" s="161"/>
      <c r="J268" s="156" t="s">
        <v>206</v>
      </c>
      <c r="K268" s="156"/>
      <c r="L268" s="156"/>
      <c r="M268" s="57">
        <f>H268</f>
        <v>53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234</v>
      </c>
      <c r="F269" s="54">
        <v>100000</v>
      </c>
      <c r="J269" s="139" t="s">
        <v>208</v>
      </c>
      <c r="K269" s="140"/>
      <c r="L269" s="141"/>
      <c r="M269" s="57">
        <f>M267-M268-N265-N267</f>
        <v>38717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235</v>
      </c>
      <c r="F270" s="54">
        <f>F268-F269</f>
        <v>-27150</v>
      </c>
      <c r="J270" s="139" t="s">
        <v>209</v>
      </c>
      <c r="K270" s="140"/>
      <c r="L270" s="141"/>
      <c r="M270" s="57">
        <f>+Y36</f>
        <v>38717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s="50" customFormat="1" ht="24.75" customHeight="1" x14ac:dyDescent="0.55000000000000004">
      <c r="A271" s="60"/>
      <c r="B271" s="117"/>
      <c r="C271" s="60"/>
      <c r="D271" s="60"/>
      <c r="E271" s="53" t="s">
        <v>236</v>
      </c>
      <c r="F271" s="54">
        <v>0</v>
      </c>
      <c r="J271" s="139" t="s">
        <v>210</v>
      </c>
      <c r="K271" s="140"/>
      <c r="L271" s="141"/>
      <c r="M271" s="57">
        <v>0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ht="24.75" customHeight="1" thickBot="1" x14ac:dyDescent="0.6">
      <c r="A272" s="60"/>
      <c r="B272" s="117"/>
      <c r="C272" s="60"/>
      <c r="D272" s="60"/>
      <c r="E272" s="100" t="s">
        <v>1370</v>
      </c>
      <c r="F272" s="101">
        <v>0</v>
      </c>
      <c r="J272" s="162" t="s">
        <v>211</v>
      </c>
      <c r="K272" s="162"/>
      <c r="L272" s="162"/>
      <c r="M272" s="61">
        <f>+M270-M269</f>
        <v>0</v>
      </c>
      <c r="N272" s="66"/>
    </row>
    <row r="273" spans="6:14" ht="24.75" customHeight="1" thickBot="1" x14ac:dyDescent="0.6">
      <c r="H273" s="153" t="s">
        <v>237</v>
      </c>
      <c r="I273" s="154"/>
      <c r="J273" s="154"/>
      <c r="K273" s="154"/>
      <c r="L273" s="154"/>
      <c r="M273" s="154"/>
      <c r="N273" s="155"/>
    </row>
    <row r="274" spans="6:14" x14ac:dyDescent="0.55000000000000004">
      <c r="F274" s="23"/>
    </row>
  </sheetData>
  <autoFilter ref="A4:AC27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3:N273"/>
    <mergeCell ref="J265:L265"/>
    <mergeCell ref="J266:L266"/>
    <mergeCell ref="J267:L267"/>
    <mergeCell ref="J268:L268"/>
    <mergeCell ref="J269:L269"/>
    <mergeCell ref="J270:L270"/>
    <mergeCell ref="H268:I268"/>
    <mergeCell ref="H265:I265"/>
    <mergeCell ref="H266:I266"/>
    <mergeCell ref="H267:I267"/>
    <mergeCell ref="J272:L272"/>
    <mergeCell ref="A264:D264"/>
    <mergeCell ref="G264:I264"/>
    <mergeCell ref="J271:L271"/>
    <mergeCell ref="E264:F264"/>
    <mergeCell ref="J264:L264"/>
    <mergeCell ref="A265:B265"/>
    <mergeCell ref="A267:B267"/>
    <mergeCell ref="A268:B268"/>
    <mergeCell ref="C265:D265"/>
    <mergeCell ref="C266:D266"/>
    <mergeCell ref="C267:D267"/>
    <mergeCell ref="C268:D268"/>
    <mergeCell ref="A266:B26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2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23</v>
      </c>
      <c r="F6" s="71"/>
      <c r="G6" s="46">
        <f t="shared" ref="G6:G26" si="2">E6+F6</f>
        <v>23</v>
      </c>
      <c r="H6" s="78">
        <v>0</v>
      </c>
      <c r="I6" s="76">
        <v>0</v>
      </c>
      <c r="J6" s="46">
        <f t="shared" ref="J6:J26" si="3">+G6-H6-K6-I6</f>
        <v>23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3</v>
      </c>
      <c r="F22" s="71"/>
      <c r="G22" s="46">
        <f t="shared" si="2"/>
        <v>3</v>
      </c>
      <c r="H22" s="78">
        <v>0</v>
      </c>
      <c r="I22" s="76">
        <v>0</v>
      </c>
      <c r="J22" s="46">
        <f t="shared" si="3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1</v>
      </c>
      <c r="F33" s="71"/>
      <c r="G33" s="46">
        <f t="shared" si="7"/>
        <v>1</v>
      </c>
      <c r="H33" s="78">
        <v>0</v>
      </c>
      <c r="I33" s="76">
        <v>0</v>
      </c>
      <c r="J33" s="46">
        <f t="shared" si="8"/>
        <v>1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4</v>
      </c>
      <c r="F56" s="71"/>
      <c r="G56" s="46">
        <f t="shared" si="7"/>
        <v>4</v>
      </c>
      <c r="H56" s="78">
        <v>0</v>
      </c>
      <c r="I56" s="76">
        <v>0</v>
      </c>
      <c r="J56" s="46">
        <f t="shared" si="8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7"/>
        <v>8</v>
      </c>
      <c r="H77" s="78">
        <v>0</v>
      </c>
      <c r="I77" s="76">
        <v>0</v>
      </c>
      <c r="J77" s="46">
        <f t="shared" si="8"/>
        <v>8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23</v>
      </c>
      <c r="F93" s="71"/>
      <c r="G93" s="46">
        <f t="shared" si="7"/>
        <v>23</v>
      </c>
      <c r="H93" s="78">
        <v>0</v>
      </c>
      <c r="I93" s="76">
        <v>0</v>
      </c>
      <c r="J93" s="46">
        <f t="shared" si="8"/>
        <v>23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13</v>
      </c>
      <c r="F113" s="71"/>
      <c r="G113" s="46">
        <f t="shared" si="25"/>
        <v>13</v>
      </c>
      <c r="H113" s="78">
        <v>0</v>
      </c>
      <c r="I113" s="76">
        <v>0</v>
      </c>
      <c r="J113" s="46">
        <f t="shared" si="26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8</v>
      </c>
      <c r="F117" s="71"/>
      <c r="G117" s="46">
        <f t="shared" si="25"/>
        <v>8</v>
      </c>
      <c r="H117" s="78">
        <v>0</v>
      </c>
      <c r="I117" s="76">
        <v>0</v>
      </c>
      <c r="J117" s="46">
        <f t="shared" si="26"/>
        <v>8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7</v>
      </c>
      <c r="F154" s="71"/>
      <c r="G154" s="46">
        <f t="shared" si="25"/>
        <v>7</v>
      </c>
      <c r="H154" s="78">
        <v>0</v>
      </c>
      <c r="I154" s="76">
        <v>0</v>
      </c>
      <c r="J154" s="46">
        <f t="shared" si="26"/>
        <v>7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6</v>
      </c>
      <c r="F185" s="71"/>
      <c r="G185" s="46">
        <f t="shared" si="32"/>
        <v>6</v>
      </c>
      <c r="H185" s="78">
        <v>0</v>
      </c>
      <c r="I185" s="76">
        <v>0</v>
      </c>
      <c r="J185" s="46">
        <f t="shared" si="33"/>
        <v>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</v>
      </c>
      <c r="F194" s="71"/>
      <c r="G194" s="46">
        <f t="shared" si="32"/>
        <v>1</v>
      </c>
      <c r="H194" s="78">
        <v>0</v>
      </c>
      <c r="I194" s="76">
        <v>0</v>
      </c>
      <c r="J194" s="46">
        <f t="shared" si="33"/>
        <v>1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2</v>
      </c>
      <c r="F198" s="71"/>
      <c r="G198" s="46">
        <f t="shared" si="32"/>
        <v>2</v>
      </c>
      <c r="H198" s="78">
        <v>0</v>
      </c>
      <c r="I198" s="76">
        <v>0</v>
      </c>
      <c r="J198" s="46">
        <f t="shared" si="33"/>
        <v>2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v>1</v>
      </c>
      <c r="F201" s="71"/>
      <c r="G201" s="46">
        <f t="shared" si="32"/>
        <v>1</v>
      </c>
      <c r="H201" s="78">
        <v>0</v>
      </c>
      <c r="I201" s="76">
        <v>0</v>
      </c>
      <c r="J201" s="46">
        <f t="shared" si="33"/>
        <v>1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v>2</v>
      </c>
      <c r="F202" s="71"/>
      <c r="G202" s="46">
        <f t="shared" si="32"/>
        <v>2</v>
      </c>
      <c r="H202" s="78">
        <v>0</v>
      </c>
      <c r="I202" s="76">
        <v>0</v>
      </c>
      <c r="J202" s="46">
        <f t="shared" si="33"/>
        <v>2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v>3</v>
      </c>
      <c r="F203" s="71"/>
      <c r="G203" s="46">
        <f t="shared" si="32"/>
        <v>3</v>
      </c>
      <c r="H203" s="78">
        <v>0</v>
      </c>
      <c r="I203" s="76">
        <v>0</v>
      </c>
      <c r="J203" s="46">
        <f t="shared" si="33"/>
        <v>3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v>1</v>
      </c>
      <c r="F204" s="71"/>
      <c r="G204" s="46">
        <f t="shared" si="32"/>
        <v>1</v>
      </c>
      <c r="H204" s="78">
        <v>0</v>
      </c>
      <c r="I204" s="76">
        <v>0</v>
      </c>
      <c r="J204" s="46">
        <f t="shared" si="33"/>
        <v>1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7</v>
      </c>
      <c r="F205" s="71"/>
      <c r="G205" s="46">
        <f t="shared" si="32"/>
        <v>7</v>
      </c>
      <c r="H205" s="78">
        <v>0</v>
      </c>
      <c r="I205" s="76">
        <v>0</v>
      </c>
      <c r="J205" s="46">
        <f t="shared" si="33"/>
        <v>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390</v>
      </c>
      <c r="F216" s="71"/>
      <c r="G216" s="46">
        <f t="shared" si="32"/>
        <v>390</v>
      </c>
      <c r="H216" s="78">
        <v>0</v>
      </c>
      <c r="I216" s="76">
        <v>0</v>
      </c>
      <c r="J216" s="46">
        <f t="shared" si="33"/>
        <v>390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75</v>
      </c>
      <c r="F217" s="71"/>
      <c r="G217" s="46">
        <f t="shared" si="32"/>
        <v>75</v>
      </c>
      <c r="H217" s="78">
        <v>0</v>
      </c>
      <c r="I217" s="76">
        <v>0</v>
      </c>
      <c r="J217" s="46">
        <f t="shared" si="33"/>
        <v>75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2</v>
      </c>
      <c r="F218" s="71"/>
      <c r="G218" s="46">
        <f t="shared" si="32"/>
        <v>2</v>
      </c>
      <c r="H218" s="78">
        <v>0</v>
      </c>
      <c r="I218" s="76">
        <v>0</v>
      </c>
      <c r="J218" s="46">
        <f t="shared" si="33"/>
        <v>2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v>5</v>
      </c>
      <c r="F221" s="71"/>
      <c r="G221" s="46">
        <f t="shared" si="32"/>
        <v>5</v>
      </c>
      <c r="H221" s="78">
        <v>0</v>
      </c>
      <c r="I221" s="76">
        <v>0</v>
      </c>
      <c r="J221" s="46">
        <f t="shared" si="33"/>
        <v>5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14</v>
      </c>
      <c r="F223" s="71"/>
      <c r="G223" s="46">
        <f t="shared" si="32"/>
        <v>14</v>
      </c>
      <c r="H223" s="78">
        <v>0</v>
      </c>
      <c r="I223" s="76">
        <v>0</v>
      </c>
      <c r="J223" s="46">
        <f t="shared" si="33"/>
        <v>14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419</v>
      </c>
      <c r="F224" s="71"/>
      <c r="G224" s="46">
        <f t="shared" si="32"/>
        <v>419</v>
      </c>
      <c r="H224" s="78">
        <v>0</v>
      </c>
      <c r="I224" s="76">
        <v>0</v>
      </c>
      <c r="J224" s="46">
        <f t="shared" si="33"/>
        <v>419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2</v>
      </c>
      <c r="F248" s="71"/>
      <c r="G248" s="46">
        <f t="shared" si="50"/>
        <v>2</v>
      </c>
      <c r="H248" s="78">
        <v>0</v>
      </c>
      <c r="I248" s="76">
        <v>0</v>
      </c>
      <c r="J248" s="46">
        <f t="shared" si="51"/>
        <v>2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v>2</v>
      </c>
      <c r="F250" s="71"/>
      <c r="G250" s="46">
        <f t="shared" si="50"/>
        <v>2</v>
      </c>
      <c r="H250" s="78">
        <v>0</v>
      </c>
      <c r="I250" s="76">
        <v>0</v>
      </c>
      <c r="J250" s="46">
        <f t="shared" si="51"/>
        <v>2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v>2</v>
      </c>
      <c r="F251" s="71">
        <v>13</v>
      </c>
      <c r="G251" s="46">
        <f t="shared" si="50"/>
        <v>15</v>
      </c>
      <c r="H251" s="78">
        <v>0</v>
      </c>
      <c r="I251" s="76">
        <v>1</v>
      </c>
      <c r="J251" s="46">
        <f t="shared" si="51"/>
        <v>14</v>
      </c>
      <c r="K251" s="72"/>
      <c r="L251" s="20">
        <v>30</v>
      </c>
      <c r="M251" s="65">
        <f t="shared" si="36"/>
        <v>0</v>
      </c>
      <c r="N251" s="17" t="s">
        <v>1432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v>2</v>
      </c>
      <c r="F252" s="71">
        <v>10</v>
      </c>
      <c r="G252" s="46">
        <f t="shared" si="50"/>
        <v>12</v>
      </c>
      <c r="H252" s="78">
        <v>0</v>
      </c>
      <c r="I252" s="76">
        <v>0</v>
      </c>
      <c r="J252" s="46">
        <f t="shared" si="51"/>
        <v>12</v>
      </c>
      <c r="K252" s="72"/>
      <c r="L252" s="20">
        <v>45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45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3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4"/>
        <v>60</v>
      </c>
      <c r="Q62" s="121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1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1430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23</v>
      </c>
      <c r="F93" s="71"/>
      <c r="G93" s="46">
        <f t="shared" si="5"/>
        <v>23</v>
      </c>
      <c r="H93" s="78">
        <v>23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1431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2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7</v>
      </c>
      <c r="F154" s="71"/>
      <c r="G154" s="46">
        <f t="shared" si="23"/>
        <v>7</v>
      </c>
      <c r="H154" s="78">
        <v>3</v>
      </c>
      <c r="I154" s="76">
        <v>0</v>
      </c>
      <c r="J154" s="46">
        <f t="shared" si="24"/>
        <v>0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>
        <v>60</v>
      </c>
      <c r="P154" s="122">
        <f>SUM(M154-O154)</f>
        <v>40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1</v>
      </c>
      <c r="F201" s="71"/>
      <c r="G201" s="46">
        <f t="shared" si="30"/>
        <v>1</v>
      </c>
      <c r="H201" s="78">
        <v>0</v>
      </c>
      <c r="I201" s="76">
        <v>0</v>
      </c>
      <c r="J201" s="46">
        <f t="shared" si="31"/>
        <v>1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2</v>
      </c>
      <c r="F202" s="71"/>
      <c r="G202" s="46">
        <f t="shared" si="30"/>
        <v>2</v>
      </c>
      <c r="H202" s="78">
        <v>0</v>
      </c>
      <c r="I202" s="76">
        <v>0</v>
      </c>
      <c r="J202" s="46">
        <f t="shared" si="31"/>
        <v>0</v>
      </c>
      <c r="K202" s="72">
        <v>2</v>
      </c>
      <c r="L202" s="20">
        <v>90</v>
      </c>
      <c r="M202" s="65">
        <f t="shared" si="34"/>
        <v>180</v>
      </c>
      <c r="N202" s="17" t="s">
        <v>16</v>
      </c>
      <c r="O202" s="18">
        <v>80</v>
      </c>
      <c r="P202" s="122">
        <f t="shared" si="35"/>
        <v>100</v>
      </c>
      <c r="Q202" s="90">
        <v>60</v>
      </c>
      <c r="R202" s="43">
        <f t="shared" si="36"/>
        <v>120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1</v>
      </c>
      <c r="F204" s="71"/>
      <c r="G204" s="46">
        <f t="shared" si="30"/>
        <v>1</v>
      </c>
      <c r="H204" s="78">
        <v>0</v>
      </c>
      <c r="I204" s="76">
        <v>0</v>
      </c>
      <c r="J204" s="46">
        <f t="shared" si="31"/>
        <v>1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390</v>
      </c>
      <c r="F216" s="71"/>
      <c r="G216" s="46">
        <f t="shared" si="30"/>
        <v>390</v>
      </c>
      <c r="H216" s="78">
        <v>0</v>
      </c>
      <c r="I216" s="76">
        <v>0</v>
      </c>
      <c r="J216" s="46">
        <f t="shared" si="31"/>
        <v>387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75</v>
      </c>
      <c r="F217" s="71"/>
      <c r="G217" s="46">
        <f t="shared" si="30"/>
        <v>75</v>
      </c>
      <c r="H217" s="78">
        <v>0</v>
      </c>
      <c r="I217" s="76">
        <v>0</v>
      </c>
      <c r="J217" s="46">
        <f t="shared" si="31"/>
        <v>75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5</v>
      </c>
      <c r="F221" s="71"/>
      <c r="G221" s="46">
        <f t="shared" si="30"/>
        <v>5</v>
      </c>
      <c r="H221" s="78">
        <v>0</v>
      </c>
      <c r="I221" s="76">
        <v>0</v>
      </c>
      <c r="J221" s="46">
        <f t="shared" si="31"/>
        <v>5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14</v>
      </c>
      <c r="F223" s="71"/>
      <c r="G223" s="46">
        <f t="shared" si="30"/>
        <v>14</v>
      </c>
      <c r="H223" s="78">
        <v>0</v>
      </c>
      <c r="I223" s="76">
        <v>0</v>
      </c>
      <c r="J223" s="46">
        <f t="shared" si="31"/>
        <v>14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2</v>
      </c>
      <c r="F248" s="71"/>
      <c r="G248" s="46">
        <f t="shared" si="48"/>
        <v>2</v>
      </c>
      <c r="H248" s="78">
        <v>0</v>
      </c>
      <c r="I248" s="76">
        <v>0</v>
      </c>
      <c r="J248" s="46">
        <f t="shared" si="49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2</v>
      </c>
      <c r="F249" s="71"/>
      <c r="G249" s="46">
        <f t="shared" si="48"/>
        <v>2</v>
      </c>
      <c r="H249" s="78">
        <v>0</v>
      </c>
      <c r="I249" s="76">
        <v>0</v>
      </c>
      <c r="J249" s="46">
        <f t="shared" si="49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2</v>
      </c>
      <c r="F250" s="71"/>
      <c r="G250" s="46">
        <f t="shared" si="48"/>
        <v>2</v>
      </c>
      <c r="H250" s="78">
        <v>0</v>
      </c>
      <c r="I250" s="76">
        <v>0</v>
      </c>
      <c r="J250" s="46">
        <f t="shared" si="49"/>
        <v>2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+ยกมา!J251</f>
        <v>14</v>
      </c>
      <c r="F251" s="71">
        <v>13</v>
      </c>
      <c r="G251" s="46">
        <f t="shared" si="48"/>
        <v>27</v>
      </c>
      <c r="H251" s="78">
        <v>0</v>
      </c>
      <c r="I251" s="76">
        <v>1</v>
      </c>
      <c r="J251" s="46">
        <f t="shared" si="49"/>
        <v>26</v>
      </c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+ยกมา!J252</f>
        <v>12</v>
      </c>
      <c r="F252" s="71">
        <v>10</v>
      </c>
      <c r="G252" s="46">
        <f t="shared" si="48"/>
        <v>22</v>
      </c>
      <c r="H252" s="78">
        <v>0</v>
      </c>
      <c r="I252" s="76">
        <v>0</v>
      </c>
      <c r="J252" s="46">
        <f t="shared" si="49"/>
        <v>22</v>
      </c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45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416.27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H262" s="120"/>
      <c r="J262" s="31"/>
      <c r="K262" s="32"/>
      <c r="L262" s="95" t="s">
        <v>202</v>
      </c>
      <c r="M262" s="95"/>
      <c r="N262" s="33">
        <f>SUM(M5:M261)</f>
        <v>990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H263" s="120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H264" s="120"/>
      <c r="J264" s="31"/>
      <c r="L264" s="34" t="s">
        <v>204</v>
      </c>
      <c r="M264" s="35"/>
      <c r="N264" s="36">
        <f>SUM(O264:AF264)</f>
        <v>250</v>
      </c>
      <c r="O264" s="2">
        <v>250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H265" s="120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H266" s="120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H267" s="120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H268" s="120"/>
      <c r="J268" s="31"/>
      <c r="L268" s="34" t="s">
        <v>208</v>
      </c>
      <c r="M268" s="35"/>
      <c r="N268" s="33">
        <f>N262-N263-N264-N266-N267</f>
        <v>490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H269" s="120"/>
      <c r="J269" s="31"/>
      <c r="L269" s="34" t="s">
        <v>209</v>
      </c>
      <c r="M269" s="35"/>
      <c r="N269" s="37">
        <v>490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H272" s="120"/>
      <c r="J272" s="2"/>
      <c r="L272" s="2"/>
    </row>
    <row r="273" spans="2:13" ht="25.5" x14ac:dyDescent="0.55000000000000004">
      <c r="B273" s="119"/>
      <c r="C273" s="120"/>
      <c r="D273" s="119"/>
      <c r="E273" s="120"/>
      <c r="F273" s="120"/>
      <c r="G273" s="120"/>
      <c r="H273" s="120"/>
      <c r="J273" s="2"/>
      <c r="L273" s="73" t="s">
        <v>272</v>
      </c>
      <c r="M273" s="2" t="s">
        <v>307</v>
      </c>
    </row>
    <row r="274" spans="2:13" x14ac:dyDescent="0.5">
      <c r="B274" s="119"/>
      <c r="C274" s="120"/>
      <c r="D274" s="119"/>
      <c r="E274" s="120"/>
      <c r="F274" s="120"/>
      <c r="G274" s="120"/>
      <c r="H274" s="120"/>
      <c r="J274" s="2"/>
      <c r="L274" s="2"/>
    </row>
    <row r="275" spans="2:13" x14ac:dyDescent="0.5">
      <c r="B275" s="119"/>
      <c r="C275" s="120"/>
      <c r="D275" s="119"/>
      <c r="E275" s="120"/>
      <c r="F275" s="120"/>
      <c r="G275" s="120"/>
      <c r="H275" s="120"/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10</v>
      </c>
      <c r="F5" s="71">
        <v>4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>
        <v>30</v>
      </c>
      <c r="G6" s="46">
        <f t="shared" si="0"/>
        <v>52</v>
      </c>
      <c r="H6" s="78">
        <v>0</v>
      </c>
      <c r="I6" s="76">
        <v>0</v>
      </c>
      <c r="J6" s="46">
        <f t="shared" si="1"/>
        <v>42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2">
        <f t="shared" ref="P6:P80" si="3">SUM(M6-O6)</f>
        <v>1000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>
        <v>4</v>
      </c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5</v>
      </c>
      <c r="F59" s="71">
        <v>2</v>
      </c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2">
        <f t="shared" si="3"/>
        <v>100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7</v>
      </c>
      <c r="F77" s="71">
        <v>5</v>
      </c>
      <c r="G77" s="46">
        <f t="shared" si="5"/>
        <v>12</v>
      </c>
      <c r="H77" s="78">
        <v>4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3"/>
        <v>9</v>
      </c>
      <c r="H112" s="78">
        <v>0</v>
      </c>
      <c r="I112" s="76">
        <v>1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1432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1</v>
      </c>
      <c r="F201" s="71"/>
      <c r="G201" s="46">
        <f t="shared" si="30"/>
        <v>1</v>
      </c>
      <c r="H201" s="78">
        <v>0</v>
      </c>
      <c r="I201" s="76">
        <v>0</v>
      </c>
      <c r="J201" s="46">
        <f t="shared" si="31"/>
        <v>1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1</v>
      </c>
      <c r="F204" s="71"/>
      <c r="G204" s="46">
        <f t="shared" si="30"/>
        <v>1</v>
      </c>
      <c r="H204" s="78">
        <v>0</v>
      </c>
      <c r="I204" s="76">
        <v>0</v>
      </c>
      <c r="J204" s="46">
        <f t="shared" si="31"/>
        <v>1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>
        <v>1</v>
      </c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387</v>
      </c>
      <c r="F216" s="71"/>
      <c r="G216" s="46">
        <f t="shared" si="30"/>
        <v>387</v>
      </c>
      <c r="H216" s="78">
        <v>0</v>
      </c>
      <c r="I216" s="76">
        <v>0</v>
      </c>
      <c r="J216" s="46">
        <f t="shared" si="31"/>
        <v>387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75</v>
      </c>
      <c r="F217" s="71"/>
      <c r="G217" s="46">
        <f t="shared" si="30"/>
        <v>75</v>
      </c>
      <c r="H217" s="78">
        <v>0</v>
      </c>
      <c r="I217" s="76">
        <v>1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1433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5</v>
      </c>
      <c r="F221" s="71"/>
      <c r="G221" s="46">
        <f t="shared" si="30"/>
        <v>5</v>
      </c>
      <c r="H221" s="78">
        <v>0</v>
      </c>
      <c r="I221" s="76">
        <v>5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1434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14</v>
      </c>
      <c r="F223" s="71"/>
      <c r="G223" s="46">
        <f t="shared" si="30"/>
        <v>14</v>
      </c>
      <c r="H223" s="78">
        <v>0</v>
      </c>
      <c r="I223" s="76">
        <v>5</v>
      </c>
      <c r="J223" s="46">
        <f t="shared" si="31"/>
        <v>9</v>
      </c>
      <c r="K223" s="72"/>
      <c r="L223" s="20">
        <v>50</v>
      </c>
      <c r="M223" s="65">
        <f t="shared" si="34"/>
        <v>0</v>
      </c>
      <c r="N223" s="17" t="s">
        <v>1434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4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1</v>
      </c>
      <c r="F248" s="71"/>
      <c r="G248" s="46">
        <f t="shared" si="47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</v>
      </c>
      <c r="F249" s="71"/>
      <c r="G249" s="46">
        <f t="shared" si="47"/>
        <v>1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2</v>
      </c>
      <c r="F250" s="71"/>
      <c r="G250" s="46">
        <f t="shared" si="47"/>
        <v>2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+'1'!J251</f>
        <v>26</v>
      </c>
      <c r="F251" s="71">
        <v>13</v>
      </c>
      <c r="G251" s="46">
        <f t="shared" si="47"/>
        <v>39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+'1'!J252</f>
        <v>22</v>
      </c>
      <c r="F252" s="71">
        <v>10</v>
      </c>
      <c r="G252" s="46">
        <f t="shared" si="47"/>
        <v>32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+'1'!J253</f>
        <v>0</v>
      </c>
      <c r="F253" s="71"/>
      <c r="G253" s="46">
        <f t="shared" si="47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721.71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1175</v>
      </c>
      <c r="O264" s="2">
        <v>1100</v>
      </c>
      <c r="P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42</v>
      </c>
      <c r="F6" s="71">
        <v>20</v>
      </c>
      <c r="G6" s="46">
        <f t="shared" si="0"/>
        <v>62</v>
      </c>
      <c r="H6" s="78">
        <v>0</v>
      </c>
      <c r="I6" s="76">
        <v>0</v>
      </c>
      <c r="J6" s="46">
        <f t="shared" si="1"/>
        <v>54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6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125</v>
      </c>
      <c r="P11" s="122">
        <f t="shared" si="3"/>
        <v>175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1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441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1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441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1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441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1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441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22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8</v>
      </c>
      <c r="F112" s="71"/>
      <c r="G112" s="46">
        <f t="shared" si="23"/>
        <v>8</v>
      </c>
      <c r="H112" s="78">
        <v>0</v>
      </c>
      <c r="I112" s="76">
        <v>1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441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</v>
      </c>
      <c r="F115" s="71"/>
      <c r="G115" s="46">
        <f t="shared" si="23"/>
        <v>2</v>
      </c>
      <c r="H115" s="78">
        <v>0</v>
      </c>
      <c r="I115" s="76">
        <v>1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441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1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441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/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/>
      <c r="O133" s="18">
        <v>100</v>
      </c>
      <c r="P133" s="23">
        <f t="shared" si="8"/>
        <v>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2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441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34</v>
      </c>
      <c r="F188" s="71"/>
      <c r="G188" s="46">
        <f>E188+F188</f>
        <v>34</v>
      </c>
      <c r="H188" s="78">
        <v>0</v>
      </c>
      <c r="I188" s="76">
        <v>4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1435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16</v>
      </c>
      <c r="F189" s="71"/>
      <c r="G189" s="46">
        <f>E189+F189</f>
        <v>16</v>
      </c>
      <c r="H189" s="78">
        <v>0</v>
      </c>
      <c r="I189" s="76">
        <v>4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441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1</v>
      </c>
      <c r="F201" s="71"/>
      <c r="G201" s="46">
        <f t="shared" si="30"/>
        <v>1</v>
      </c>
      <c r="H201" s="78">
        <v>0</v>
      </c>
      <c r="I201" s="76">
        <v>1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1432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1</v>
      </c>
      <c r="F204" s="71"/>
      <c r="G204" s="46">
        <f t="shared" si="30"/>
        <v>1</v>
      </c>
      <c r="H204" s="78">
        <v>0</v>
      </c>
      <c r="I204" s="76">
        <v>0</v>
      </c>
      <c r="J204" s="46">
        <f t="shared" si="31"/>
        <v>1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387</v>
      </c>
      <c r="F216" s="71"/>
      <c r="G216" s="46">
        <f t="shared" si="30"/>
        <v>387</v>
      </c>
      <c r="H216" s="78">
        <v>0</v>
      </c>
      <c r="I216" s="76">
        <v>0</v>
      </c>
      <c r="J216" s="46">
        <f t="shared" si="31"/>
        <v>385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9</v>
      </c>
      <c r="F223" s="71"/>
      <c r="G223" s="46">
        <f t="shared" si="30"/>
        <v>9</v>
      </c>
      <c r="H223" s="78">
        <v>0</v>
      </c>
      <c r="I223" s="76">
        <v>1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441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912.28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</v>
      </c>
      <c r="P264" s="2">
        <v>90</v>
      </c>
      <c r="Q264" s="88">
        <v>200</v>
      </c>
      <c r="R264" s="2">
        <v>250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20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54</v>
      </c>
      <c r="F6" s="71">
        <v>14</v>
      </c>
      <c r="G6" s="46">
        <f t="shared" si="0"/>
        <v>68</v>
      </c>
      <c r="H6" s="78">
        <v>0</v>
      </c>
      <c r="I6" s="76">
        <v>0</v>
      </c>
      <c r="J6" s="46">
        <f t="shared" si="1"/>
        <v>61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20</v>
      </c>
      <c r="P6" s="122">
        <f t="shared" ref="P6:P80" si="3">SUM(M6-O6)</f>
        <v>680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>
        <v>5</v>
      </c>
      <c r="G33" s="46">
        <f t="shared" si="5"/>
        <v>6</v>
      </c>
      <c r="H33" s="78">
        <v>0</v>
      </c>
      <c r="I33" s="76">
        <v>0</v>
      </c>
      <c r="J33" s="46">
        <f t="shared" si="6"/>
        <v>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65</v>
      </c>
      <c r="P33" s="122">
        <f t="shared" si="3"/>
        <v>195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3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6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29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2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2</v>
      </c>
      <c r="F198" s="71"/>
      <c r="G198" s="46">
        <f t="shared" si="30"/>
        <v>2</v>
      </c>
      <c r="H198" s="78">
        <v>2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1</v>
      </c>
      <c r="F204" s="71"/>
      <c r="G204" s="46">
        <f t="shared" si="30"/>
        <v>1</v>
      </c>
      <c r="H204" s="78">
        <v>0</v>
      </c>
      <c r="I204" s="76">
        <v>0</v>
      </c>
      <c r="J204" s="46">
        <f t="shared" si="31"/>
        <v>0</v>
      </c>
      <c r="K204" s="72">
        <v>1</v>
      </c>
      <c r="L204" s="20">
        <v>90</v>
      </c>
      <c r="M204" s="65">
        <f t="shared" si="34"/>
        <v>90</v>
      </c>
      <c r="N204" s="17" t="s">
        <v>16</v>
      </c>
      <c r="O204" s="18">
        <v>45</v>
      </c>
      <c r="P204" s="122">
        <f t="shared" si="35"/>
        <v>45</v>
      </c>
      <c r="Q204" s="90">
        <v>60</v>
      </c>
      <c r="R204" s="43">
        <f t="shared" si="36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2</v>
      </c>
      <c r="F218" s="71"/>
      <c r="G218" s="46">
        <f t="shared" si="30"/>
        <v>2</v>
      </c>
      <c r="H218" s="78">
        <v>0</v>
      </c>
      <c r="I218" s="76">
        <v>0</v>
      </c>
      <c r="J218" s="46">
        <f t="shared" si="31"/>
        <v>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+'3'!J251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+'3'!J252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1028.8599999999997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1340</v>
      </c>
      <c r="O264" s="2">
        <v>100</v>
      </c>
      <c r="P264" s="2">
        <v>45</v>
      </c>
      <c r="Q264" s="88">
        <v>490</v>
      </c>
      <c r="R264" s="2">
        <v>350</v>
      </c>
      <c r="S264" s="2">
        <v>75</v>
      </c>
      <c r="T264" s="2">
        <v>280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K247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20</v>
      </c>
      <c r="F5" s="71">
        <v>14</v>
      </c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25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2">
        <f>SUM(M5-O5)</f>
        <v>450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52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150</v>
      </c>
      <c r="P6" s="122">
        <f t="shared" ref="P6:P80" si="3">SUM(M6-O6)</f>
        <v>750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>
        <v>6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7</v>
      </c>
      <c r="F22" s="71">
        <v>8</v>
      </c>
      <c r="G22" s="46">
        <f t="shared" si="0"/>
        <v>15</v>
      </c>
      <c r="H22" s="78">
        <v>0</v>
      </c>
      <c r="I22" s="76">
        <v>0</v>
      </c>
      <c r="J22" s="46">
        <f t="shared" si="1"/>
        <v>11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</v>
      </c>
      <c r="F24" s="71">
        <v>9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</v>
      </c>
      <c r="F31" s="71">
        <v>8</v>
      </c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>
        <v>6</v>
      </c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60</v>
      </c>
      <c r="P32" s="122">
        <f t="shared" si="3"/>
        <v>590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0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135</v>
      </c>
      <c r="P41" s="122">
        <f t="shared" si="3"/>
        <v>115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>
        <v>7</v>
      </c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>
        <v>11</v>
      </c>
      <c r="G110" s="46">
        <f t="shared" si="23"/>
        <v>11</v>
      </c>
      <c r="H110" s="78">
        <v>0</v>
      </c>
      <c r="I110" s="76">
        <v>0</v>
      </c>
      <c r="J110" s="46">
        <f t="shared" si="24"/>
        <v>11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>
        <v>13</v>
      </c>
      <c r="G111" s="46">
        <f t="shared" si="23"/>
        <v>13</v>
      </c>
      <c r="H111" s="78">
        <v>1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11</v>
      </c>
      <c r="F115" s="71">
        <v>11</v>
      </c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>
        <v>7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>
        <v>3</v>
      </c>
      <c r="G120" s="46">
        <f t="shared" si="23"/>
        <v>3</v>
      </c>
      <c r="H120" s="78">
        <v>0</v>
      </c>
      <c r="I120" s="76">
        <v>0</v>
      </c>
      <c r="J120" s="46">
        <f t="shared" si="24"/>
        <v>1</v>
      </c>
      <c r="K120" s="72">
        <v>2</v>
      </c>
      <c r="L120" s="22">
        <v>35</v>
      </c>
      <c r="M120" s="65">
        <f t="shared" si="7"/>
        <v>70</v>
      </c>
      <c r="N120" s="17" t="s">
        <v>16</v>
      </c>
      <c r="O120" s="18"/>
      <c r="P120" s="122">
        <f>SUM(M120-O120)</f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>
        <v>6</v>
      </c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10</v>
      </c>
      <c r="P133" s="122">
        <f t="shared" si="8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>
        <v>5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>
        <v>7</v>
      </c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>
        <v>4</v>
      </c>
      <c r="G193" s="46">
        <f t="shared" si="30"/>
        <v>5</v>
      </c>
      <c r="H193" s="78">
        <v>0</v>
      </c>
      <c r="I193" s="76">
        <v>0</v>
      </c>
      <c r="J193" s="46">
        <f t="shared" si="31"/>
        <v>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>
        <v>16</v>
      </c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2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>
        <v>1</v>
      </c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2</v>
      </c>
      <c r="F218" s="71">
        <v>10</v>
      </c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+'4'!J251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>
        <v>2</v>
      </c>
      <c r="L251" s="20">
        <v>30</v>
      </c>
      <c r="M251" s="65">
        <f t="shared" si="34"/>
        <v>60</v>
      </c>
      <c r="N251" s="17" t="s">
        <v>1432</v>
      </c>
      <c r="O251" s="18"/>
      <c r="P251" s="122">
        <f t="shared" si="35"/>
        <v>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+'4'!J252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1627.8099999999995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200</v>
      </c>
      <c r="P264" s="2">
        <v>120</v>
      </c>
      <c r="Q264" s="88">
        <v>450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6">
      <filters blank="1">
        <filter val="10.40"/>
        <filter val="10.48"/>
        <filter val="10.55"/>
        <filter val="10.61"/>
        <filter val="10.98"/>
        <filter val="100.00"/>
        <filter val="105.00"/>
        <filter val="11.12"/>
        <filter val="11.39"/>
        <filter val="11.48"/>
        <filter val="11.58"/>
        <filter val="11.91"/>
        <filter val="11.97"/>
        <filter val="12.14"/>
        <filter val="12.21"/>
        <filter val="12.94"/>
        <filter val="12.95"/>
        <filter val="13.03"/>
        <filter val="13.67"/>
        <filter val="14.27"/>
        <filter val="14.35"/>
        <filter val="14.95"/>
        <filter val="15.00"/>
        <filter val="15.28"/>
        <filter val="15.31"/>
        <filter val="15.40"/>
        <filter val="15.42"/>
        <filter val="15.55"/>
        <filter val="15.60"/>
        <filter val="16.16"/>
        <filter val="16.37"/>
        <filter val="16.50"/>
        <filter val="16.67"/>
        <filter val="16.69"/>
        <filter val="16.76"/>
        <filter val="17.09"/>
        <filter val="17.36"/>
        <filter val="17.78"/>
        <filter val="17.99"/>
        <filter val="18.09"/>
        <filter val="18.12"/>
        <filter val="18.14"/>
        <filter val="18.28"/>
        <filter val="18.32"/>
        <filter val="18.50"/>
        <filter val="18.63"/>
        <filter val="18.95"/>
        <filter val="18.97"/>
        <filter val="19.12"/>
        <filter val="19.29"/>
        <filter val="19.36"/>
        <filter val="19.41"/>
        <filter val="19.82"/>
        <filter val="2.17"/>
        <filter val="2.22"/>
        <filter val="2.35"/>
        <filter val="20.00"/>
        <filter val="20.06"/>
        <filter val="20.32"/>
        <filter val="20.35"/>
        <filter val="20.36"/>
        <filter val="20.37"/>
        <filter val="20.5"/>
        <filter val="22.25"/>
        <filter val="22.41"/>
        <filter val="22.49"/>
        <filter val="22.51"/>
        <filter val="22.55"/>
        <filter val="22.85"/>
        <filter val="22.91"/>
        <filter val="23.02"/>
        <filter val="23.12"/>
        <filter val="23.53"/>
        <filter val="23.61"/>
        <filter val="23.69"/>
        <filter val="23.70"/>
        <filter val="23.74"/>
        <filter val="24.21"/>
        <filter val="24.99"/>
        <filter val="25.15"/>
        <filter val="25.99"/>
        <filter val="250.00"/>
        <filter val="26.11"/>
        <filter val="26.69"/>
        <filter val="27.06"/>
        <filter val="27.12"/>
        <filter val="27.24"/>
        <filter val="27.55"/>
        <filter val="27.84"/>
        <filter val="27.98"/>
        <filter val="28.14"/>
        <filter val="28.25"/>
        <filter val="28.31"/>
        <filter val="28.59"/>
        <filter val="29.74"/>
        <filter val="29.83"/>
        <filter val="29.96"/>
        <filter val="3.50"/>
        <filter val="3.80"/>
        <filter val="30.00"/>
        <filter val="30.25"/>
        <filter val="30.43"/>
        <filter val="30.83"/>
        <filter val="30.84"/>
        <filter val="30.86"/>
        <filter val="31.07"/>
        <filter val="31.29"/>
        <filter val="32.47"/>
        <filter val="32.97"/>
        <filter val="33.00"/>
        <filter val="33.89"/>
        <filter val="34.25"/>
        <filter val="34.64"/>
        <filter val="36.43"/>
        <filter val="38.00"/>
        <filter val="38.07"/>
        <filter val="38.66"/>
        <filter val="38.90"/>
        <filter val="39.77"/>
        <filter val="4.00"/>
        <filter val="40.00"/>
        <filter val="40.28"/>
        <filter val="40.80"/>
        <filter val="44.00"/>
        <filter val="450.00"/>
        <filter val="46.37"/>
        <filter val="5.86"/>
        <filter val="6.82"/>
        <filter val="60.00"/>
        <filter val="63.00"/>
        <filter val="64.38"/>
        <filter val="67.17"/>
        <filter val="67.79"/>
        <filter val="68.00"/>
        <filter val="68.37"/>
        <filter val="73.00"/>
        <filter val="83.00"/>
        <filter val="85.00"/>
        <filter val="9.00"/>
        <filter val="9.91"/>
        <filter val="96.46"/>
        <filter val="ราคาต้นทุ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18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75</v>
      </c>
      <c r="P5" s="122">
        <f>SUM(M5-O5)</f>
        <v>275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48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60</v>
      </c>
      <c r="P6" s="122">
        <f t="shared" ref="P6:P80" si="3">SUM(M6-O6)</f>
        <v>340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1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45</v>
      </c>
      <c r="P21" s="122">
        <f t="shared" si="3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>
        <v>1</v>
      </c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>
        <v>7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>
        <v>8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22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>
        <v>13</v>
      </c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75</v>
      </c>
      <c r="P198" s="122">
        <f t="shared" si="35"/>
        <v>225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71</v>
      </c>
      <c r="K217" s="72">
        <v>3</v>
      </c>
      <c r="L217" s="20">
        <v>10</v>
      </c>
      <c r="M217" s="65">
        <f t="shared" si="34"/>
        <v>30</v>
      </c>
      <c r="N217" s="17" t="s">
        <v>16</v>
      </c>
      <c r="O217" s="18"/>
      <c r="P217" s="122">
        <f t="shared" si="35"/>
        <v>30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11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2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+'5'!J251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+'5'!J252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851.7299999999999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140</v>
      </c>
      <c r="P264" s="2">
        <v>465</v>
      </c>
      <c r="Q264" s="88">
        <v>355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48</v>
      </c>
      <c r="F6" s="71">
        <v>29</v>
      </c>
      <c r="G6" s="46">
        <f t="shared" si="0"/>
        <v>77</v>
      </c>
      <c r="H6" s="78">
        <v>0</v>
      </c>
      <c r="I6" s="76">
        <v>0</v>
      </c>
      <c r="J6" s="46">
        <f t="shared" si="1"/>
        <v>71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+'6'!J251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+'6'!J252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469.68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180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12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71</v>
      </c>
      <c r="F6" s="71"/>
      <c r="G6" s="46">
        <f t="shared" si="0"/>
        <v>71</v>
      </c>
      <c r="H6" s="78">
        <v>0</v>
      </c>
      <c r="I6" s="76">
        <v>0</v>
      </c>
      <c r="J6" s="46">
        <f t="shared" si="1"/>
        <v>67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2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11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5</v>
      </c>
      <c r="P189" s="122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</v>
      </c>
      <c r="F209" s="71">
        <v>4</v>
      </c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+'7'!J251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+'7'!J252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1073.3899999999999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38</v>
      </c>
      <c r="O266" s="2" t="s">
        <v>1436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3172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3172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67</v>
      </c>
      <c r="F6" s="71"/>
      <c r="G6" s="46">
        <f t="shared" si="0"/>
        <v>67</v>
      </c>
      <c r="H6" s="78">
        <v>0</v>
      </c>
      <c r="I6" s="76">
        <v>0</v>
      </c>
      <c r="J6" s="46">
        <f t="shared" si="1"/>
        <v>61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20</v>
      </c>
      <c r="P6" s="122">
        <f t="shared" ref="P6:P80" si="3">SUM(M6-O6)</f>
        <v>580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>
        <v>4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4</v>
      </c>
      <c r="F22" s="71">
        <v>4</v>
      </c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2">
        <f t="shared" si="3"/>
        <v>80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+'8'!J251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+'8'!J252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692.75999999999988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110</v>
      </c>
      <c r="P264" s="2">
        <v>50</v>
      </c>
      <c r="Q264" s="88">
        <v>100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37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>
        <v>350</v>
      </c>
      <c r="P6" s="122">
        <f t="shared" ref="P6:P80" si="3">SUM(M6-O6)</f>
        <v>2050</v>
      </c>
      <c r="Q6" s="121">
        <v>36.43</v>
      </c>
      <c r="R6" s="43">
        <f t="shared" ref="R6:R80" si="4">+K6*Q6</f>
        <v>874.31999999999994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25</v>
      </c>
      <c r="P22" s="122">
        <f t="shared" si="3"/>
        <v>75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3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225</v>
      </c>
      <c r="P31" s="122">
        <f t="shared" si="3"/>
        <v>875</v>
      </c>
      <c r="Q31" s="121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25</v>
      </c>
      <c r="P65" s="122">
        <f t="shared" si="3"/>
        <v>125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385</v>
      </c>
      <c r="F216" s="71"/>
      <c r="G216" s="46">
        <f t="shared" si="30"/>
        <v>385</v>
      </c>
      <c r="H216" s="78">
        <v>0</v>
      </c>
      <c r="I216" s="76">
        <v>0</v>
      </c>
      <c r="J216" s="46">
        <f t="shared" si="31"/>
        <v>381</v>
      </c>
      <c r="K216" s="72">
        <v>4</v>
      </c>
      <c r="L216" s="20">
        <v>10</v>
      </c>
      <c r="M216" s="65">
        <f t="shared" si="34"/>
        <v>40</v>
      </c>
      <c r="N216" s="17" t="s">
        <v>16</v>
      </c>
      <c r="O216" s="18"/>
      <c r="P216" s="122">
        <f t="shared" si="35"/>
        <v>40</v>
      </c>
      <c r="Q216" s="90">
        <v>9</v>
      </c>
      <c r="R216" s="43">
        <f t="shared" si="36"/>
        <v>36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+'9'!J251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+'9'!J252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1906.5499999999997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350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17</v>
      </c>
      <c r="K6" s="72">
        <v>20</v>
      </c>
      <c r="L6" s="15">
        <v>100</v>
      </c>
      <c r="M6" s="65">
        <f t="shared" ref="M6:M80" si="2">+L6*K6</f>
        <v>2000</v>
      </c>
      <c r="N6" s="17" t="s">
        <v>16</v>
      </c>
      <c r="O6" s="18">
        <v>300</v>
      </c>
      <c r="P6" s="122">
        <f t="shared" ref="P6:P80" si="3">SUM(M6-O6)</f>
        <v>1700</v>
      </c>
      <c r="Q6" s="121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8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101</v>
      </c>
      <c r="P22" s="122">
        <f t="shared" si="3"/>
        <v>699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3</v>
      </c>
      <c r="F31" s="71">
        <v>1</v>
      </c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84</v>
      </c>
      <c r="P31" s="122">
        <f t="shared" si="3"/>
        <v>316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>
        <v>4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2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>
        <v>1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>
        <v>10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100</v>
      </c>
      <c r="P133" s="122">
        <f t="shared" si="8"/>
        <v>150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20</v>
      </c>
      <c r="K188" s="72">
        <v>8</v>
      </c>
      <c r="L188" s="20">
        <v>15</v>
      </c>
      <c r="M188" s="65">
        <f>+L188*K188</f>
        <v>120</v>
      </c>
      <c r="N188" s="17" t="s">
        <v>16</v>
      </c>
      <c r="O188" s="18">
        <v>40</v>
      </c>
      <c r="P188" s="122">
        <f>SUM(M188-O188)</f>
        <v>80</v>
      </c>
      <c r="Q188" s="90">
        <v>3.5</v>
      </c>
      <c r="R188" s="43">
        <f>+K188*Q188</f>
        <v>28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+'10'!J251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+'10'!J252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2080.1799999999994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5810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2810</v>
      </c>
      <c r="O264" s="2">
        <v>130</v>
      </c>
      <c r="P264" s="2">
        <v>220</v>
      </c>
      <c r="Q264" s="88">
        <v>220</v>
      </c>
      <c r="R264" s="2">
        <v>250</v>
      </c>
      <c r="S264" s="2">
        <v>55</v>
      </c>
      <c r="T264" s="2">
        <v>290</v>
      </c>
      <c r="U264" s="2">
        <v>175</v>
      </c>
      <c r="V264" s="2">
        <v>280</v>
      </c>
      <c r="W264" s="2">
        <v>500</v>
      </c>
      <c r="X264" s="2">
        <v>390</v>
      </c>
      <c r="Y264" s="2">
        <v>300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2180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2180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700.00"/>
        <filter val="100.00"/>
        <filter val="120.00"/>
        <filter val="130.00"/>
        <filter val="150.00"/>
        <filter val="200.00"/>
        <filter val="220"/>
        <filter val="25.00"/>
        <filter val="316.00"/>
        <filter val="360.00"/>
        <filter val="50.00"/>
        <filter val="5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17</v>
      </c>
      <c r="F6" s="71">
        <v>55</v>
      </c>
      <c r="G6" s="46">
        <f t="shared" si="0"/>
        <v>72</v>
      </c>
      <c r="H6" s="78">
        <v>0</v>
      </c>
      <c r="I6" s="76">
        <v>0</v>
      </c>
      <c r="J6" s="46">
        <f t="shared" si="1"/>
        <v>49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>
        <v>350</v>
      </c>
      <c r="P6" s="122">
        <f t="shared" ref="P6:P80" si="3">SUM(M6-O6)</f>
        <v>1950</v>
      </c>
      <c r="Q6" s="121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150</v>
      </c>
      <c r="P22" s="122">
        <f t="shared" si="3"/>
        <v>650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20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+'11'!J251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+'11'!J252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1569.2099999999998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1460</v>
      </c>
      <c r="O264" s="2">
        <v>250</v>
      </c>
      <c r="P264" s="2">
        <v>960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34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150</v>
      </c>
      <c r="P6" s="122">
        <f t="shared" ref="P6:P69" si="3">SUM(M6-O6)</f>
        <v>1350</v>
      </c>
      <c r="Q6" s="121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22">
        <f t="shared" si="3"/>
        <v>100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 t="shared" si="3"/>
        <v>150</v>
      </c>
      <c r="Q49" s="121">
        <v>20.059999999999999</v>
      </c>
      <c r="R49" s="43">
        <f>+K49*Q49</f>
        <v>60.179999999999993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>
        <v>3</v>
      </c>
      <c r="G50" s="46">
        <f t="shared" si="5"/>
        <v>6</v>
      </c>
      <c r="H50" s="78">
        <v>0</v>
      </c>
      <c r="I50" s="76">
        <v>0</v>
      </c>
      <c r="J50" s="46">
        <f t="shared" si="6"/>
        <v>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25</v>
      </c>
      <c r="P50" s="122">
        <f t="shared" si="3"/>
        <v>175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>
        <v>3</v>
      </c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>
        <v>5</v>
      </c>
      <c r="G64" s="46">
        <f t="shared" si="5"/>
        <v>8</v>
      </c>
      <c r="H64" s="78">
        <v>0</v>
      </c>
      <c r="I64" s="76">
        <v>0</v>
      </c>
      <c r="J64" s="46">
        <f t="shared" si="6"/>
        <v>6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22">
        <f t="shared" si="7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3</v>
      </c>
      <c r="K133" s="72">
        <v>7</v>
      </c>
      <c r="L133" s="20">
        <v>50</v>
      </c>
      <c r="M133" s="65">
        <f t="shared" si="8"/>
        <v>350</v>
      </c>
      <c r="N133" s="17" t="s">
        <v>16</v>
      </c>
      <c r="O133" s="18">
        <v>40</v>
      </c>
      <c r="P133" s="122">
        <f t="shared" si="7"/>
        <v>310</v>
      </c>
      <c r="Q133" s="90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12</v>
      </c>
      <c r="K188" s="72">
        <v>8</v>
      </c>
      <c r="L188" s="20">
        <v>15</v>
      </c>
      <c r="M188" s="65">
        <f>+L188*K188</f>
        <v>120</v>
      </c>
      <c r="N188" s="17" t="s">
        <v>16</v>
      </c>
      <c r="O188" s="18">
        <v>40</v>
      </c>
      <c r="P188" s="122">
        <f t="shared" si="26"/>
        <v>80</v>
      </c>
      <c r="Q188" s="90">
        <v>3.5</v>
      </c>
      <c r="R188" s="43">
        <f>+K188*Q188</f>
        <v>28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3</v>
      </c>
      <c r="K189" s="72">
        <v>8</v>
      </c>
      <c r="L189" s="20">
        <v>15</v>
      </c>
      <c r="M189" s="65">
        <f>+L189*K189</f>
        <v>120</v>
      </c>
      <c r="N189" s="17" t="s">
        <v>16</v>
      </c>
      <c r="O189" s="18">
        <v>40</v>
      </c>
      <c r="P189" s="122">
        <f t="shared" si="26"/>
        <v>80</v>
      </c>
      <c r="Q189" s="90">
        <v>3.5</v>
      </c>
      <c r="R189" s="43">
        <f>+K189*Q189</f>
        <v>28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381</v>
      </c>
      <c r="F216" s="71"/>
      <c r="G216" s="46">
        <f t="shared" si="27"/>
        <v>381</v>
      </c>
      <c r="H216" s="78">
        <v>0</v>
      </c>
      <c r="I216" s="76">
        <v>0</v>
      </c>
      <c r="J216" s="46">
        <f t="shared" si="28"/>
        <v>381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71</v>
      </c>
      <c r="F217" s="71"/>
      <c r="G217" s="46">
        <f t="shared" si="27"/>
        <v>71</v>
      </c>
      <c r="H217" s="78">
        <v>0</v>
      </c>
      <c r="I217" s="76">
        <v>0</v>
      </c>
      <c r="J217" s="46">
        <f t="shared" si="28"/>
        <v>71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1437</v>
      </c>
      <c r="D229" s="10" t="s">
        <v>792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35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+'12'!J251</f>
        <v>0</v>
      </c>
      <c r="F251" s="71">
        <v>13</v>
      </c>
      <c r="G251" s="46">
        <f t="shared" si="39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1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+'12'!J252</f>
        <v>0</v>
      </c>
      <c r="F252" s="71">
        <v>10</v>
      </c>
      <c r="G252" s="46">
        <f t="shared" si="39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/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/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1389.0500000000002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2585</v>
      </c>
      <c r="O264" s="2">
        <v>300</v>
      </c>
      <c r="P264" s="2">
        <v>800</v>
      </c>
      <c r="Q264" s="88">
        <v>480</v>
      </c>
      <c r="R264" s="2">
        <v>300</v>
      </c>
      <c r="S264" s="2">
        <v>200</v>
      </c>
      <c r="T264" s="2">
        <v>505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50.00"/>
        <filter val="55.00"/>
        <filter val="80.00"/>
        <filter val="8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11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34</v>
      </c>
      <c r="F6" s="71">
        <v>20</v>
      </c>
      <c r="G6" s="46">
        <f t="shared" si="0"/>
        <v>54</v>
      </c>
      <c r="H6" s="78">
        <v>0</v>
      </c>
      <c r="I6" s="76">
        <v>0</v>
      </c>
      <c r="J6" s="46">
        <f t="shared" si="1"/>
        <v>39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150</v>
      </c>
      <c r="P6" s="122">
        <f t="shared" ref="P6:P80" si="3">SUM(M6-O6)</f>
        <v>1350</v>
      </c>
      <c r="Q6" s="121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6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8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>
        <v>20</v>
      </c>
      <c r="P188" s="122">
        <f>SUM(M188-O188)</f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>
        <v>1</v>
      </c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71</v>
      </c>
      <c r="F217" s="71"/>
      <c r="G217" s="46">
        <f t="shared" si="30"/>
        <v>71</v>
      </c>
      <c r="H217" s="78">
        <v>0</v>
      </c>
      <c r="I217" s="76">
        <v>0</v>
      </c>
      <c r="J217" s="46">
        <f t="shared" si="31"/>
        <v>71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+'13'!J251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+'13'!J252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1122.3900000000003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1820</v>
      </c>
      <c r="O264" s="2">
        <v>250</v>
      </c>
      <c r="P264" s="2">
        <v>320</v>
      </c>
      <c r="Q264" s="88">
        <v>230</v>
      </c>
      <c r="R264" s="2">
        <v>220</v>
      </c>
      <c r="S264" s="2">
        <v>200</v>
      </c>
      <c r="T264" s="2">
        <v>100</v>
      </c>
      <c r="U264" s="2">
        <v>250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15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>
        <v>400</v>
      </c>
      <c r="P6" s="122">
        <f t="shared" ref="P6:P9" si="3">SUM(M6-O6)</f>
        <v>2000</v>
      </c>
      <c r="Q6" s="121">
        <v>36.43</v>
      </c>
      <c r="R6" s="43">
        <f t="shared" ref="R6:R80" si="4">+K6*Q6</f>
        <v>874.31999999999994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2">
        <f t="shared" si="5"/>
        <v>250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6"/>
        <v>5</v>
      </c>
      <c r="H32" s="78">
        <v>0</v>
      </c>
      <c r="I32" s="76">
        <v>0</v>
      </c>
      <c r="J32" s="46">
        <f t="shared" si="7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5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6"/>
        <v>5</v>
      </c>
      <c r="H34" s="78">
        <v>0</v>
      </c>
      <c r="I34" s="76">
        <v>0</v>
      </c>
      <c r="J34" s="46">
        <f t="shared" si="7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6"/>
        <v>4</v>
      </c>
      <c r="H39" s="78">
        <v>0</v>
      </c>
      <c r="I39" s="76">
        <v>0</v>
      </c>
      <c r="J39" s="46">
        <f t="shared" si="7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/>
      <c r="G47" s="46">
        <f t="shared" si="6"/>
        <v>3</v>
      </c>
      <c r="H47" s="78">
        <v>0</v>
      </c>
      <c r="I47" s="76">
        <v>0</v>
      </c>
      <c r="J47" s="46">
        <f t="shared" si="7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5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/>
      <c r="G48" s="46">
        <f t="shared" si="6"/>
        <v>6</v>
      </c>
      <c r="H48" s="78">
        <v>0</v>
      </c>
      <c r="I48" s="76">
        <v>0</v>
      </c>
      <c r="J48" s="46">
        <f t="shared" si="7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6"/>
        <v>2</v>
      </c>
      <c r="H50" s="78">
        <v>0</v>
      </c>
      <c r="I50" s="76">
        <v>0</v>
      </c>
      <c r="J50" s="46">
        <f t="shared" si="7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6</v>
      </c>
      <c r="F53" s="71"/>
      <c r="G53" s="46">
        <f t="shared" si="6"/>
        <v>6</v>
      </c>
      <c r="H53" s="78">
        <v>0</v>
      </c>
      <c r="I53" s="76">
        <v>0</v>
      </c>
      <c r="J53" s="46">
        <f t="shared" si="7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7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5</v>
      </c>
      <c r="F64" s="71"/>
      <c r="G64" s="46">
        <f t="shared" si="6"/>
        <v>5</v>
      </c>
      <c r="H64" s="78">
        <v>0</v>
      </c>
      <c r="I64" s="76">
        <v>0</v>
      </c>
      <c r="J64" s="46">
        <f t="shared" si="7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10</v>
      </c>
      <c r="F110" s="71"/>
      <c r="G110" s="46">
        <f t="shared" si="24"/>
        <v>10</v>
      </c>
      <c r="H110" s="78">
        <v>0</v>
      </c>
      <c r="I110" s="76">
        <v>0</v>
      </c>
      <c r="J110" s="46">
        <f t="shared" si="25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12</v>
      </c>
      <c r="F111" s="71"/>
      <c r="G111" s="46">
        <f t="shared" si="24"/>
        <v>12</v>
      </c>
      <c r="H111" s="78">
        <v>0</v>
      </c>
      <c r="I111" s="76">
        <v>0</v>
      </c>
      <c r="J111" s="46">
        <f t="shared" si="25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19</v>
      </c>
      <c r="F115" s="71"/>
      <c r="G115" s="46">
        <f t="shared" si="24"/>
        <v>19</v>
      </c>
      <c r="H115" s="78">
        <v>0</v>
      </c>
      <c r="I115" s="76">
        <v>0</v>
      </c>
      <c r="J115" s="46">
        <f t="shared" si="25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4"/>
        <v>11</v>
      </c>
      <c r="H116" s="78">
        <v>0</v>
      </c>
      <c r="I116" s="76">
        <v>0</v>
      </c>
      <c r="J116" s="46">
        <f t="shared" si="25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5</v>
      </c>
      <c r="F117" s="71"/>
      <c r="G117" s="46">
        <f t="shared" si="24"/>
        <v>5</v>
      </c>
      <c r="H117" s="78">
        <v>0</v>
      </c>
      <c r="I117" s="76">
        <v>0</v>
      </c>
      <c r="J117" s="46">
        <f t="shared" si="25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1</v>
      </c>
      <c r="F120" s="71"/>
      <c r="G120" s="46">
        <f t="shared" si="24"/>
        <v>1</v>
      </c>
      <c r="H120" s="78">
        <v>0</v>
      </c>
      <c r="I120" s="76">
        <v>0</v>
      </c>
      <c r="J120" s="46">
        <f t="shared" si="25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6</v>
      </c>
      <c r="F125" s="71"/>
      <c r="G125" s="46">
        <f t="shared" si="24"/>
        <v>6</v>
      </c>
      <c r="H125" s="78">
        <v>0</v>
      </c>
      <c r="I125" s="76">
        <v>0</v>
      </c>
      <c r="J125" s="46">
        <f t="shared" si="25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/>
      <c r="G132" s="46">
        <f t="shared" si="24"/>
        <v>1</v>
      </c>
      <c r="H132" s="78">
        <v>0</v>
      </c>
      <c r="I132" s="76">
        <v>0</v>
      </c>
      <c r="J132" s="46">
        <f t="shared" si="25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si="25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14</v>
      </c>
      <c r="F175" s="71"/>
      <c r="G175" s="46">
        <f t="shared" si="31"/>
        <v>14</v>
      </c>
      <c r="H175" s="78">
        <v>0</v>
      </c>
      <c r="I175" s="76">
        <v>0</v>
      </c>
      <c r="J175" s="46">
        <f t="shared" si="32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4</v>
      </c>
      <c r="F180" s="71"/>
      <c r="G180" s="46">
        <f t="shared" si="31"/>
        <v>4</v>
      </c>
      <c r="H180" s="78">
        <v>0</v>
      </c>
      <c r="I180" s="76">
        <v>0</v>
      </c>
      <c r="J180" s="46">
        <f t="shared" si="32"/>
        <v>4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4</v>
      </c>
      <c r="F185" s="71"/>
      <c r="G185" s="46">
        <f t="shared" si="31"/>
        <v>4</v>
      </c>
      <c r="H185" s="78">
        <v>0</v>
      </c>
      <c r="I185" s="76">
        <v>0</v>
      </c>
      <c r="J185" s="46">
        <f t="shared" si="32"/>
        <v>4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7</v>
      </c>
      <c r="F190" s="71"/>
      <c r="G190" s="46">
        <f t="shared" si="31"/>
        <v>7</v>
      </c>
      <c r="H190" s="78">
        <v>0</v>
      </c>
      <c r="I190" s="76">
        <v>0</v>
      </c>
      <c r="J190" s="46">
        <f t="shared" si="32"/>
        <v>7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2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13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3</v>
      </c>
      <c r="F203" s="71"/>
      <c r="G203" s="46">
        <f t="shared" si="31"/>
        <v>3</v>
      </c>
      <c r="H203" s="78">
        <v>0</v>
      </c>
      <c r="I203" s="76">
        <v>0</v>
      </c>
      <c r="J203" s="46">
        <f t="shared" si="32"/>
        <v>3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</v>
      </c>
      <c r="F208" s="71"/>
      <c r="G208" s="46">
        <f t="shared" si="31"/>
        <v>1</v>
      </c>
      <c r="H208" s="78">
        <v>0</v>
      </c>
      <c r="I208" s="76">
        <v>0</v>
      </c>
      <c r="J208" s="46">
        <f t="shared" si="32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1"/>
        <v>1</v>
      </c>
      <c r="H209" s="78">
        <v>0</v>
      </c>
      <c r="I209" s="76">
        <v>0</v>
      </c>
      <c r="J209" s="46">
        <f t="shared" si="32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381</v>
      </c>
      <c r="F216" s="71"/>
      <c r="G216" s="46">
        <f t="shared" si="31"/>
        <v>381</v>
      </c>
      <c r="H216" s="78">
        <v>0</v>
      </c>
      <c r="I216" s="76">
        <v>0</v>
      </c>
      <c r="J216" s="46">
        <f t="shared" si="32"/>
        <v>381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71</v>
      </c>
      <c r="F217" s="71"/>
      <c r="G217" s="46">
        <f t="shared" si="31"/>
        <v>71</v>
      </c>
      <c r="H217" s="78">
        <v>0</v>
      </c>
      <c r="I217" s="76">
        <v>0</v>
      </c>
      <c r="J217" s="46">
        <f t="shared" si="32"/>
        <v>67</v>
      </c>
      <c r="K217" s="72">
        <v>4</v>
      </c>
      <c r="L217" s="20">
        <v>10</v>
      </c>
      <c r="M217" s="65">
        <f t="shared" si="35"/>
        <v>40</v>
      </c>
      <c r="N217" s="17" t="s">
        <v>16</v>
      </c>
      <c r="O217" s="18"/>
      <c r="P217" s="122">
        <f t="shared" si="36"/>
        <v>40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11</v>
      </c>
      <c r="F218" s="71"/>
      <c r="G218" s="46">
        <f t="shared" si="31"/>
        <v>11</v>
      </c>
      <c r="H218" s="78">
        <v>0</v>
      </c>
      <c r="I218" s="76">
        <v>0</v>
      </c>
      <c r="J218" s="46">
        <f t="shared" si="32"/>
        <v>11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8</v>
      </c>
      <c r="F223" s="71"/>
      <c r="G223" s="46">
        <f t="shared" si="31"/>
        <v>8</v>
      </c>
      <c r="H223" s="78">
        <v>0</v>
      </c>
      <c r="I223" s="76">
        <v>0</v>
      </c>
      <c r="J223" s="46">
        <f t="shared" si="32"/>
        <v>8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419</v>
      </c>
      <c r="F224" s="71"/>
      <c r="G224" s="46">
        <f t="shared" si="31"/>
        <v>419</v>
      </c>
      <c r="H224" s="78">
        <v>0</v>
      </c>
      <c r="I224" s="76">
        <v>0</v>
      </c>
      <c r="J224" s="46">
        <f t="shared" si="32"/>
        <v>419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>
        <v>15</v>
      </c>
      <c r="G241" s="46">
        <f t="shared" si="43"/>
        <v>15</v>
      </c>
      <c r="H241" s="78">
        <v>0</v>
      </c>
      <c r="I241" s="76">
        <v>0</v>
      </c>
      <c r="J241" s="46">
        <f t="shared" si="44"/>
        <v>0</v>
      </c>
      <c r="K241" s="72">
        <v>15</v>
      </c>
      <c r="L241" s="20">
        <v>100</v>
      </c>
      <c r="M241" s="65">
        <f t="shared" si="45"/>
        <v>1500</v>
      </c>
      <c r="N241" s="17" t="s">
        <v>16</v>
      </c>
      <c r="O241" s="18">
        <v>450</v>
      </c>
      <c r="P241" s="122">
        <f t="shared" si="46"/>
        <v>1050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1</v>
      </c>
      <c r="F248" s="71"/>
      <c r="G248" s="46">
        <f t="shared" si="43"/>
        <v>1</v>
      </c>
      <c r="H248" s="78">
        <v>0</v>
      </c>
      <c r="I248" s="76">
        <v>0</v>
      </c>
      <c r="J248" s="46">
        <f t="shared" si="44"/>
        <v>1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+'14'!J251</f>
        <v>0</v>
      </c>
      <c r="F251" s="71">
        <v>13</v>
      </c>
      <c r="G251" s="46">
        <f t="shared" si="43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5"/>
        <v>0</v>
      </c>
      <c r="N251" s="17" t="s">
        <v>1432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+'14'!J252</f>
        <v>0</v>
      </c>
      <c r="F252" s="71">
        <v>10</v>
      </c>
      <c r="G252" s="46">
        <f t="shared" si="43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+'14'!J253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/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/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1049.5099999999998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1930</v>
      </c>
      <c r="O264" s="2">
        <v>380</v>
      </c>
      <c r="P264" s="2">
        <v>1050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15</v>
      </c>
      <c r="F6" s="71">
        <v>6</v>
      </c>
      <c r="G6" s="46">
        <f t="shared" si="0"/>
        <v>21</v>
      </c>
      <c r="H6" s="78">
        <v>0</v>
      </c>
      <c r="I6" s="76">
        <v>0</v>
      </c>
      <c r="J6" s="46">
        <f t="shared" si="1"/>
        <v>10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180</v>
      </c>
      <c r="P6" s="122">
        <f t="shared" ref="P6:P80" si="3">SUM(M6-O6)</f>
        <v>920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>
        <v>4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67</v>
      </c>
      <c r="F217" s="71"/>
      <c r="G217" s="46">
        <f t="shared" si="30"/>
        <v>67</v>
      </c>
      <c r="H217" s="78">
        <v>0</v>
      </c>
      <c r="I217" s="76">
        <v>0</v>
      </c>
      <c r="J217" s="46">
        <f t="shared" si="31"/>
        <v>67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+'15'!J251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+'15'!J252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646.94000000000005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</v>
      </c>
      <c r="O264" s="2">
        <v>130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10</v>
      </c>
      <c r="F6" s="71">
        <v>1</v>
      </c>
      <c r="G6" s="46">
        <f t="shared" si="0"/>
        <v>11</v>
      </c>
      <c r="H6" s="78">
        <v>0</v>
      </c>
      <c r="I6" s="76">
        <v>0</v>
      </c>
      <c r="J6" s="46">
        <f t="shared" si="1"/>
        <v>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250</v>
      </c>
      <c r="P6" s="122">
        <f t="shared" ref="P6:P80" si="3">SUM(M6-O6)</f>
        <v>850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67</v>
      </c>
      <c r="F217" s="71"/>
      <c r="G217" s="46">
        <f t="shared" si="30"/>
        <v>67</v>
      </c>
      <c r="H217" s="78">
        <v>0</v>
      </c>
      <c r="I217" s="76">
        <v>0</v>
      </c>
      <c r="J217" s="46">
        <f t="shared" si="31"/>
        <v>67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+'16'!J251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+'16'!J252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598.77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500</v>
      </c>
      <c r="P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0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2">
        <f t="shared" si="3"/>
        <v>240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</v>
      </c>
      <c r="F208" s="71">
        <v>4</v>
      </c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381</v>
      </c>
      <c r="F216" s="71"/>
      <c r="G216" s="46">
        <f t="shared" si="30"/>
        <v>381</v>
      </c>
      <c r="H216" s="78">
        <v>0</v>
      </c>
      <c r="I216" s="76">
        <v>0</v>
      </c>
      <c r="J216" s="46">
        <f t="shared" si="31"/>
        <v>381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67</v>
      </c>
      <c r="F217" s="71"/>
      <c r="G217" s="46">
        <f t="shared" si="30"/>
        <v>67</v>
      </c>
      <c r="H217" s="78">
        <v>0</v>
      </c>
      <c r="I217" s="76">
        <v>0</v>
      </c>
      <c r="J217" s="46">
        <f t="shared" si="31"/>
        <v>67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/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+'17'!J251</f>
        <v>0</v>
      </c>
      <c r="F251" s="71">
        <v>13</v>
      </c>
      <c r="G251" s="46">
        <f t="shared" si="42"/>
        <v>13</v>
      </c>
      <c r="H251" s="78">
        <v>0</v>
      </c>
      <c r="I251" s="76">
        <v>1</v>
      </c>
      <c r="J251" s="46"/>
      <c r="K251" s="72"/>
      <c r="L251" s="20">
        <v>30</v>
      </c>
      <c r="M251" s="65">
        <f t="shared" si="34"/>
        <v>0</v>
      </c>
      <c r="N251" s="17" t="s">
        <v>1432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+'17'!J252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/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/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/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/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341.52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17</v>
      </c>
      <c r="F5" s="71">
        <v>10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68" si="1">+G5-H5-K5-I5</f>
        <v>21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75</v>
      </c>
      <c r="P5" s="122">
        <f>SUM(M5-O5)</f>
        <v>225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0</v>
      </c>
      <c r="F6" s="71">
        <v>50</v>
      </c>
      <c r="G6" s="46">
        <f t="shared" si="0"/>
        <v>50</v>
      </c>
      <c r="H6" s="78">
        <v>0</v>
      </c>
      <c r="I6" s="76">
        <v>0</v>
      </c>
      <c r="J6" s="46">
        <f t="shared" si="1"/>
        <v>47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4</v>
      </c>
      <c r="F22" s="71">
        <v>6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1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1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5</v>
      </c>
      <c r="F48" s="71"/>
      <c r="G48" s="46">
        <f t="shared" si="5"/>
        <v>5</v>
      </c>
      <c r="H48" s="78">
        <v>2</v>
      </c>
      <c r="I48" s="76">
        <v>0</v>
      </c>
      <c r="J48" s="46">
        <f t="shared" si="1"/>
        <v>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>
        <v>1</v>
      </c>
      <c r="G53" s="46">
        <f t="shared" si="5"/>
        <v>5</v>
      </c>
      <c r="H53" s="78">
        <v>0</v>
      </c>
      <c r="I53" s="76">
        <v>0</v>
      </c>
      <c r="J53" s="46">
        <f t="shared" si="1"/>
        <v>1</v>
      </c>
      <c r="K53" s="72">
        <v>4</v>
      </c>
      <c r="L53" s="20">
        <v>50</v>
      </c>
      <c r="M53" s="65">
        <f t="shared" si="2"/>
        <v>200</v>
      </c>
      <c r="N53" s="17" t="s">
        <v>16</v>
      </c>
      <c r="O53" s="18">
        <v>25</v>
      </c>
      <c r="P53" s="122">
        <f>SUM(M53-O53)</f>
        <v>175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1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2</v>
      </c>
      <c r="I59" s="76">
        <v>0</v>
      </c>
      <c r="J59" s="46">
        <f t="shared" si="1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5</v>
      </c>
      <c r="F64" s="71">
        <v>3</v>
      </c>
      <c r="G64" s="46">
        <f t="shared" si="5"/>
        <v>8</v>
      </c>
      <c r="H64" s="78">
        <v>0</v>
      </c>
      <c r="I64" s="76">
        <v>0</v>
      </c>
      <c r="J64" s="46">
        <f t="shared" si="1"/>
        <v>1</v>
      </c>
      <c r="K64" s="72">
        <v>7</v>
      </c>
      <c r="L64" s="15">
        <v>50</v>
      </c>
      <c r="M64" s="65">
        <f t="shared" si="2"/>
        <v>350</v>
      </c>
      <c r="N64" s="17" t="s">
        <v>16</v>
      </c>
      <c r="O64" s="18">
        <v>125</v>
      </c>
      <c r="P64" s="122">
        <f t="shared" si="3"/>
        <v>225</v>
      </c>
      <c r="Q64" s="90">
        <v>23.69</v>
      </c>
      <c r="R64" s="43">
        <f t="shared" si="4"/>
        <v>165.83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>
        <v>5</v>
      </c>
      <c r="G74" s="46">
        <f t="shared" si="5"/>
        <v>7</v>
      </c>
      <c r="H74" s="78">
        <v>1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25</v>
      </c>
      <c r="P74" s="122">
        <f t="shared" si="3"/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10</v>
      </c>
      <c r="F110" s="71"/>
      <c r="G110" s="46">
        <f t="shared" si="18"/>
        <v>10</v>
      </c>
      <c r="H110" s="78">
        <v>0</v>
      </c>
      <c r="I110" s="76">
        <v>0</v>
      </c>
      <c r="J110" s="46">
        <f t="shared" si="6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12</v>
      </c>
      <c r="F111" s="71"/>
      <c r="G111" s="46">
        <f t="shared" si="18"/>
        <v>12</v>
      </c>
      <c r="H111" s="78">
        <v>0</v>
      </c>
      <c r="I111" s="76">
        <v>0</v>
      </c>
      <c r="J111" s="46">
        <f t="shared" si="6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18"/>
        <v>7</v>
      </c>
      <c r="H112" s="78">
        <v>0</v>
      </c>
      <c r="I112" s="76">
        <v>0</v>
      </c>
      <c r="J112" s="46">
        <f t="shared" si="6"/>
        <v>7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19</v>
      </c>
      <c r="F115" s="71"/>
      <c r="G115" s="46">
        <f t="shared" si="18"/>
        <v>19</v>
      </c>
      <c r="H115" s="78">
        <v>0</v>
      </c>
      <c r="I115" s="76">
        <v>0</v>
      </c>
      <c r="J115" s="46">
        <f t="shared" si="6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11</v>
      </c>
      <c r="F116" s="71"/>
      <c r="G116" s="46">
        <f t="shared" si="18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5</v>
      </c>
      <c r="F117" s="71"/>
      <c r="G117" s="46">
        <f t="shared" si="18"/>
        <v>5</v>
      </c>
      <c r="H117" s="78">
        <v>0</v>
      </c>
      <c r="I117" s="76">
        <v>0</v>
      </c>
      <c r="J117" s="46">
        <f t="shared" si="6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1</v>
      </c>
      <c r="F120" s="71"/>
      <c r="G120" s="46">
        <f t="shared" si="18"/>
        <v>1</v>
      </c>
      <c r="H120" s="78">
        <v>0</v>
      </c>
      <c r="I120" s="76">
        <v>0</v>
      </c>
      <c r="J120" s="46">
        <f t="shared" si="6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6</v>
      </c>
      <c r="F125" s="71"/>
      <c r="G125" s="46">
        <f t="shared" si="18"/>
        <v>6</v>
      </c>
      <c r="H125" s="78">
        <v>0</v>
      </c>
      <c r="I125" s="76">
        <v>0</v>
      </c>
      <c r="J125" s="46">
        <f t="shared" si="6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22">
        <f t="shared" si="8"/>
        <v>300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18"/>
        <v>7</v>
      </c>
      <c r="H133" s="78">
        <v>0</v>
      </c>
      <c r="I133" s="76">
        <v>0</v>
      </c>
      <c r="J133" s="46">
        <f t="shared" ref="J133:J196" si="22">+G133-H133-K133-I133</f>
        <v>2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100</v>
      </c>
      <c r="P133" s="122">
        <f t="shared" si="8"/>
        <v>150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12</v>
      </c>
      <c r="F175" s="71"/>
      <c r="G175" s="46">
        <f t="shared" si="24"/>
        <v>12</v>
      </c>
      <c r="H175" s="78">
        <v>0</v>
      </c>
      <c r="I175" s="76">
        <v>0</v>
      </c>
      <c r="J175" s="46">
        <f t="shared" si="22"/>
        <v>11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4</v>
      </c>
      <c r="F180" s="71"/>
      <c r="G180" s="46">
        <f t="shared" si="24"/>
        <v>4</v>
      </c>
      <c r="H180" s="78">
        <v>0</v>
      </c>
      <c r="I180" s="76">
        <v>0</v>
      </c>
      <c r="J180" s="46">
        <f t="shared" si="22"/>
        <v>4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4</v>
      </c>
      <c r="F185" s="71"/>
      <c r="G185" s="46">
        <f t="shared" si="24"/>
        <v>4</v>
      </c>
      <c r="H185" s="78">
        <v>0</v>
      </c>
      <c r="I185" s="76">
        <v>0</v>
      </c>
      <c r="J185" s="46">
        <f t="shared" si="22"/>
        <v>3</v>
      </c>
      <c r="K185" s="72">
        <v>1</v>
      </c>
      <c r="L185" s="20">
        <v>80</v>
      </c>
      <c r="M185" s="65">
        <f t="shared" si="23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 t="shared" si="22"/>
        <v>8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 t="shared" si="22"/>
        <v>3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7</v>
      </c>
      <c r="F190" s="71"/>
      <c r="G190" s="46">
        <f t="shared" si="24"/>
        <v>7</v>
      </c>
      <c r="H190" s="78">
        <v>0</v>
      </c>
      <c r="I190" s="76">
        <v>0</v>
      </c>
      <c r="J190" s="46">
        <f t="shared" si="22"/>
        <v>7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24"/>
        <v>2</v>
      </c>
      <c r="H193" s="78">
        <v>0</v>
      </c>
      <c r="I193" s="76">
        <v>0</v>
      </c>
      <c r="J193" s="46">
        <f t="shared" si="22"/>
        <v>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4"/>
        <v>0</v>
      </c>
      <c r="H194" s="78">
        <v>0</v>
      </c>
      <c r="I194" s="76">
        <v>0</v>
      </c>
      <c r="J194" s="46">
        <f t="shared" si="22"/>
        <v>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13</v>
      </c>
      <c r="F198" s="71"/>
      <c r="G198" s="46">
        <f t="shared" si="24"/>
        <v>13</v>
      </c>
      <c r="H198" s="78">
        <v>0</v>
      </c>
      <c r="I198" s="76">
        <v>0</v>
      </c>
      <c r="J198" s="46">
        <f t="shared" si="30"/>
        <v>13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3</v>
      </c>
      <c r="F203" s="71"/>
      <c r="G203" s="46">
        <f t="shared" si="24"/>
        <v>3</v>
      </c>
      <c r="H203" s="78">
        <v>0</v>
      </c>
      <c r="I203" s="76">
        <v>0</v>
      </c>
      <c r="J203" s="46">
        <f t="shared" si="30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4</v>
      </c>
      <c r="F205" s="71"/>
      <c r="G205" s="46">
        <f t="shared" si="24"/>
        <v>4</v>
      </c>
      <c r="H205" s="78">
        <v>0</v>
      </c>
      <c r="I205" s="76">
        <v>0</v>
      </c>
      <c r="J205" s="46">
        <f t="shared" si="30"/>
        <v>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>
        <v>30</v>
      </c>
      <c r="P205" s="122">
        <f t="shared" si="26"/>
        <v>80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5</v>
      </c>
      <c r="F208" s="71"/>
      <c r="G208" s="46">
        <f t="shared" si="24"/>
        <v>5</v>
      </c>
      <c r="H208" s="78">
        <v>0</v>
      </c>
      <c r="I208" s="76">
        <v>0</v>
      </c>
      <c r="J208" s="46">
        <f t="shared" si="30"/>
        <v>3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26"/>
        <v>100</v>
      </c>
      <c r="Q208" s="90">
        <v>33</v>
      </c>
      <c r="R208" s="43">
        <f t="shared" si="27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5</v>
      </c>
      <c r="F209" s="71"/>
      <c r="G209" s="46">
        <f t="shared" si="24"/>
        <v>5</v>
      </c>
      <c r="H209" s="78">
        <v>0</v>
      </c>
      <c r="I209" s="76">
        <v>0</v>
      </c>
      <c r="J209" s="46">
        <f t="shared" si="30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26"/>
        <v>120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381</v>
      </c>
      <c r="F216" s="71"/>
      <c r="G216" s="46">
        <f t="shared" si="24"/>
        <v>381</v>
      </c>
      <c r="H216" s="78">
        <v>0</v>
      </c>
      <c r="I216" s="76">
        <v>0</v>
      </c>
      <c r="J216" s="46">
        <f t="shared" si="30"/>
        <v>378</v>
      </c>
      <c r="K216" s="72">
        <v>3</v>
      </c>
      <c r="L216" s="20">
        <v>10</v>
      </c>
      <c r="M216" s="65">
        <f t="shared" si="31"/>
        <v>30</v>
      </c>
      <c r="N216" s="17" t="s">
        <v>16</v>
      </c>
      <c r="O216" s="18"/>
      <c r="P216" s="122">
        <f t="shared" si="26"/>
        <v>30</v>
      </c>
      <c r="Q216" s="90">
        <v>9</v>
      </c>
      <c r="R216" s="43">
        <f t="shared" si="27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67</v>
      </c>
      <c r="F217" s="71"/>
      <c r="G217" s="46">
        <f t="shared" si="24"/>
        <v>67</v>
      </c>
      <c r="H217" s="78">
        <v>0</v>
      </c>
      <c r="I217" s="76">
        <v>0</v>
      </c>
      <c r="J217" s="46">
        <f t="shared" si="30"/>
        <v>67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11</v>
      </c>
      <c r="F218" s="71"/>
      <c r="G218" s="46">
        <f t="shared" si="24"/>
        <v>11</v>
      </c>
      <c r="H218" s="78">
        <v>0</v>
      </c>
      <c r="I218" s="76">
        <v>0</v>
      </c>
      <c r="J218" s="46">
        <f t="shared" si="30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8</v>
      </c>
      <c r="F223" s="71"/>
      <c r="G223" s="46">
        <f t="shared" si="24"/>
        <v>8</v>
      </c>
      <c r="H223" s="78">
        <v>0</v>
      </c>
      <c r="I223" s="76">
        <v>0</v>
      </c>
      <c r="J223" s="46">
        <f t="shared" si="30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419</v>
      </c>
      <c r="F224" s="71"/>
      <c r="G224" s="46">
        <f t="shared" si="24"/>
        <v>419</v>
      </c>
      <c r="H224" s="78">
        <v>0</v>
      </c>
      <c r="I224" s="76">
        <v>0</v>
      </c>
      <c r="J224" s="46">
        <f t="shared" si="30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4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1</v>
      </c>
      <c r="F248" s="71">
        <v>4</v>
      </c>
      <c r="G248" s="46">
        <f t="shared" si="34"/>
        <v>5</v>
      </c>
      <c r="H248" s="78">
        <v>0</v>
      </c>
      <c r="I248" s="76">
        <v>0</v>
      </c>
      <c r="J248" s="46">
        <f t="shared" si="30"/>
        <v>3</v>
      </c>
      <c r="K248" s="72">
        <v>2</v>
      </c>
      <c r="L248" s="20">
        <v>50</v>
      </c>
      <c r="M248" s="65">
        <f t="shared" si="31"/>
        <v>100</v>
      </c>
      <c r="N248" s="17" t="s">
        <v>16</v>
      </c>
      <c r="O248" s="18">
        <v>50</v>
      </c>
      <c r="P248" s="122">
        <f t="shared" si="26"/>
        <v>50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5</v>
      </c>
      <c r="G249" s="46">
        <f t="shared" si="34"/>
        <v>5</v>
      </c>
      <c r="H249" s="78">
        <v>0</v>
      </c>
      <c r="I249" s="76">
        <v>0</v>
      </c>
      <c r="J249" s="46">
        <f t="shared" si="30"/>
        <v>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26"/>
        <v>50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+'18'!J251</f>
        <v>0</v>
      </c>
      <c r="F251" s="71">
        <v>13</v>
      </c>
      <c r="G251" s="46">
        <f t="shared" si="34"/>
        <v>13</v>
      </c>
      <c r="H251" s="78">
        <v>0</v>
      </c>
      <c r="I251" s="76">
        <v>1</v>
      </c>
      <c r="J251" s="46">
        <f t="shared" si="30"/>
        <v>11</v>
      </c>
      <c r="K251" s="72">
        <v>1</v>
      </c>
      <c r="L251" s="20">
        <v>30</v>
      </c>
      <c r="M251" s="65">
        <f t="shared" si="31"/>
        <v>30</v>
      </c>
      <c r="N251" s="17" t="s">
        <v>1432</v>
      </c>
      <c r="O251" s="18">
        <v>30</v>
      </c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+'18'!J252</f>
        <v>0</v>
      </c>
      <c r="F252" s="71">
        <v>10</v>
      </c>
      <c r="G252" s="46">
        <f t="shared" si="34"/>
        <v>10</v>
      </c>
      <c r="H252" s="78">
        <v>0</v>
      </c>
      <c r="I252" s="76">
        <v>0</v>
      </c>
      <c r="J252" s="46">
        <f t="shared" si="30"/>
        <v>10</v>
      </c>
      <c r="K252" s="72"/>
      <c r="L252" s="20">
        <v>45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45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1251.97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330</v>
      </c>
      <c r="P264" s="2">
        <v>250</v>
      </c>
      <c r="Q264" s="88">
        <v>75</v>
      </c>
      <c r="R264" s="2">
        <v>230</v>
      </c>
      <c r="S264" s="2">
        <v>60</v>
      </c>
      <c r="T264" s="2">
        <v>75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240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34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200</v>
      </c>
      <c r="P6" s="122">
        <f t="shared" ref="P6:P69" si="3">SUM(M6-O6)</f>
        <v>1100</v>
      </c>
      <c r="Q6" s="12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>
        <v>10</v>
      </c>
      <c r="G74" s="46">
        <f t="shared" si="5"/>
        <v>13</v>
      </c>
      <c r="H74" s="78">
        <v>0</v>
      </c>
      <c r="I74" s="76">
        <v>0</v>
      </c>
      <c r="J74" s="46">
        <f t="shared" si="6"/>
        <v>12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2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0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ref="P203:P252" si="36">SUM(M203-O203)</f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378</v>
      </c>
      <c r="F216" s="71"/>
      <c r="G216" s="46">
        <f t="shared" si="27"/>
        <v>378</v>
      </c>
      <c r="H216" s="78">
        <v>0</v>
      </c>
      <c r="I216" s="76">
        <v>0</v>
      </c>
      <c r="J216" s="46">
        <f t="shared" si="28"/>
        <v>378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67</v>
      </c>
      <c r="F217" s="71"/>
      <c r="G217" s="46">
        <f t="shared" si="27"/>
        <v>67</v>
      </c>
      <c r="H217" s="78">
        <v>0</v>
      </c>
      <c r="I217" s="76">
        <v>0</v>
      </c>
      <c r="J217" s="46">
        <f t="shared" si="28"/>
        <v>67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+'19'!J251</f>
        <v>11</v>
      </c>
      <c r="F251" s="71"/>
      <c r="G251" s="46">
        <f t="shared" si="40"/>
        <v>11</v>
      </c>
      <c r="H251" s="78">
        <v>0</v>
      </c>
      <c r="I251" s="76"/>
      <c r="J251" s="46">
        <f t="shared" si="41"/>
        <v>11</v>
      </c>
      <c r="K251" s="72"/>
      <c r="L251" s="20">
        <v>30</v>
      </c>
      <c r="M251" s="65">
        <f t="shared" si="31"/>
        <v>0</v>
      </c>
      <c r="N251" s="17"/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+'19'!J252</f>
        <v>10</v>
      </c>
      <c r="F252" s="71"/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45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45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49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959.97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1000</v>
      </c>
      <c r="P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40</v>
      </c>
      <c r="P6" s="122">
        <f t="shared" ref="P6:P80" si="3">SUM(M6-O6)</f>
        <v>360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4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6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22">
        <f t="shared" si="3"/>
        <v>300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378</v>
      </c>
      <c r="F216" s="71"/>
      <c r="G216" s="46">
        <f t="shared" si="30"/>
        <v>378</v>
      </c>
      <c r="H216" s="78">
        <v>0</v>
      </c>
      <c r="I216" s="76">
        <v>0</v>
      </c>
      <c r="J216" s="46">
        <f t="shared" si="31"/>
        <v>378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67</v>
      </c>
      <c r="F217" s="71"/>
      <c r="G217" s="46">
        <f t="shared" si="30"/>
        <v>67</v>
      </c>
      <c r="H217" s="78">
        <v>0</v>
      </c>
      <c r="I217" s="76">
        <v>0</v>
      </c>
      <c r="J217" s="46">
        <f t="shared" si="31"/>
        <v>67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+'20'!J251</f>
        <v>11</v>
      </c>
      <c r="F251" s="71"/>
      <c r="G251" s="46">
        <f t="shared" si="42"/>
        <v>11</v>
      </c>
      <c r="H251" s="78">
        <v>0</v>
      </c>
      <c r="I251" s="76">
        <v>0</v>
      </c>
      <c r="J251" s="46">
        <f t="shared" si="43"/>
        <v>11</v>
      </c>
      <c r="K251" s="72"/>
      <c r="L251" s="20">
        <v>30</v>
      </c>
      <c r="M251" s="65">
        <f t="shared" si="34"/>
        <v>0</v>
      </c>
      <c r="N251" s="17"/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+'20'!J252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499.15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130</v>
      </c>
      <c r="P264" s="2">
        <v>300</v>
      </c>
      <c r="Q264" s="2">
        <v>100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238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30</v>
      </c>
      <c r="F6" s="71">
        <v>20</v>
      </c>
      <c r="G6" s="46">
        <f t="shared" si="0"/>
        <v>50</v>
      </c>
      <c r="H6" s="78">
        <v>0</v>
      </c>
      <c r="I6" s="76">
        <v>0</v>
      </c>
      <c r="J6" s="46">
        <f t="shared" si="1"/>
        <v>47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378</v>
      </c>
      <c r="F216" s="71"/>
      <c r="G216" s="46">
        <f t="shared" si="30"/>
        <v>378</v>
      </c>
      <c r="H216" s="78">
        <v>0</v>
      </c>
      <c r="I216" s="76">
        <v>0</v>
      </c>
      <c r="J216" s="46">
        <f t="shared" si="31"/>
        <v>374</v>
      </c>
      <c r="K216" s="72">
        <v>4</v>
      </c>
      <c r="L216" s="20">
        <v>10</v>
      </c>
      <c r="M216" s="65">
        <f t="shared" si="34"/>
        <v>40</v>
      </c>
      <c r="N216" s="17" t="s">
        <v>16</v>
      </c>
      <c r="O216" s="18"/>
      <c r="P216" s="122">
        <f t="shared" si="35"/>
        <v>40</v>
      </c>
      <c r="Q216" s="90">
        <v>9</v>
      </c>
      <c r="R216" s="43">
        <f t="shared" si="36"/>
        <v>36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67</v>
      </c>
      <c r="F217" s="71"/>
      <c r="G217" s="46">
        <f t="shared" si="30"/>
        <v>67</v>
      </c>
      <c r="H217" s="78">
        <v>0</v>
      </c>
      <c r="I217" s="76">
        <v>0</v>
      </c>
      <c r="J217" s="46">
        <f t="shared" si="31"/>
        <v>66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+'21'!J251</f>
        <v>11</v>
      </c>
      <c r="F251" s="71">
        <v>1</v>
      </c>
      <c r="G251" s="46">
        <f t="shared" si="42"/>
        <v>12</v>
      </c>
      <c r="H251" s="78">
        <v>0</v>
      </c>
      <c r="I251" s="76">
        <v>0</v>
      </c>
      <c r="J251" s="46">
        <f t="shared" si="43"/>
        <v>0</v>
      </c>
      <c r="K251" s="72">
        <v>12</v>
      </c>
      <c r="L251" s="20">
        <v>30</v>
      </c>
      <c r="M251" s="65">
        <f t="shared" si="34"/>
        <v>360</v>
      </c>
      <c r="N251" s="17"/>
      <c r="O251" s="18">
        <v>160</v>
      </c>
      <c r="P251" s="122">
        <f t="shared" si="35"/>
        <v>200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+'21'!J252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481.79999999999995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815</v>
      </c>
      <c r="O264" s="2">
        <v>80</v>
      </c>
      <c r="P264" s="2">
        <v>600</v>
      </c>
      <c r="Q264" s="2">
        <v>35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47</v>
      </c>
      <c r="F6" s="71">
        <v>20</v>
      </c>
      <c r="G6" s="46">
        <f t="shared" si="0"/>
        <v>67</v>
      </c>
      <c r="H6" s="78">
        <v>0</v>
      </c>
      <c r="I6" s="76">
        <v>0</v>
      </c>
      <c r="J6" s="46">
        <f t="shared" si="1"/>
        <v>40</v>
      </c>
      <c r="K6" s="72">
        <v>27</v>
      </c>
      <c r="L6" s="15">
        <v>100</v>
      </c>
      <c r="M6" s="65">
        <f t="shared" ref="M6:M80" si="2">+L6*K6</f>
        <v>2700</v>
      </c>
      <c r="N6" s="17" t="s">
        <v>16</v>
      </c>
      <c r="O6" s="18">
        <v>400</v>
      </c>
      <c r="P6" s="122">
        <f t="shared" ref="P6:P47" si="3">SUM(M6-O6)</f>
        <v>2300</v>
      </c>
      <c r="Q6" s="121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>
        <v>4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1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>SUM(M32-O32)</f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1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1432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1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1432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4</v>
      </c>
      <c r="F41" s="71"/>
      <c r="G41" s="46">
        <f t="shared" si="5"/>
        <v>4</v>
      </c>
      <c r="H41" s="78">
        <v>0</v>
      </c>
      <c r="I41" s="76">
        <v>1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1432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122">
        <f t="shared" si="3"/>
        <v>80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40</v>
      </c>
      <c r="P48" s="122">
        <f>SUM(M48-O48)</f>
        <v>160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2">
        <f>SUM(M49-O49)</f>
        <v>80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20</v>
      </c>
      <c r="P53" s="122">
        <f>SUM(M53-O53)</f>
        <v>130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>
        <v>1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55</v>
      </c>
      <c r="P62" s="122">
        <f t="shared" si="7"/>
        <v>185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7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7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2">
        <f t="shared" si="7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10</v>
      </c>
      <c r="F110" s="71"/>
      <c r="G110" s="46">
        <f t="shared" si="24"/>
        <v>10</v>
      </c>
      <c r="H110" s="78">
        <v>0</v>
      </c>
      <c r="I110" s="76">
        <v>0</v>
      </c>
      <c r="J110" s="46">
        <f t="shared" si="25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12</v>
      </c>
      <c r="F111" s="71"/>
      <c r="G111" s="46">
        <f t="shared" si="24"/>
        <v>12</v>
      </c>
      <c r="H111" s="78">
        <v>0</v>
      </c>
      <c r="I111" s="76">
        <v>0</v>
      </c>
      <c r="J111" s="46">
        <f t="shared" si="25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16</v>
      </c>
      <c r="F115" s="71"/>
      <c r="G115" s="46">
        <f t="shared" si="24"/>
        <v>16</v>
      </c>
      <c r="H115" s="78">
        <v>0</v>
      </c>
      <c r="I115" s="76">
        <v>0</v>
      </c>
      <c r="J115" s="46">
        <f t="shared" si="25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4"/>
        <v>11</v>
      </c>
      <c r="H116" s="78">
        <v>0</v>
      </c>
      <c r="I116" s="76">
        <v>0</v>
      </c>
      <c r="J116" s="46">
        <f t="shared" si="25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5</v>
      </c>
      <c r="F117" s="71"/>
      <c r="G117" s="46">
        <f t="shared" si="24"/>
        <v>5</v>
      </c>
      <c r="H117" s="78">
        <v>0</v>
      </c>
      <c r="I117" s="76">
        <v>0</v>
      </c>
      <c r="J117" s="46">
        <f t="shared" si="25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1</v>
      </c>
      <c r="F120" s="71"/>
      <c r="G120" s="46">
        <f t="shared" si="24"/>
        <v>1</v>
      </c>
      <c r="H120" s="78">
        <v>0</v>
      </c>
      <c r="I120" s="76">
        <v>0</v>
      </c>
      <c r="J120" s="46">
        <f t="shared" si="25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/>
      <c r="G125" s="46">
        <f t="shared" si="24"/>
        <v>6</v>
      </c>
      <c r="H125" s="78">
        <v>0</v>
      </c>
      <c r="I125" s="76">
        <v>0</v>
      </c>
      <c r="J125" s="46">
        <f t="shared" si="25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>
        <v>2</v>
      </c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>
        <v>5</v>
      </c>
      <c r="G132" s="46">
        <f t="shared" si="24"/>
        <v>5</v>
      </c>
      <c r="H132" s="78">
        <v>0</v>
      </c>
      <c r="I132" s="76">
        <v>0</v>
      </c>
      <c r="J132" s="46">
        <f t="shared" si="25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10</v>
      </c>
      <c r="G133" s="46">
        <f t="shared" si="24"/>
        <v>10</v>
      </c>
      <c r="H133" s="78">
        <v>0</v>
      </c>
      <c r="I133" s="76">
        <v>0</v>
      </c>
      <c r="J133" s="46">
        <f t="shared" si="25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31"/>
        <v>11</v>
      </c>
      <c r="H175" s="78">
        <v>0</v>
      </c>
      <c r="I175" s="76">
        <v>0</v>
      </c>
      <c r="J175" s="46">
        <f t="shared" si="32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31"/>
        <v>4</v>
      </c>
      <c r="H180" s="78">
        <v>0</v>
      </c>
      <c r="I180" s="76">
        <v>0</v>
      </c>
      <c r="J180" s="46">
        <f t="shared" si="32"/>
        <v>4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3</v>
      </c>
      <c r="F185" s="71"/>
      <c r="G185" s="46">
        <f t="shared" si="31"/>
        <v>3</v>
      </c>
      <c r="H185" s="78">
        <v>0</v>
      </c>
      <c r="I185" s="76">
        <v>0</v>
      </c>
      <c r="J185" s="46">
        <f t="shared" si="32"/>
        <v>2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si="36"/>
        <v>80</v>
      </c>
      <c r="Q185" s="9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7</v>
      </c>
      <c r="F190" s="71"/>
      <c r="G190" s="46">
        <f t="shared" si="31"/>
        <v>7</v>
      </c>
      <c r="H190" s="78">
        <v>0</v>
      </c>
      <c r="I190" s="76">
        <v>0</v>
      </c>
      <c r="J190" s="46">
        <f t="shared" si="32"/>
        <v>7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</v>
      </c>
      <c r="F193" s="71"/>
      <c r="G193" s="46">
        <f t="shared" si="31"/>
        <v>1</v>
      </c>
      <c r="H193" s="78">
        <v>0</v>
      </c>
      <c r="I193" s="76">
        <v>0</v>
      </c>
      <c r="J193" s="46">
        <f t="shared" si="32"/>
        <v>1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4</v>
      </c>
      <c r="G194" s="46">
        <f t="shared" si="31"/>
        <v>4</v>
      </c>
      <c r="H194" s="78">
        <v>0</v>
      </c>
      <c r="I194" s="76">
        <v>0</v>
      </c>
      <c r="J194" s="46">
        <f t="shared" si="32"/>
        <v>4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13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3</v>
      </c>
      <c r="F203" s="71"/>
      <c r="G203" s="46">
        <f t="shared" si="31"/>
        <v>3</v>
      </c>
      <c r="H203" s="78">
        <v>0</v>
      </c>
      <c r="I203" s="76">
        <v>0</v>
      </c>
      <c r="J203" s="46">
        <f t="shared" si="32"/>
        <v>3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</v>
      </c>
      <c r="F205" s="71"/>
      <c r="G205" s="46">
        <f t="shared" si="31"/>
        <v>2</v>
      </c>
      <c r="H205" s="78">
        <v>0</v>
      </c>
      <c r="I205" s="76">
        <v>0</v>
      </c>
      <c r="J205" s="46">
        <f t="shared" si="32"/>
        <v>2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2</v>
      </c>
      <c r="F208" s="71"/>
      <c r="G208" s="46">
        <f t="shared" si="31"/>
        <v>2</v>
      </c>
      <c r="H208" s="78">
        <v>0</v>
      </c>
      <c r="I208" s="76">
        <v>0</v>
      </c>
      <c r="J208" s="46">
        <f t="shared" si="32"/>
        <v>1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22">
        <f t="shared" si="36"/>
        <v>50</v>
      </c>
      <c r="Q208" s="90">
        <v>33</v>
      </c>
      <c r="R208" s="43">
        <f t="shared" si="3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31"/>
        <v>1</v>
      </c>
      <c r="H209" s="78">
        <v>0</v>
      </c>
      <c r="I209" s="76">
        <v>0</v>
      </c>
      <c r="J209" s="46">
        <f t="shared" si="32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374</v>
      </c>
      <c r="F216" s="71"/>
      <c r="G216" s="46">
        <f t="shared" si="31"/>
        <v>374</v>
      </c>
      <c r="H216" s="78">
        <v>0</v>
      </c>
      <c r="I216" s="76">
        <v>0</v>
      </c>
      <c r="J216" s="46">
        <f t="shared" si="32"/>
        <v>374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66</v>
      </c>
      <c r="F217" s="71"/>
      <c r="G217" s="46">
        <f t="shared" si="31"/>
        <v>66</v>
      </c>
      <c r="H217" s="78">
        <v>0</v>
      </c>
      <c r="I217" s="76">
        <v>0</v>
      </c>
      <c r="J217" s="46">
        <f t="shared" si="32"/>
        <v>66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11</v>
      </c>
      <c r="F218" s="71"/>
      <c r="G218" s="46">
        <f t="shared" si="31"/>
        <v>11</v>
      </c>
      <c r="H218" s="78">
        <v>0</v>
      </c>
      <c r="I218" s="76">
        <v>0</v>
      </c>
      <c r="J218" s="46">
        <f t="shared" si="32"/>
        <v>11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8</v>
      </c>
      <c r="F223" s="71"/>
      <c r="G223" s="46">
        <f t="shared" si="31"/>
        <v>8</v>
      </c>
      <c r="H223" s="78">
        <v>0</v>
      </c>
      <c r="I223" s="76">
        <v>0</v>
      </c>
      <c r="J223" s="46">
        <f t="shared" si="32"/>
        <v>8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419</v>
      </c>
      <c r="F224" s="71"/>
      <c r="G224" s="46">
        <f t="shared" si="31"/>
        <v>419</v>
      </c>
      <c r="H224" s="78">
        <v>0</v>
      </c>
      <c r="I224" s="76">
        <v>0</v>
      </c>
      <c r="J224" s="46">
        <f t="shared" si="32"/>
        <v>419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3</v>
      </c>
      <c r="F248" s="71"/>
      <c r="G248" s="46">
        <f t="shared" si="43"/>
        <v>3</v>
      </c>
      <c r="H248" s="78">
        <v>0</v>
      </c>
      <c r="I248" s="76">
        <v>0</v>
      </c>
      <c r="J248" s="46">
        <f t="shared" si="44"/>
        <v>3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/>
      <c r="G249" s="46">
        <f t="shared" si="43"/>
        <v>3</v>
      </c>
      <c r="H249" s="78">
        <v>0</v>
      </c>
      <c r="I249" s="76">
        <v>1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1432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+'22'!J251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30</v>
      </c>
      <c r="M251" s="65">
        <f t="shared" si="35"/>
        <v>0</v>
      </c>
      <c r="N251" s="17"/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+'22'!J252</f>
        <v>10</v>
      </c>
      <c r="F252" s="71"/>
      <c r="G252" s="46">
        <f t="shared" si="43"/>
        <v>10</v>
      </c>
      <c r="H252" s="78">
        <v>0</v>
      </c>
      <c r="I252" s="76">
        <v>0</v>
      </c>
      <c r="J252" s="46">
        <f t="shared" si="44"/>
        <v>10</v>
      </c>
      <c r="K252" s="72"/>
      <c r="L252" s="20">
        <v>45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+'22'!J253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45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1880.8299999999997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3240</v>
      </c>
      <c r="O264" s="2">
        <v>710</v>
      </c>
      <c r="P264" s="2">
        <v>670</v>
      </c>
      <c r="Q264" s="2">
        <v>260</v>
      </c>
      <c r="R264" s="2">
        <v>1600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1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1432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>
        <v>3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>
        <v>3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374</v>
      </c>
      <c r="F216" s="71"/>
      <c r="G216" s="46">
        <f t="shared" si="30"/>
        <v>374</v>
      </c>
      <c r="H216" s="78">
        <v>0</v>
      </c>
      <c r="I216" s="76">
        <v>0</v>
      </c>
      <c r="J216" s="46">
        <f t="shared" si="31"/>
        <v>374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66</v>
      </c>
      <c r="F217" s="71"/>
      <c r="G217" s="46">
        <f t="shared" si="30"/>
        <v>66</v>
      </c>
      <c r="H217" s="78">
        <v>0</v>
      </c>
      <c r="I217" s="76">
        <v>0</v>
      </c>
      <c r="J217" s="46">
        <f t="shared" si="31"/>
        <v>66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419</v>
      </c>
      <c r="F224" s="71"/>
      <c r="G224" s="46">
        <f t="shared" si="30"/>
        <v>419</v>
      </c>
      <c r="H224" s="78">
        <v>0</v>
      </c>
      <c r="I224" s="76">
        <v>0</v>
      </c>
      <c r="J224" s="46">
        <f t="shared" si="31"/>
        <v>419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0</v>
      </c>
      <c r="K248" s="72">
        <v>3</v>
      </c>
      <c r="L248" s="20">
        <v>50</v>
      </c>
      <c r="M248" s="65">
        <f t="shared" si="34"/>
        <v>150</v>
      </c>
      <c r="N248" s="17" t="s">
        <v>16</v>
      </c>
      <c r="O248" s="18">
        <v>75</v>
      </c>
      <c r="P248" s="122">
        <f t="shared" si="35"/>
        <v>75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30</v>
      </c>
      <c r="M251" s="65">
        <f t="shared" si="34"/>
        <v>0</v>
      </c>
      <c r="N251" s="17"/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+'23'!J252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43"/>
        <v>10</v>
      </c>
      <c r="K252" s="72"/>
      <c r="L252" s="20">
        <v>45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45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594.16000000000008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210</v>
      </c>
      <c r="P264" s="2">
        <v>880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35</v>
      </c>
      <c r="F6" s="71">
        <v>50</v>
      </c>
      <c r="G6" s="46">
        <f t="shared" si="0"/>
        <v>85</v>
      </c>
      <c r="H6" s="78">
        <v>0</v>
      </c>
      <c r="I6" s="76">
        <v>0</v>
      </c>
      <c r="J6" s="46">
        <f t="shared" si="1"/>
        <v>74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80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13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2">
        <f t="shared" si="3"/>
        <v>900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>
        <v>4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3</v>
      </c>
      <c r="F72" s="71">
        <v>5</v>
      </c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>
        <v>1</v>
      </c>
      <c r="G76" s="46">
        <f>E76+F76</f>
        <v>1</v>
      </c>
      <c r="H76" s="78">
        <v>0</v>
      </c>
      <c r="I76" s="76">
        <v>0</v>
      </c>
      <c r="J76" s="46">
        <f>+G76-H76-K76-I76</f>
        <v>0</v>
      </c>
      <c r="K76" s="72">
        <v>1</v>
      </c>
      <c r="L76" s="20">
        <v>39</v>
      </c>
      <c r="M76" s="65">
        <f>+L76*K76</f>
        <v>39</v>
      </c>
      <c r="N76" s="17" t="s">
        <v>16</v>
      </c>
      <c r="O76" s="18">
        <v>14</v>
      </c>
      <c r="P76" s="122">
        <f t="shared" si="3"/>
        <v>25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1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1432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374</v>
      </c>
      <c r="F216" s="71"/>
      <c r="G216" s="46">
        <f t="shared" si="27"/>
        <v>374</v>
      </c>
      <c r="H216" s="78">
        <v>0</v>
      </c>
      <c r="I216" s="76">
        <v>0</v>
      </c>
      <c r="J216" s="46">
        <f t="shared" si="28"/>
        <v>374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30</v>
      </c>
      <c r="M251" s="65">
        <f t="shared" si="31"/>
        <v>0</v>
      </c>
      <c r="N251" s="17"/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+'24'!J252</f>
        <v>10</v>
      </c>
      <c r="F252" s="71"/>
      <c r="G252" s="46">
        <f t="shared" si="39"/>
        <v>10</v>
      </c>
      <c r="H252" s="78">
        <v>0</v>
      </c>
      <c r="I252" s="76">
        <v>0</v>
      </c>
      <c r="J252" s="46">
        <f t="shared" si="40"/>
        <v>8</v>
      </c>
      <c r="K252" s="72">
        <v>2</v>
      </c>
      <c r="L252" s="20">
        <v>45</v>
      </c>
      <c r="M252" s="65">
        <f t="shared" si="31"/>
        <v>90</v>
      </c>
      <c r="N252" s="17" t="s">
        <v>16</v>
      </c>
      <c r="O252" s="18">
        <v>50</v>
      </c>
      <c r="P252" s="122">
        <f t="shared" si="36"/>
        <v>40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45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0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946.92000000000019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3024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1215</v>
      </c>
      <c r="O264" s="2">
        <v>50</v>
      </c>
      <c r="P264" s="2">
        <v>450</v>
      </c>
      <c r="Q264" s="2">
        <v>500</v>
      </c>
      <c r="R264" s="2">
        <v>175</v>
      </c>
      <c r="S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49" sqref="I249"/>
      <selection pane="topRight" activeCell="I249" sqref="I249"/>
      <selection pane="bottomLeft" activeCell="I249" sqref="I249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70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30</v>
      </c>
      <c r="P6" s="122">
        <f t="shared" ref="P6:P69" si="3">SUM(M6-O6)</f>
        <v>370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2">
        <f t="shared" si="3"/>
        <v>80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22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>
        <v>1</v>
      </c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25</v>
      </c>
      <c r="P99" s="122">
        <f t="shared" si="7"/>
        <v>20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10</v>
      </c>
      <c r="P113" s="122">
        <f t="shared" si="7"/>
        <v>45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10</v>
      </c>
      <c r="P117" s="122">
        <f>SUM(M117-O117)</f>
        <v>45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20</v>
      </c>
      <c r="P175" s="122">
        <f t="shared" si="26"/>
        <v>130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>
        <v>10</v>
      </c>
      <c r="P185" s="122">
        <f t="shared" si="26"/>
        <v>70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374</v>
      </c>
      <c r="F216" s="71"/>
      <c r="G216" s="46">
        <f t="shared" si="27"/>
        <v>374</v>
      </c>
      <c r="H216" s="78">
        <v>0</v>
      </c>
      <c r="I216" s="76">
        <v>0</v>
      </c>
      <c r="J216" s="46">
        <f t="shared" si="28"/>
        <v>374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>
        <v>5</v>
      </c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+'25'!J252</f>
        <v>8</v>
      </c>
      <c r="F252" s="71"/>
      <c r="G252" s="46">
        <f t="shared" si="39"/>
        <v>8</v>
      </c>
      <c r="H252" s="78">
        <v>0</v>
      </c>
      <c r="I252" s="76">
        <v>0</v>
      </c>
      <c r="J252" s="46">
        <f t="shared" si="40"/>
        <v>1</v>
      </c>
      <c r="K252" s="72">
        <v>7</v>
      </c>
      <c r="L252" s="20">
        <v>45</v>
      </c>
      <c r="M252" s="65">
        <f t="shared" si="31"/>
        <v>315</v>
      </c>
      <c r="N252" s="17" t="s">
        <v>16</v>
      </c>
      <c r="O252" s="18">
        <v>175</v>
      </c>
      <c r="P252" s="122">
        <f t="shared" si="35"/>
        <v>140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+'25'!J253</f>
        <v>0</v>
      </c>
      <c r="F253" s="71">
        <v>1</v>
      </c>
      <c r="G253" s="46">
        <f t="shared" si="39"/>
        <v>1</v>
      </c>
      <c r="H253" s="78">
        <v>0</v>
      </c>
      <c r="I253" s="76">
        <v>0</v>
      </c>
      <c r="J253" s="46">
        <f t="shared" si="40"/>
        <v>0</v>
      </c>
      <c r="K253" s="72">
        <v>1</v>
      </c>
      <c r="L253" s="20">
        <v>45</v>
      </c>
      <c r="M253" s="65">
        <f t="shared" ref="M253" si="45">+L253*K253</f>
        <v>45</v>
      </c>
      <c r="N253" s="17" t="s">
        <v>16</v>
      </c>
      <c r="O253" s="18">
        <v>25</v>
      </c>
      <c r="P253" s="122">
        <f t="shared" si="35"/>
        <v>20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465.99000000000007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100</v>
      </c>
      <c r="P264" s="2">
        <v>700</v>
      </c>
      <c r="Q264" s="2">
        <v>200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40.00"/>
        <filter val="20.00"/>
        <filter val="40.00"/>
        <filter val="45.00"/>
        <filter val="50.00"/>
        <filter val="70.00"/>
        <filter val="7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8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22">
        <f>SUM(M5-O5)</f>
        <v>750</v>
      </c>
      <c r="Q5" s="121">
        <v>18.97</v>
      </c>
      <c r="R5" s="43">
        <f>+K5*Q5</f>
        <v>284.54999999999995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60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60</v>
      </c>
      <c r="P6" s="122">
        <f t="shared" ref="P6:P69" si="3">SUM(M6-O6)</f>
        <v>940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2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26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58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>
        <v>5</v>
      </c>
      <c r="G209" s="46">
        <f t="shared" si="27"/>
        <v>6</v>
      </c>
      <c r="H209" s="78">
        <v>0</v>
      </c>
      <c r="I209" s="76">
        <v>0</v>
      </c>
      <c r="J209" s="46">
        <f t="shared" si="28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4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374</v>
      </c>
      <c r="F216" s="71"/>
      <c r="G216" s="46">
        <f t="shared" si="27"/>
        <v>374</v>
      </c>
      <c r="H216" s="78">
        <v>0</v>
      </c>
      <c r="I216" s="76">
        <v>0</v>
      </c>
      <c r="J216" s="46">
        <f t="shared" si="28"/>
        <v>374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>
        <v>10</v>
      </c>
      <c r="G241" s="46">
        <f t="shared" si="40"/>
        <v>10</v>
      </c>
      <c r="H241" s="78">
        <v>0</v>
      </c>
      <c r="I241" s="76">
        <v>0</v>
      </c>
      <c r="J241" s="46">
        <f t="shared" si="41"/>
        <v>0</v>
      </c>
      <c r="K241" s="72">
        <v>10</v>
      </c>
      <c r="L241" s="20">
        <v>100</v>
      </c>
      <c r="M241" s="65">
        <f t="shared" si="42"/>
        <v>1000</v>
      </c>
      <c r="N241" s="17" t="s">
        <v>16</v>
      </c>
      <c r="O241" s="18">
        <v>300</v>
      </c>
      <c r="P241" s="122">
        <f t="shared" si="43"/>
        <v>700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5</v>
      </c>
      <c r="F249" s="71"/>
      <c r="G249" s="46">
        <f t="shared" si="40"/>
        <v>5</v>
      </c>
      <c r="H249" s="78">
        <v>0</v>
      </c>
      <c r="I249" s="76">
        <v>1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1432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2"/>
        <v>0</v>
      </c>
      <c r="N251" s="17"/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+'26'!J252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45</v>
      </c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45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1276.1499999999996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1175</v>
      </c>
      <c r="O264" s="2">
        <v>300</v>
      </c>
      <c r="P264" s="2">
        <v>430</v>
      </c>
      <c r="Q264" s="2">
        <v>445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O77" sqref="O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60</v>
      </c>
      <c r="F6" s="71">
        <v>10</v>
      </c>
      <c r="G6" s="46">
        <f t="shared" si="0"/>
        <v>70</v>
      </c>
      <c r="H6" s="78">
        <v>0</v>
      </c>
      <c r="I6" s="76">
        <v>1</v>
      </c>
      <c r="J6" s="46">
        <f t="shared" si="1"/>
        <v>69</v>
      </c>
      <c r="K6" s="72"/>
      <c r="L6" s="15">
        <v>100</v>
      </c>
      <c r="M6" s="65">
        <f t="shared" ref="M6:M80" si="2">+L6*K6</f>
        <v>0</v>
      </c>
      <c r="N6" s="17" t="s">
        <v>1441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/>
      <c r="G11" s="46">
        <f t="shared" si="0"/>
        <v>3</v>
      </c>
      <c r="H11" s="78">
        <v>0</v>
      </c>
      <c r="I11" s="76">
        <v>1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1441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3</v>
      </c>
      <c r="F18" s="71">
        <v>5</v>
      </c>
      <c r="G18" s="46">
        <f t="shared" si="0"/>
        <v>8</v>
      </c>
      <c r="H18" s="78">
        <v>0</v>
      </c>
      <c r="I18" s="76">
        <v>1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1441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15</v>
      </c>
      <c r="K22" s="72">
        <v>7</v>
      </c>
      <c r="L22" s="20">
        <v>100</v>
      </c>
      <c r="M22" s="65">
        <f t="shared" si="2"/>
        <v>700</v>
      </c>
      <c r="N22" s="17" t="s">
        <v>1441</v>
      </c>
      <c r="O22" s="18">
        <v>300</v>
      </c>
      <c r="P22" s="122">
        <f t="shared" si="3"/>
        <v>400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>
        <v>5</v>
      </c>
      <c r="G24" s="46">
        <f t="shared" si="0"/>
        <v>5</v>
      </c>
      <c r="H24" s="78">
        <v>0</v>
      </c>
      <c r="I24" s="76">
        <v>1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1441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1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1441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0"/>
        <v>7</v>
      </c>
      <c r="H113" s="78">
        <v>0</v>
      </c>
      <c r="I113" s="76">
        <v>1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1441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2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1442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/>
      <c r="G117" s="46">
        <f t="shared" si="20"/>
        <v>4</v>
      </c>
      <c r="H117" s="78">
        <v>0</v>
      </c>
      <c r="I117" s="76">
        <v>1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1441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22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3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441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</v>
      </c>
      <c r="F185" s="71"/>
      <c r="G185" s="46">
        <f t="shared" si="27"/>
        <v>1</v>
      </c>
      <c r="H185" s="78">
        <v>0</v>
      </c>
      <c r="I185" s="76">
        <v>1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1441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>
        <v>1</v>
      </c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>
        <v>15</v>
      </c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8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374</v>
      </c>
      <c r="F216" s="71"/>
      <c r="G216" s="46">
        <f t="shared" si="27"/>
        <v>374</v>
      </c>
      <c r="H216" s="78">
        <v>0</v>
      </c>
      <c r="I216" s="76">
        <v>0</v>
      </c>
      <c r="J216" s="46">
        <f t="shared" si="28"/>
        <v>373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66</v>
      </c>
      <c r="F217" s="71"/>
      <c r="G217" s="46">
        <f t="shared" si="27"/>
        <v>66</v>
      </c>
      <c r="H217" s="78">
        <v>0</v>
      </c>
      <c r="I217" s="76">
        <v>0</v>
      </c>
      <c r="J217" s="46">
        <f t="shared" si="28"/>
        <v>66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8</v>
      </c>
      <c r="F223" s="71"/>
      <c r="G223" s="46">
        <f t="shared" si="27"/>
        <v>8</v>
      </c>
      <c r="H223" s="78">
        <v>0</v>
      </c>
      <c r="I223" s="76">
        <v>0</v>
      </c>
      <c r="J223" s="46">
        <f t="shared" si="28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2"/>
        <v>0</v>
      </c>
      <c r="N251" s="17"/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+'27'!J252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45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45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644.04000000000008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50</v>
      </c>
      <c r="P264" s="2">
        <v>470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53" sqref="L253"/>
      <selection pane="topRight" activeCell="L253" sqref="L253"/>
      <selection pane="bottomLeft" activeCell="L253" sqref="L253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69</v>
      </c>
      <c r="F6" s="71"/>
      <c r="G6" s="46">
        <f t="shared" si="0"/>
        <v>69</v>
      </c>
      <c r="H6" s="78">
        <v>0</v>
      </c>
      <c r="I6" s="76">
        <v>0</v>
      </c>
      <c r="J6" s="46">
        <f t="shared" si="1"/>
        <v>68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37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7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7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10</v>
      </c>
      <c r="F110" s="71"/>
      <c r="G110" s="46">
        <f t="shared" si="21"/>
        <v>10</v>
      </c>
      <c r="H110" s="78">
        <v>0</v>
      </c>
      <c r="I110" s="76">
        <v>0</v>
      </c>
      <c r="J110" s="46">
        <f t="shared" si="22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12</v>
      </c>
      <c r="F111" s="71"/>
      <c r="G111" s="46">
        <f t="shared" si="21"/>
        <v>12</v>
      </c>
      <c r="H111" s="78">
        <v>0</v>
      </c>
      <c r="I111" s="76">
        <v>0</v>
      </c>
      <c r="J111" s="46">
        <f t="shared" si="22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1"/>
        <v>6</v>
      </c>
      <c r="H113" s="78">
        <v>0</v>
      </c>
      <c r="I113" s="76">
        <v>0</v>
      </c>
      <c r="J113" s="46">
        <f t="shared" si="22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1</v>
      </c>
      <c r="F120" s="71"/>
      <c r="G120" s="46">
        <f t="shared" si="21"/>
        <v>1</v>
      </c>
      <c r="H120" s="78">
        <v>0</v>
      </c>
      <c r="I120" s="76">
        <v>0</v>
      </c>
      <c r="J120" s="46">
        <f t="shared" si="22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/>
      <c r="G133" s="46">
        <f t="shared" si="21"/>
        <v>9</v>
      </c>
      <c r="H133" s="78">
        <v>0</v>
      </c>
      <c r="I133" s="76">
        <v>0</v>
      </c>
      <c r="J133" s="46">
        <f t="shared" si="22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4</v>
      </c>
      <c r="F180" s="71"/>
      <c r="G180" s="46">
        <f t="shared" si="28"/>
        <v>4</v>
      </c>
      <c r="H180" s="78">
        <v>0</v>
      </c>
      <c r="I180" s="76">
        <v>0</v>
      </c>
      <c r="J180" s="46">
        <f t="shared" si="29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7</v>
      </c>
      <c r="F190" s="71"/>
      <c r="G190" s="46">
        <f t="shared" si="28"/>
        <v>7</v>
      </c>
      <c r="H190" s="78">
        <v>0</v>
      </c>
      <c r="I190" s="76">
        <v>0</v>
      </c>
      <c r="J190" s="46">
        <f t="shared" si="29"/>
        <v>7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15</v>
      </c>
      <c r="F194" s="71"/>
      <c r="G194" s="46">
        <f t="shared" si="28"/>
        <v>15</v>
      </c>
      <c r="H194" s="78">
        <v>0</v>
      </c>
      <c r="I194" s="76">
        <v>0</v>
      </c>
      <c r="J194" s="46">
        <f t="shared" si="29"/>
        <v>15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3</v>
      </c>
      <c r="F203" s="71"/>
      <c r="G203" s="46">
        <f t="shared" si="28"/>
        <v>3</v>
      </c>
      <c r="H203" s="78">
        <v>0</v>
      </c>
      <c r="I203" s="76">
        <v>0</v>
      </c>
      <c r="J203" s="46">
        <f t="shared" si="29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373</v>
      </c>
      <c r="F216" s="71"/>
      <c r="G216" s="46">
        <f t="shared" si="28"/>
        <v>373</v>
      </c>
      <c r="H216" s="78">
        <v>0</v>
      </c>
      <c r="I216" s="76">
        <v>0</v>
      </c>
      <c r="J216" s="46">
        <f t="shared" si="29"/>
        <v>373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66</v>
      </c>
      <c r="F217" s="71"/>
      <c r="G217" s="46">
        <f t="shared" si="28"/>
        <v>66</v>
      </c>
      <c r="H217" s="78">
        <v>0</v>
      </c>
      <c r="I217" s="76">
        <v>0</v>
      </c>
      <c r="J217" s="46">
        <f t="shared" si="29"/>
        <v>66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11</v>
      </c>
      <c r="F218" s="71"/>
      <c r="G218" s="46">
        <f t="shared" si="28"/>
        <v>11</v>
      </c>
      <c r="H218" s="78">
        <v>0</v>
      </c>
      <c r="I218" s="76">
        <v>0</v>
      </c>
      <c r="J218" s="46">
        <f t="shared" si="29"/>
        <v>11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8</v>
      </c>
      <c r="F223" s="71"/>
      <c r="G223" s="46">
        <f t="shared" si="28"/>
        <v>8</v>
      </c>
      <c r="H223" s="78">
        <v>0</v>
      </c>
      <c r="I223" s="76">
        <v>0</v>
      </c>
      <c r="J223" s="46">
        <f t="shared" si="29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419</v>
      </c>
      <c r="F224" s="71"/>
      <c r="G224" s="46">
        <f t="shared" si="28"/>
        <v>419</v>
      </c>
      <c r="H224" s="78">
        <v>0</v>
      </c>
      <c r="I224" s="76">
        <v>0</v>
      </c>
      <c r="J224" s="46">
        <f t="shared" si="29"/>
        <v>419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>
        <v>10</v>
      </c>
      <c r="G241" s="46">
        <f t="shared" si="40"/>
        <v>10</v>
      </c>
      <c r="H241" s="78">
        <v>0</v>
      </c>
      <c r="I241" s="76">
        <v>0</v>
      </c>
      <c r="J241" s="46">
        <f t="shared" si="41"/>
        <v>0</v>
      </c>
      <c r="K241" s="72">
        <v>10</v>
      </c>
      <c r="L241" s="20">
        <v>100</v>
      </c>
      <c r="M241" s="65">
        <f t="shared" si="42"/>
        <v>1000</v>
      </c>
      <c r="N241" s="17" t="s">
        <v>16</v>
      </c>
      <c r="O241" s="18">
        <v>300</v>
      </c>
      <c r="P241" s="122">
        <f t="shared" si="37"/>
        <v>700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2"/>
        <v>0</v>
      </c>
      <c r="N251" s="17"/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+'28'!J252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45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45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157.17000000000002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tabSelected="1" zoomScale="70" zoomScaleNormal="70" workbookViewId="0">
      <pane xSplit="10" ySplit="4" topLeftCell="M5" activePane="bottomRight" state="frozen"/>
      <selection activeCell="L253" sqref="L253"/>
      <selection pane="topRight" activeCell="L253" sqref="L253"/>
      <selection pane="bottomLeft" activeCell="L253" sqref="L253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68</v>
      </c>
      <c r="F6" s="71">
        <v>10</v>
      </c>
      <c r="G6" s="46">
        <f t="shared" si="0"/>
        <v>78</v>
      </c>
      <c r="H6" s="78">
        <v>0</v>
      </c>
      <c r="I6" s="76">
        <v>37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1444</v>
      </c>
      <c r="O6" s="18"/>
      <c r="P6" s="122">
        <f t="shared" ref="P6:P11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/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15</v>
      </c>
      <c r="F22" s="71"/>
      <c r="G22" s="46">
        <f t="shared" si="0"/>
        <v>15</v>
      </c>
      <c r="H22" s="78">
        <v>0</v>
      </c>
      <c r="I22" s="76">
        <v>5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1443</v>
      </c>
      <c r="O22" s="18"/>
      <c r="P22" s="23">
        <f t="shared" si="5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</v>
      </c>
      <c r="F24" s="71"/>
      <c r="G24" s="46">
        <f t="shared" si="0"/>
        <v>4</v>
      </c>
      <c r="H24" s="78">
        <v>0</v>
      </c>
      <c r="I24" s="76">
        <v>3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1445</v>
      </c>
      <c r="O24" s="18"/>
      <c r="P24" s="122">
        <f t="shared" si="5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>
        <v>2</v>
      </c>
      <c r="G28" s="46">
        <f t="shared" si="6"/>
        <v>2</v>
      </c>
      <c r="H28" s="78">
        <v>0</v>
      </c>
      <c r="I28" s="76">
        <v>1</v>
      </c>
      <c r="J28" s="46">
        <f t="shared" si="7"/>
        <v>1</v>
      </c>
      <c r="K28" s="72"/>
      <c r="L28" s="15">
        <v>100</v>
      </c>
      <c r="M28" s="65">
        <f t="shared" si="2"/>
        <v>0</v>
      </c>
      <c r="N28" s="17" t="s">
        <v>1446</v>
      </c>
      <c r="O28" s="18"/>
      <c r="P28" s="23">
        <f t="shared" si="5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>
        <v>5</v>
      </c>
      <c r="G32" s="46">
        <f t="shared" si="6"/>
        <v>6</v>
      </c>
      <c r="H32" s="78">
        <v>0</v>
      </c>
      <c r="I32" s="76">
        <v>0</v>
      </c>
      <c r="J32" s="46">
        <f t="shared" si="7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5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6"/>
        <v>4</v>
      </c>
      <c r="H34" s="78">
        <v>0</v>
      </c>
      <c r="I34" s="76">
        <v>0</v>
      </c>
      <c r="J34" s="46">
        <f t="shared" si="7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5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6"/>
        <v>1</v>
      </c>
      <c r="H40" s="78">
        <v>0</v>
      </c>
      <c r="I40" s="76">
        <v>0</v>
      </c>
      <c r="J40" s="46">
        <f t="shared" si="7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6"/>
        <v>2</v>
      </c>
      <c r="H41" s="78">
        <v>0</v>
      </c>
      <c r="I41" s="76">
        <v>0</v>
      </c>
      <c r="J41" s="46">
        <f t="shared" si="7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5</v>
      </c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>
        <v>7</v>
      </c>
      <c r="G48" s="46">
        <f t="shared" si="6"/>
        <v>7</v>
      </c>
      <c r="H48" s="78">
        <v>0</v>
      </c>
      <c r="I48" s="76">
        <v>0</v>
      </c>
      <c r="J48" s="46">
        <f t="shared" si="7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 t="shared" si="5"/>
        <v>80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>
        <v>4</v>
      </c>
      <c r="G49" s="46">
        <f t="shared" si="6"/>
        <v>5</v>
      </c>
      <c r="H49" s="78">
        <v>0</v>
      </c>
      <c r="I49" s="76">
        <v>0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>
        <v>6</v>
      </c>
      <c r="G50" s="46">
        <f t="shared" si="6"/>
        <v>7</v>
      </c>
      <c r="H50" s="78">
        <v>0</v>
      </c>
      <c r="I50" s="76">
        <v>0</v>
      </c>
      <c r="J50" s="46">
        <f t="shared" si="7"/>
        <v>4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45</v>
      </c>
      <c r="P50" s="122">
        <f t="shared" si="5"/>
        <v>105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>
        <v>6</v>
      </c>
      <c r="G53" s="46">
        <f t="shared" si="6"/>
        <v>7</v>
      </c>
      <c r="H53" s="78">
        <v>0</v>
      </c>
      <c r="I53" s="76">
        <v>0</v>
      </c>
      <c r="J53" s="46">
        <f t="shared" si="7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45</v>
      </c>
      <c r="P53" s="122">
        <f t="shared" si="5"/>
        <v>105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7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3</v>
      </c>
      <c r="F64" s="71">
        <v>3</v>
      </c>
      <c r="G64" s="46">
        <f t="shared" si="6"/>
        <v>6</v>
      </c>
      <c r="H64" s="78">
        <v>0</v>
      </c>
      <c r="I64" s="76">
        <v>0</v>
      </c>
      <c r="J64" s="46">
        <f t="shared" si="7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5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>
        <v>3</v>
      </c>
      <c r="G65" s="46">
        <f t="shared" si="6"/>
        <v>6</v>
      </c>
      <c r="H65" s="78">
        <v>0</v>
      </c>
      <c r="I65" s="76">
        <v>0</v>
      </c>
      <c r="J65" s="46">
        <f t="shared" si="7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5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3</v>
      </c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8</v>
      </c>
      <c r="F72" s="71"/>
      <c r="G72" s="46">
        <f t="shared" si="6"/>
        <v>8</v>
      </c>
      <c r="H72" s="78">
        <v>0</v>
      </c>
      <c r="I72" s="76">
        <v>0</v>
      </c>
      <c r="J72" s="46">
        <f t="shared" si="7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6</v>
      </c>
      <c r="F74" s="71"/>
      <c r="G74" s="46">
        <f t="shared" si="6"/>
        <v>6</v>
      </c>
      <c r="H74" s="78">
        <v>0</v>
      </c>
      <c r="I74" s="76">
        <v>0</v>
      </c>
      <c r="J74" s="46">
        <f t="shared" si="7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5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10</v>
      </c>
      <c r="F110" s="71"/>
      <c r="G110" s="46">
        <f t="shared" si="21"/>
        <v>10</v>
      </c>
      <c r="H110" s="78">
        <v>0</v>
      </c>
      <c r="I110" s="76">
        <v>0</v>
      </c>
      <c r="J110" s="46">
        <f t="shared" si="22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12</v>
      </c>
      <c r="F111" s="71"/>
      <c r="G111" s="46">
        <f t="shared" si="21"/>
        <v>12</v>
      </c>
      <c r="H111" s="78">
        <v>0</v>
      </c>
      <c r="I111" s="76">
        <v>0</v>
      </c>
      <c r="J111" s="46">
        <f t="shared" si="22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6</v>
      </c>
      <c r="F113" s="71"/>
      <c r="G113" s="46">
        <f t="shared" si="21"/>
        <v>6</v>
      </c>
      <c r="H113" s="78">
        <v>0</v>
      </c>
      <c r="I113" s="76">
        <v>0</v>
      </c>
      <c r="J113" s="46">
        <f t="shared" si="22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1</v>
      </c>
      <c r="F120" s="71"/>
      <c r="G120" s="46">
        <f t="shared" si="21"/>
        <v>1</v>
      </c>
      <c r="H120" s="78">
        <v>0</v>
      </c>
      <c r="I120" s="76">
        <v>0</v>
      </c>
      <c r="J120" s="46">
        <f t="shared" si="22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9</v>
      </c>
      <c r="F133" s="71"/>
      <c r="G133" s="46">
        <f t="shared" si="21"/>
        <v>9</v>
      </c>
      <c r="H133" s="78">
        <v>0</v>
      </c>
      <c r="I133" s="76">
        <v>1</v>
      </c>
      <c r="J133" s="46">
        <f t="shared" si="22"/>
        <v>8</v>
      </c>
      <c r="K133" s="72"/>
      <c r="L133" s="20">
        <v>50</v>
      </c>
      <c r="M133" s="65">
        <f t="shared" si="8"/>
        <v>0</v>
      </c>
      <c r="N133" s="17" t="s">
        <v>1432</v>
      </c>
      <c r="O133" s="18"/>
      <c r="P133" s="23">
        <f t="shared" si="1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5</v>
      </c>
      <c r="F175" s="71">
        <v>5</v>
      </c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4</v>
      </c>
      <c r="F180" s="71"/>
      <c r="G180" s="46">
        <f t="shared" si="28"/>
        <v>4</v>
      </c>
      <c r="H180" s="78">
        <v>0</v>
      </c>
      <c r="I180" s="76">
        <v>0</v>
      </c>
      <c r="J180" s="46">
        <f t="shared" si="29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7</v>
      </c>
      <c r="F190" s="71"/>
      <c r="G190" s="46">
        <f t="shared" si="28"/>
        <v>7</v>
      </c>
      <c r="H190" s="78">
        <v>0</v>
      </c>
      <c r="I190" s="76">
        <v>0</v>
      </c>
      <c r="J190" s="46">
        <f t="shared" si="29"/>
        <v>7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15</v>
      </c>
      <c r="F194" s="71"/>
      <c r="G194" s="46">
        <f t="shared" si="28"/>
        <v>15</v>
      </c>
      <c r="H194" s="78">
        <v>0</v>
      </c>
      <c r="I194" s="76">
        <v>0</v>
      </c>
      <c r="J194" s="46">
        <f t="shared" si="29"/>
        <v>15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3</v>
      </c>
      <c r="F203" s="71"/>
      <c r="G203" s="46">
        <f t="shared" si="28"/>
        <v>3</v>
      </c>
      <c r="H203" s="78">
        <v>0</v>
      </c>
      <c r="I203" s="76">
        <v>0</v>
      </c>
      <c r="J203" s="46">
        <f t="shared" si="29"/>
        <v>3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28"/>
        <v>1</v>
      </c>
      <c r="H208" s="78">
        <v>0</v>
      </c>
      <c r="I208" s="76">
        <v>1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1432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27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373</v>
      </c>
      <c r="F216" s="71"/>
      <c r="G216" s="46">
        <f t="shared" si="28"/>
        <v>373</v>
      </c>
      <c r="H216" s="78">
        <v>0</v>
      </c>
      <c r="I216" s="76">
        <v>55</v>
      </c>
      <c r="J216" s="46">
        <f t="shared" si="29"/>
        <v>318</v>
      </c>
      <c r="K216" s="72"/>
      <c r="L216" s="20">
        <v>10</v>
      </c>
      <c r="M216" s="65">
        <f t="shared" si="32"/>
        <v>0</v>
      </c>
      <c r="N216" s="17" t="s">
        <v>1443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66</v>
      </c>
      <c r="F217" s="71"/>
      <c r="G217" s="46">
        <f t="shared" si="28"/>
        <v>66</v>
      </c>
      <c r="H217" s="78">
        <v>0</v>
      </c>
      <c r="I217" s="76">
        <v>0</v>
      </c>
      <c r="J217" s="46">
        <f t="shared" si="29"/>
        <v>65</v>
      </c>
      <c r="K217" s="72">
        <v>1</v>
      </c>
      <c r="L217" s="20">
        <v>10</v>
      </c>
      <c r="M217" s="65">
        <f t="shared" si="32"/>
        <v>10</v>
      </c>
      <c r="N217" s="17" t="s">
        <v>16</v>
      </c>
      <c r="O217" s="18"/>
      <c r="P217" s="122">
        <f t="shared" si="37"/>
        <v>10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11</v>
      </c>
      <c r="F218" s="71"/>
      <c r="G218" s="46">
        <f t="shared" si="28"/>
        <v>11</v>
      </c>
      <c r="H218" s="78">
        <v>0</v>
      </c>
      <c r="I218" s="76">
        <v>0</v>
      </c>
      <c r="J218" s="46">
        <f t="shared" si="29"/>
        <v>11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8</v>
      </c>
      <c r="F223" s="71"/>
      <c r="G223" s="46">
        <f t="shared" si="28"/>
        <v>8</v>
      </c>
      <c r="H223" s="78">
        <v>0</v>
      </c>
      <c r="I223" s="76">
        <v>0</v>
      </c>
      <c r="J223" s="46">
        <f t="shared" si="29"/>
        <v>8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419</v>
      </c>
      <c r="F224" s="71"/>
      <c r="G224" s="46">
        <f t="shared" si="28"/>
        <v>419</v>
      </c>
      <c r="H224" s="78">
        <v>0</v>
      </c>
      <c r="I224" s="76">
        <v>55</v>
      </c>
      <c r="J224" s="46">
        <f t="shared" si="29"/>
        <v>364</v>
      </c>
      <c r="K224" s="72"/>
      <c r="L224" s="20">
        <v>0</v>
      </c>
      <c r="M224" s="65">
        <f t="shared" si="32"/>
        <v>0</v>
      </c>
      <c r="N224" s="17" t="s">
        <v>1443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>
        <v>55</v>
      </c>
      <c r="G226" s="46">
        <f t="shared" si="28"/>
        <v>55</v>
      </c>
      <c r="H226" s="78">
        <v>0</v>
      </c>
      <c r="I226" s="76">
        <v>0</v>
      </c>
      <c r="J226" s="46">
        <f t="shared" si="29"/>
        <v>0</v>
      </c>
      <c r="K226" s="72">
        <v>55</v>
      </c>
      <c r="L226" s="20">
        <v>35</v>
      </c>
      <c r="M226" s="65">
        <f t="shared" si="32"/>
        <v>1925</v>
      </c>
      <c r="N226" s="17" t="s">
        <v>16</v>
      </c>
      <c r="O226" s="18"/>
      <c r="P226" s="122">
        <f t="shared" si="37"/>
        <v>1925</v>
      </c>
      <c r="Q226" s="90">
        <v>23.7</v>
      </c>
      <c r="R226" s="43">
        <f t="shared" si="33"/>
        <v>1303.5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3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7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2"/>
        <v>0</v>
      </c>
      <c r="N251" s="17"/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>
        <f>+'29'!J252</f>
        <v>1</v>
      </c>
      <c r="F252" s="71"/>
      <c r="G252" s="46">
        <f t="shared" si="40"/>
        <v>1</v>
      </c>
      <c r="H252" s="78">
        <v>1</v>
      </c>
      <c r="I252" s="76">
        <v>0</v>
      </c>
      <c r="J252" s="46">
        <f t="shared" si="41"/>
        <v>0</v>
      </c>
      <c r="K252" s="72"/>
      <c r="L252" s="20">
        <v>45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45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2049.48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2725</v>
      </c>
      <c r="O264" s="2">
        <v>300</v>
      </c>
      <c r="P264" s="2">
        <v>200</v>
      </c>
      <c r="Q264" s="2">
        <v>250</v>
      </c>
      <c r="R264" s="2">
        <v>1975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ref="P241:P247" si="43">SUM(M241-O241)</f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58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20059085</v>
      </c>
      <c r="C251" s="19" t="s">
        <v>1438</v>
      </c>
      <c r="D251" s="10" t="s">
        <v>564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30</v>
      </c>
      <c r="M251" s="65">
        <f t="shared" si="44"/>
        <v>0</v>
      </c>
      <c r="N251" s="17"/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20048174</v>
      </c>
      <c r="C252" s="19" t="s">
        <v>1439</v>
      </c>
      <c r="D252" s="10" t="s">
        <v>564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45</v>
      </c>
      <c r="M252" s="65">
        <f t="shared" si="44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20059076</v>
      </c>
      <c r="C253" s="19" t="s">
        <v>1440</v>
      </c>
      <c r="D253" s="10" t="s">
        <v>564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45</v>
      </c>
      <c r="M253" s="65">
        <f t="shared" si="44"/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2025-05-02T02:37:34Z</dcterms:modified>
</cp:coreProperties>
</file>