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เม.ย. 68\"/>
    </mc:Choice>
  </mc:AlternateContent>
  <xr:revisionPtr revIDLastSave="0" documentId="13_ncr:1_{F0A18218-B585-4E41-8BFB-BA90A3159C31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สรุป!$A$4:$AC$270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4" i="8" l="1"/>
  <c r="W34" i="8"/>
  <c r="V34" i="8"/>
  <c r="U34" i="8"/>
  <c r="T34" i="8"/>
  <c r="S34" i="8"/>
  <c r="R34" i="8"/>
  <c r="Y33" i="8"/>
  <c r="W33" i="8"/>
  <c r="V33" i="8"/>
  <c r="U33" i="8"/>
  <c r="T33" i="8"/>
  <c r="S33" i="8"/>
  <c r="R33" i="8"/>
  <c r="Y32" i="8"/>
  <c r="X32" i="8"/>
  <c r="W32" i="8"/>
  <c r="V32" i="8"/>
  <c r="U32" i="8"/>
  <c r="T32" i="8"/>
  <c r="S32" i="8"/>
  <c r="R32" i="8"/>
  <c r="E195" i="106"/>
  <c r="P94" i="106"/>
  <c r="N267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258" i="106"/>
  <c r="E5" i="106"/>
  <c r="M115" i="105"/>
  <c r="M116" i="105"/>
  <c r="M117" i="105"/>
  <c r="M118" i="105"/>
  <c r="M119" i="105"/>
  <c r="M120" i="105"/>
  <c r="M121" i="105"/>
  <c r="P121" i="105" s="1"/>
  <c r="M122" i="105"/>
  <c r="P122" i="105" s="1"/>
  <c r="M123" i="105"/>
  <c r="M124" i="105"/>
  <c r="M125" i="105"/>
  <c r="E65" i="105"/>
  <c r="P117" i="105"/>
  <c r="P118" i="105"/>
  <c r="P119" i="105"/>
  <c r="P123" i="105"/>
  <c r="P124" i="105"/>
  <c r="P125" i="105"/>
  <c r="P94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258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5" i="105"/>
  <c r="P94" i="104"/>
  <c r="Y31" i="8"/>
  <c r="W31" i="8"/>
  <c r="V31" i="8"/>
  <c r="U31" i="8"/>
  <c r="T31" i="8"/>
  <c r="S31" i="8"/>
  <c r="R31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F31" i="8"/>
  <c r="G31" i="8" s="1"/>
  <c r="F32" i="8"/>
  <c r="G32" i="8" s="1"/>
  <c r="F33" i="8"/>
  <c r="G33" i="8" s="1"/>
  <c r="F34" i="8"/>
  <c r="G34" i="8" s="1"/>
  <c r="F35" i="8"/>
  <c r="G35" i="8" s="1"/>
  <c r="F36" i="8"/>
  <c r="G36" i="8" s="1"/>
  <c r="F37" i="8"/>
  <c r="G37" i="8" s="1"/>
  <c r="F38" i="8"/>
  <c r="G38" i="8" s="1"/>
  <c r="F39" i="8"/>
  <c r="G39" i="8" s="1"/>
  <c r="F40" i="8"/>
  <c r="G40" i="8" s="1"/>
  <c r="F41" i="8"/>
  <c r="G41" i="8" s="1"/>
  <c r="F42" i="8"/>
  <c r="G42" i="8" s="1"/>
  <c r="F43" i="8"/>
  <c r="G43" i="8" s="1"/>
  <c r="F44" i="8"/>
  <c r="G44" i="8" s="1"/>
  <c r="F45" i="8"/>
  <c r="G45" i="8" s="1"/>
  <c r="F46" i="8"/>
  <c r="G46" i="8" s="1"/>
  <c r="F47" i="8"/>
  <c r="G47" i="8" s="1"/>
  <c r="F48" i="8"/>
  <c r="G48" i="8" s="1"/>
  <c r="F49" i="8"/>
  <c r="G49" i="8" s="1"/>
  <c r="F50" i="8"/>
  <c r="G50" i="8" s="1"/>
  <c r="F51" i="8"/>
  <c r="G51" i="8" s="1"/>
  <c r="F52" i="8"/>
  <c r="G52" i="8" s="1"/>
  <c r="F53" i="8"/>
  <c r="G53" i="8" s="1"/>
  <c r="F54" i="8"/>
  <c r="G54" i="8" s="1"/>
  <c r="F55" i="8"/>
  <c r="G55" i="8" s="1"/>
  <c r="F56" i="8"/>
  <c r="G56" i="8" s="1"/>
  <c r="F57" i="8"/>
  <c r="G57" i="8" s="1"/>
  <c r="F58" i="8"/>
  <c r="G58" i="8" s="1"/>
  <c r="F59" i="8"/>
  <c r="G59" i="8" s="1"/>
  <c r="F60" i="8"/>
  <c r="G60" i="8" s="1"/>
  <c r="F61" i="8"/>
  <c r="G61" i="8" s="1"/>
  <c r="F62" i="8"/>
  <c r="G62" i="8" s="1"/>
  <c r="F63" i="8"/>
  <c r="G63" i="8" s="1"/>
  <c r="F64" i="8"/>
  <c r="G64" i="8" s="1"/>
  <c r="F65" i="8"/>
  <c r="G65" i="8" s="1"/>
  <c r="F66" i="8"/>
  <c r="G66" i="8" s="1"/>
  <c r="F67" i="8"/>
  <c r="G67" i="8" s="1"/>
  <c r="F68" i="8"/>
  <c r="G68" i="8" s="1"/>
  <c r="F69" i="8"/>
  <c r="G69" i="8" s="1"/>
  <c r="F70" i="8"/>
  <c r="G70" i="8" s="1"/>
  <c r="F71" i="8"/>
  <c r="G71" i="8" s="1"/>
  <c r="F72" i="8"/>
  <c r="G72" i="8" s="1"/>
  <c r="F73" i="8"/>
  <c r="G73" i="8" s="1"/>
  <c r="F74" i="8"/>
  <c r="G74" i="8" s="1"/>
  <c r="F75" i="8"/>
  <c r="G75" i="8" s="1"/>
  <c r="F76" i="8"/>
  <c r="G76" i="8" s="1"/>
  <c r="F77" i="8"/>
  <c r="G77" i="8" s="1"/>
  <c r="F78" i="8"/>
  <c r="G78" i="8" s="1"/>
  <c r="F79" i="8"/>
  <c r="G79" i="8" s="1"/>
  <c r="F80" i="8"/>
  <c r="G80" i="8" s="1"/>
  <c r="F81" i="8"/>
  <c r="G81" i="8" s="1"/>
  <c r="F82" i="8"/>
  <c r="G82" i="8" s="1"/>
  <c r="F83" i="8"/>
  <c r="G83" i="8" s="1"/>
  <c r="F84" i="8"/>
  <c r="G84" i="8" s="1"/>
  <c r="F85" i="8"/>
  <c r="G85" i="8" s="1"/>
  <c r="F86" i="8"/>
  <c r="G86" i="8" s="1"/>
  <c r="F87" i="8"/>
  <c r="G87" i="8" s="1"/>
  <c r="F88" i="8"/>
  <c r="G88" i="8" s="1"/>
  <c r="F89" i="8"/>
  <c r="G89" i="8" s="1"/>
  <c r="F90" i="8"/>
  <c r="G90" i="8" s="1"/>
  <c r="F91" i="8"/>
  <c r="G91" i="8" s="1"/>
  <c r="F92" i="8"/>
  <c r="G92" i="8" s="1"/>
  <c r="F93" i="8"/>
  <c r="G93" i="8" s="1"/>
  <c r="F94" i="8"/>
  <c r="G94" i="8" s="1"/>
  <c r="F95" i="8"/>
  <c r="G95" i="8" s="1"/>
  <c r="F96" i="8"/>
  <c r="G96" i="8" s="1"/>
  <c r="F97" i="8"/>
  <c r="G97" i="8" s="1"/>
  <c r="F98" i="8"/>
  <c r="G98" i="8" s="1"/>
  <c r="F99" i="8"/>
  <c r="G99" i="8" s="1"/>
  <c r="F100" i="8"/>
  <c r="G100" i="8" s="1"/>
  <c r="F101" i="8"/>
  <c r="G101" i="8" s="1"/>
  <c r="F102" i="8"/>
  <c r="G102" i="8" s="1"/>
  <c r="F103" i="8"/>
  <c r="G103" i="8" s="1"/>
  <c r="F104" i="8"/>
  <c r="G104" i="8" s="1"/>
  <c r="F105" i="8"/>
  <c r="G105" i="8" s="1"/>
  <c r="F106" i="8"/>
  <c r="G106" i="8" s="1"/>
  <c r="F107" i="8"/>
  <c r="G107" i="8" s="1"/>
  <c r="F108" i="8"/>
  <c r="G108" i="8" s="1"/>
  <c r="F109" i="8"/>
  <c r="G109" i="8" s="1"/>
  <c r="F110" i="8"/>
  <c r="G110" i="8" s="1"/>
  <c r="F111" i="8"/>
  <c r="G111" i="8" s="1"/>
  <c r="F112" i="8"/>
  <c r="G112" i="8" s="1"/>
  <c r="F113" i="8"/>
  <c r="G113" i="8" s="1"/>
  <c r="F114" i="8"/>
  <c r="G114" i="8" s="1"/>
  <c r="F115" i="8"/>
  <c r="G115" i="8" s="1"/>
  <c r="F116" i="8"/>
  <c r="G116" i="8" s="1"/>
  <c r="F117" i="8"/>
  <c r="G117" i="8" s="1"/>
  <c r="F118" i="8"/>
  <c r="G118" i="8" s="1"/>
  <c r="F119" i="8"/>
  <c r="G119" i="8" s="1"/>
  <c r="F120" i="8"/>
  <c r="G120" i="8" s="1"/>
  <c r="F121" i="8"/>
  <c r="G121" i="8" s="1"/>
  <c r="F122" i="8"/>
  <c r="G122" i="8" s="1"/>
  <c r="F123" i="8"/>
  <c r="G123" i="8" s="1"/>
  <c r="F124" i="8"/>
  <c r="G124" i="8" s="1"/>
  <c r="F125" i="8"/>
  <c r="G125" i="8" s="1"/>
  <c r="F126" i="8"/>
  <c r="G126" i="8" s="1"/>
  <c r="F127" i="8"/>
  <c r="G127" i="8" s="1"/>
  <c r="F128" i="8"/>
  <c r="G128" i="8" s="1"/>
  <c r="F129" i="8"/>
  <c r="G129" i="8" s="1"/>
  <c r="F130" i="8"/>
  <c r="G130" i="8" s="1"/>
  <c r="F131" i="8"/>
  <c r="G131" i="8" s="1"/>
  <c r="F132" i="8"/>
  <c r="G132" i="8" s="1"/>
  <c r="F133" i="8"/>
  <c r="G133" i="8" s="1"/>
  <c r="F134" i="8"/>
  <c r="G134" i="8" s="1"/>
  <c r="F135" i="8"/>
  <c r="G135" i="8" s="1"/>
  <c r="F136" i="8"/>
  <c r="G136" i="8" s="1"/>
  <c r="F137" i="8"/>
  <c r="G137" i="8" s="1"/>
  <c r="F138" i="8"/>
  <c r="G138" i="8" s="1"/>
  <c r="F139" i="8"/>
  <c r="G139" i="8" s="1"/>
  <c r="F140" i="8"/>
  <c r="G140" i="8" s="1"/>
  <c r="F141" i="8"/>
  <c r="G141" i="8" s="1"/>
  <c r="F142" i="8"/>
  <c r="G142" i="8" s="1"/>
  <c r="F143" i="8"/>
  <c r="G143" i="8" s="1"/>
  <c r="F144" i="8"/>
  <c r="G144" i="8" s="1"/>
  <c r="F145" i="8"/>
  <c r="G145" i="8" s="1"/>
  <c r="F146" i="8"/>
  <c r="G146" i="8" s="1"/>
  <c r="F147" i="8"/>
  <c r="G147" i="8" s="1"/>
  <c r="F148" i="8"/>
  <c r="G148" i="8" s="1"/>
  <c r="F149" i="8"/>
  <c r="G149" i="8" s="1"/>
  <c r="F150" i="8"/>
  <c r="G150" i="8" s="1"/>
  <c r="F151" i="8"/>
  <c r="G151" i="8" s="1"/>
  <c r="F152" i="8"/>
  <c r="G152" i="8" s="1"/>
  <c r="F153" i="8"/>
  <c r="G153" i="8" s="1"/>
  <c r="F154" i="8"/>
  <c r="G154" i="8" s="1"/>
  <c r="F155" i="8"/>
  <c r="G155" i="8" s="1"/>
  <c r="F156" i="8"/>
  <c r="G156" i="8" s="1"/>
  <c r="F157" i="8"/>
  <c r="G157" i="8" s="1"/>
  <c r="F158" i="8"/>
  <c r="G158" i="8" s="1"/>
  <c r="F159" i="8"/>
  <c r="G159" i="8" s="1"/>
  <c r="F160" i="8"/>
  <c r="G160" i="8" s="1"/>
  <c r="F161" i="8"/>
  <c r="G161" i="8" s="1"/>
  <c r="F162" i="8"/>
  <c r="G162" i="8" s="1"/>
  <c r="F163" i="8"/>
  <c r="G163" i="8" s="1"/>
  <c r="F164" i="8"/>
  <c r="G164" i="8" s="1"/>
  <c r="F165" i="8"/>
  <c r="G165" i="8" s="1"/>
  <c r="F166" i="8"/>
  <c r="G166" i="8" s="1"/>
  <c r="F167" i="8"/>
  <c r="G167" i="8" s="1"/>
  <c r="F168" i="8"/>
  <c r="G168" i="8" s="1"/>
  <c r="F169" i="8"/>
  <c r="G169" i="8" s="1"/>
  <c r="F170" i="8"/>
  <c r="G170" i="8" s="1"/>
  <c r="F171" i="8"/>
  <c r="G171" i="8" s="1"/>
  <c r="F172" i="8"/>
  <c r="G172" i="8" s="1"/>
  <c r="F173" i="8"/>
  <c r="G173" i="8" s="1"/>
  <c r="F174" i="8"/>
  <c r="G174" i="8" s="1"/>
  <c r="F175" i="8"/>
  <c r="G175" i="8" s="1"/>
  <c r="F176" i="8"/>
  <c r="G176" i="8" s="1"/>
  <c r="F177" i="8"/>
  <c r="G177" i="8" s="1"/>
  <c r="F178" i="8"/>
  <c r="G178" i="8" s="1"/>
  <c r="F179" i="8"/>
  <c r="G179" i="8" s="1"/>
  <c r="F180" i="8"/>
  <c r="G180" i="8" s="1"/>
  <c r="F181" i="8"/>
  <c r="G181" i="8" s="1"/>
  <c r="F182" i="8"/>
  <c r="G182" i="8" s="1"/>
  <c r="F183" i="8"/>
  <c r="G183" i="8" s="1"/>
  <c r="F184" i="8"/>
  <c r="G184" i="8" s="1"/>
  <c r="F185" i="8"/>
  <c r="G185" i="8" s="1"/>
  <c r="F186" i="8"/>
  <c r="G186" i="8" s="1"/>
  <c r="F187" i="8"/>
  <c r="G187" i="8" s="1"/>
  <c r="F188" i="8"/>
  <c r="G188" i="8" s="1"/>
  <c r="F189" i="8"/>
  <c r="G189" i="8" s="1"/>
  <c r="F190" i="8"/>
  <c r="G190" i="8" s="1"/>
  <c r="F191" i="8"/>
  <c r="G191" i="8" s="1"/>
  <c r="F192" i="8"/>
  <c r="G192" i="8" s="1"/>
  <c r="F193" i="8"/>
  <c r="G193" i="8" s="1"/>
  <c r="F194" i="8"/>
  <c r="G194" i="8" s="1"/>
  <c r="F195" i="8"/>
  <c r="G195" i="8" s="1"/>
  <c r="F196" i="8"/>
  <c r="G196" i="8" s="1"/>
  <c r="F197" i="8"/>
  <c r="G197" i="8" s="1"/>
  <c r="F198" i="8"/>
  <c r="G198" i="8" s="1"/>
  <c r="F199" i="8"/>
  <c r="G199" i="8" s="1"/>
  <c r="F200" i="8"/>
  <c r="G200" i="8" s="1"/>
  <c r="F201" i="8"/>
  <c r="G201" i="8" s="1"/>
  <c r="F202" i="8"/>
  <c r="G202" i="8" s="1"/>
  <c r="F203" i="8"/>
  <c r="G203" i="8" s="1"/>
  <c r="F204" i="8"/>
  <c r="G204" i="8" s="1"/>
  <c r="F205" i="8"/>
  <c r="G205" i="8" s="1"/>
  <c r="F206" i="8"/>
  <c r="G206" i="8" s="1"/>
  <c r="F207" i="8"/>
  <c r="G207" i="8" s="1"/>
  <c r="F208" i="8"/>
  <c r="G208" i="8" s="1"/>
  <c r="F209" i="8"/>
  <c r="G209" i="8" s="1"/>
  <c r="F210" i="8"/>
  <c r="G210" i="8" s="1"/>
  <c r="F211" i="8"/>
  <c r="G211" i="8" s="1"/>
  <c r="F212" i="8"/>
  <c r="G212" i="8" s="1"/>
  <c r="F213" i="8"/>
  <c r="G213" i="8" s="1"/>
  <c r="F214" i="8"/>
  <c r="G214" i="8" s="1"/>
  <c r="F215" i="8"/>
  <c r="G215" i="8" s="1"/>
  <c r="F216" i="8"/>
  <c r="G216" i="8" s="1"/>
  <c r="F217" i="8"/>
  <c r="G217" i="8" s="1"/>
  <c r="F218" i="8"/>
  <c r="G218" i="8" s="1"/>
  <c r="F219" i="8"/>
  <c r="G219" i="8" s="1"/>
  <c r="F220" i="8"/>
  <c r="G220" i="8" s="1"/>
  <c r="F221" i="8"/>
  <c r="G221" i="8" s="1"/>
  <c r="F222" i="8"/>
  <c r="G222" i="8" s="1"/>
  <c r="F223" i="8"/>
  <c r="G223" i="8" s="1"/>
  <c r="F224" i="8"/>
  <c r="F225" i="8"/>
  <c r="G225" i="8" s="1"/>
  <c r="F226" i="8"/>
  <c r="G226" i="8" s="1"/>
  <c r="F227" i="8"/>
  <c r="G227" i="8" s="1"/>
  <c r="F228" i="8"/>
  <c r="G228" i="8" s="1"/>
  <c r="F229" i="8"/>
  <c r="G229" i="8" s="1"/>
  <c r="F230" i="8"/>
  <c r="G230" i="8" s="1"/>
  <c r="F231" i="8"/>
  <c r="G231" i="8" s="1"/>
  <c r="F232" i="8"/>
  <c r="G232" i="8" s="1"/>
  <c r="F233" i="8"/>
  <c r="G233" i="8" s="1"/>
  <c r="F234" i="8"/>
  <c r="G234" i="8" s="1"/>
  <c r="F235" i="8"/>
  <c r="G235" i="8" s="1"/>
  <c r="F236" i="8"/>
  <c r="G236" i="8" s="1"/>
  <c r="F237" i="8"/>
  <c r="G237" i="8" s="1"/>
  <c r="F238" i="8"/>
  <c r="G238" i="8" s="1"/>
  <c r="F239" i="8"/>
  <c r="G239" i="8" s="1"/>
  <c r="F240" i="8"/>
  <c r="G240" i="8" s="1"/>
  <c r="F241" i="8"/>
  <c r="G241" i="8" s="1"/>
  <c r="F242" i="8"/>
  <c r="G242" i="8" s="1"/>
  <c r="F243" i="8"/>
  <c r="G243" i="8" s="1"/>
  <c r="F244" i="8"/>
  <c r="G244" i="8" s="1"/>
  <c r="F245" i="8"/>
  <c r="G245" i="8" s="1"/>
  <c r="F246" i="8"/>
  <c r="G246" i="8" s="1"/>
  <c r="F247" i="8"/>
  <c r="G247" i="8" s="1"/>
  <c r="F248" i="8"/>
  <c r="G248" i="8" s="1"/>
  <c r="F249" i="8"/>
  <c r="G249" i="8" s="1"/>
  <c r="F250" i="8"/>
  <c r="G250" i="8" s="1"/>
  <c r="F251" i="8"/>
  <c r="G251" i="8" s="1"/>
  <c r="F252" i="8"/>
  <c r="G252" i="8" s="1"/>
  <c r="F253" i="8"/>
  <c r="G253" i="8" s="1"/>
  <c r="F254" i="8"/>
  <c r="G254" i="8" s="1"/>
  <c r="F255" i="8"/>
  <c r="G255" i="8" s="1"/>
  <c r="F256" i="8"/>
  <c r="G256" i="8" s="1"/>
  <c r="F257" i="8"/>
  <c r="G257" i="8" s="1"/>
  <c r="F258" i="8"/>
  <c r="G258" i="8" s="1"/>
  <c r="F259" i="8"/>
  <c r="G259" i="8" s="1"/>
  <c r="F6" i="8"/>
  <c r="G6" i="8" s="1"/>
  <c r="F7" i="8"/>
  <c r="G7" i="8" s="1"/>
  <c r="F8" i="8"/>
  <c r="G8" i="8" s="1"/>
  <c r="F9" i="8"/>
  <c r="G9" i="8" s="1"/>
  <c r="F10" i="8"/>
  <c r="G10" i="8" s="1"/>
  <c r="F11" i="8"/>
  <c r="G11" i="8" s="1"/>
  <c r="F12" i="8"/>
  <c r="G12" i="8" s="1"/>
  <c r="F13" i="8"/>
  <c r="G13" i="8" s="1"/>
  <c r="F14" i="8"/>
  <c r="G14" i="8" s="1"/>
  <c r="F15" i="8"/>
  <c r="G15" i="8" s="1"/>
  <c r="F16" i="8"/>
  <c r="G16" i="8" s="1"/>
  <c r="F17" i="8"/>
  <c r="G17" i="8" s="1"/>
  <c r="F18" i="8"/>
  <c r="G18" i="8" s="1"/>
  <c r="F19" i="8"/>
  <c r="G19" i="8" s="1"/>
  <c r="F20" i="8"/>
  <c r="G20" i="8" s="1"/>
  <c r="F21" i="8"/>
  <c r="G21" i="8" s="1"/>
  <c r="F22" i="8"/>
  <c r="G22" i="8" s="1"/>
  <c r="F23" i="8"/>
  <c r="G23" i="8" s="1"/>
  <c r="F24" i="8"/>
  <c r="G24" i="8" s="1"/>
  <c r="F25" i="8"/>
  <c r="G25" i="8" s="1"/>
  <c r="F26" i="8"/>
  <c r="G26" i="8" s="1"/>
  <c r="F27" i="8"/>
  <c r="G27" i="8" s="1"/>
  <c r="F28" i="8"/>
  <c r="G28" i="8" s="1"/>
  <c r="F29" i="8"/>
  <c r="G29" i="8" s="1"/>
  <c r="F30" i="8"/>
  <c r="G30" i="8" s="1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M94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P94" i="102"/>
  <c r="J32" i="74"/>
  <c r="J33" i="74"/>
  <c r="J34" i="74"/>
  <c r="J35" i="74"/>
  <c r="J36" i="74"/>
  <c r="J37" i="74"/>
  <c r="J38" i="74"/>
  <c r="J39" i="74"/>
  <c r="J40" i="74"/>
  <c r="J41" i="74"/>
  <c r="J42" i="74"/>
  <c r="J43" i="74"/>
  <c r="J44" i="74"/>
  <c r="J45" i="74"/>
  <c r="J46" i="74"/>
  <c r="J47" i="74"/>
  <c r="J48" i="74"/>
  <c r="J49" i="74"/>
  <c r="J50" i="74"/>
  <c r="J51" i="74"/>
  <c r="J52" i="74"/>
  <c r="J53" i="74"/>
  <c r="J54" i="74"/>
  <c r="J55" i="74"/>
  <c r="J6" i="74"/>
  <c r="J7" i="74"/>
  <c r="J8" i="74"/>
  <c r="J9" i="74"/>
  <c r="J10" i="74"/>
  <c r="J11" i="74"/>
  <c r="J12" i="74"/>
  <c r="J13" i="74"/>
  <c r="J14" i="74"/>
  <c r="J15" i="74"/>
  <c r="J16" i="74"/>
  <c r="J17" i="74"/>
  <c r="J18" i="74"/>
  <c r="J19" i="74"/>
  <c r="J20" i="74"/>
  <c r="J21" i="74"/>
  <c r="J22" i="74"/>
  <c r="J23" i="74"/>
  <c r="J24" i="74"/>
  <c r="J25" i="74"/>
  <c r="J26" i="74"/>
  <c r="J27" i="74"/>
  <c r="J28" i="74"/>
  <c r="J29" i="74"/>
  <c r="J30" i="74"/>
  <c r="J31" i="74"/>
  <c r="Y30" i="8"/>
  <c r="V30" i="8"/>
  <c r="T30" i="8"/>
  <c r="Y29" i="8"/>
  <c r="W29" i="8"/>
  <c r="V29" i="8"/>
  <c r="T29" i="8"/>
  <c r="U29" i="8"/>
  <c r="S29" i="8"/>
  <c r="R29" i="8"/>
  <c r="Y28" i="8"/>
  <c r="W28" i="8"/>
  <c r="V28" i="8"/>
  <c r="U28" i="8"/>
  <c r="T28" i="8"/>
  <c r="S28" i="8"/>
  <c r="R28" i="8"/>
  <c r="Y27" i="8"/>
  <c r="W27" i="8"/>
  <c r="V27" i="8"/>
  <c r="U27" i="8"/>
  <c r="T27" i="8"/>
  <c r="S27" i="8"/>
  <c r="R27" i="8"/>
  <c r="P94" i="101"/>
  <c r="P94" i="100"/>
  <c r="J56" i="74"/>
  <c r="J57" i="74"/>
  <c r="J58" i="74"/>
  <c r="J59" i="74"/>
  <c r="J60" i="74"/>
  <c r="J61" i="74"/>
  <c r="J62" i="74"/>
  <c r="J63" i="74"/>
  <c r="J64" i="74"/>
  <c r="J65" i="74"/>
  <c r="J66" i="74"/>
  <c r="J67" i="74"/>
  <c r="J68" i="74"/>
  <c r="J69" i="74"/>
  <c r="J70" i="74"/>
  <c r="J71" i="74"/>
  <c r="J72" i="74"/>
  <c r="J73" i="74"/>
  <c r="J74" i="74"/>
  <c r="J75" i="74"/>
  <c r="J76" i="74"/>
  <c r="J77" i="74"/>
  <c r="J78" i="74"/>
  <c r="J79" i="74"/>
  <c r="J80" i="74"/>
  <c r="J81" i="74"/>
  <c r="J82" i="74"/>
  <c r="J83" i="74"/>
  <c r="J84" i="74"/>
  <c r="J85" i="74"/>
  <c r="J86" i="74"/>
  <c r="J87" i="74"/>
  <c r="J88" i="74"/>
  <c r="J89" i="74"/>
  <c r="J90" i="74"/>
  <c r="J91" i="74"/>
  <c r="J92" i="74"/>
  <c r="J93" i="74"/>
  <c r="J94" i="74"/>
  <c r="J95" i="74"/>
  <c r="J96" i="74"/>
  <c r="J97" i="74"/>
  <c r="J98" i="74"/>
  <c r="J99" i="74"/>
  <c r="J100" i="74"/>
  <c r="J101" i="74"/>
  <c r="J102" i="74"/>
  <c r="J103" i="74"/>
  <c r="J104" i="74"/>
  <c r="J105" i="74"/>
  <c r="J106" i="74"/>
  <c r="J107" i="74"/>
  <c r="J108" i="74"/>
  <c r="J109" i="74"/>
  <c r="J110" i="74"/>
  <c r="J111" i="74"/>
  <c r="J112" i="74"/>
  <c r="J113" i="74"/>
  <c r="J114" i="74"/>
  <c r="J115" i="74"/>
  <c r="J116" i="74"/>
  <c r="J117" i="74"/>
  <c r="J118" i="74"/>
  <c r="J119" i="74"/>
  <c r="J120" i="74"/>
  <c r="J121" i="74"/>
  <c r="J122" i="74"/>
  <c r="J123" i="74"/>
  <c r="J124" i="74"/>
  <c r="J125" i="74"/>
  <c r="J126" i="74"/>
  <c r="J127" i="74"/>
  <c r="J128" i="74"/>
  <c r="J129" i="74"/>
  <c r="J130" i="74"/>
  <c r="J131" i="74"/>
  <c r="J132" i="74"/>
  <c r="J133" i="74"/>
  <c r="J134" i="74"/>
  <c r="J135" i="74"/>
  <c r="J136" i="74"/>
  <c r="J137" i="74"/>
  <c r="J138" i="74"/>
  <c r="J139" i="74"/>
  <c r="J140" i="74"/>
  <c r="J141" i="74"/>
  <c r="J142" i="74"/>
  <c r="J143" i="74"/>
  <c r="J144" i="74"/>
  <c r="J145" i="74"/>
  <c r="J146" i="74"/>
  <c r="J147" i="74"/>
  <c r="J148" i="74"/>
  <c r="J149" i="74"/>
  <c r="J150" i="74"/>
  <c r="J151" i="74"/>
  <c r="J152" i="74"/>
  <c r="J153" i="74"/>
  <c r="J154" i="74"/>
  <c r="J155" i="74"/>
  <c r="J156" i="74"/>
  <c r="J157" i="74"/>
  <c r="J158" i="74"/>
  <c r="J159" i="74"/>
  <c r="J160" i="74"/>
  <c r="J161" i="74"/>
  <c r="J162" i="74"/>
  <c r="J163" i="74"/>
  <c r="J164" i="74"/>
  <c r="J165" i="74"/>
  <c r="J166" i="74"/>
  <c r="J167" i="74"/>
  <c r="J168" i="74"/>
  <c r="J169" i="74"/>
  <c r="J170" i="74"/>
  <c r="J171" i="74"/>
  <c r="J172" i="74"/>
  <c r="J173" i="74"/>
  <c r="J174" i="74"/>
  <c r="J175" i="74"/>
  <c r="J176" i="74"/>
  <c r="J177" i="74"/>
  <c r="J178" i="74"/>
  <c r="J179" i="74"/>
  <c r="J180" i="74"/>
  <c r="J181" i="74"/>
  <c r="J182" i="74"/>
  <c r="J183" i="74"/>
  <c r="J184" i="74"/>
  <c r="J185" i="74"/>
  <c r="J186" i="74"/>
  <c r="J187" i="74"/>
  <c r="J188" i="74"/>
  <c r="J189" i="74"/>
  <c r="J190" i="74"/>
  <c r="J191" i="74"/>
  <c r="J192" i="74"/>
  <c r="J193" i="74"/>
  <c r="J194" i="74"/>
  <c r="J195" i="74"/>
  <c r="J196" i="74"/>
  <c r="J197" i="74"/>
  <c r="J198" i="74"/>
  <c r="J199" i="74"/>
  <c r="J200" i="74"/>
  <c r="J201" i="74"/>
  <c r="J202" i="74"/>
  <c r="J203" i="74"/>
  <c r="J204" i="74"/>
  <c r="J205" i="74"/>
  <c r="J206" i="74"/>
  <c r="J207" i="74"/>
  <c r="J208" i="74"/>
  <c r="J209" i="74"/>
  <c r="J210" i="74"/>
  <c r="J211" i="74"/>
  <c r="J212" i="74"/>
  <c r="J213" i="74"/>
  <c r="J214" i="74"/>
  <c r="J215" i="74"/>
  <c r="J216" i="74"/>
  <c r="J217" i="74"/>
  <c r="J218" i="74"/>
  <c r="J219" i="74"/>
  <c r="J220" i="74"/>
  <c r="J221" i="74"/>
  <c r="J222" i="74"/>
  <c r="J223" i="74"/>
  <c r="J225" i="74"/>
  <c r="J226" i="74"/>
  <c r="J227" i="74"/>
  <c r="J228" i="74"/>
  <c r="J229" i="74"/>
  <c r="J230" i="74"/>
  <c r="J231" i="74"/>
  <c r="J232" i="74"/>
  <c r="J233" i="74"/>
  <c r="J234" i="74"/>
  <c r="J235" i="74"/>
  <c r="J236" i="74"/>
  <c r="J237" i="74"/>
  <c r="J238" i="74"/>
  <c r="J239" i="74"/>
  <c r="J240" i="74"/>
  <c r="J241" i="74"/>
  <c r="J242" i="74"/>
  <c r="J243" i="74"/>
  <c r="J244" i="74"/>
  <c r="J245" i="74"/>
  <c r="J246" i="74"/>
  <c r="J247" i="74"/>
  <c r="J248" i="74"/>
  <c r="J249" i="74"/>
  <c r="J250" i="74"/>
  <c r="J251" i="74"/>
  <c r="J252" i="74"/>
  <c r="J253" i="74"/>
  <c r="J254" i="74"/>
  <c r="J255" i="74"/>
  <c r="J256" i="74"/>
  <c r="J257" i="74"/>
  <c r="J258" i="74"/>
  <c r="J259" i="74"/>
  <c r="K196" i="77"/>
  <c r="K197" i="77"/>
  <c r="K199" i="77"/>
  <c r="K200" i="77"/>
  <c r="K201" i="77"/>
  <c r="K202" i="77"/>
  <c r="K203" i="77"/>
  <c r="K204" i="77"/>
  <c r="K205" i="77"/>
  <c r="K206" i="77"/>
  <c r="K207" i="77"/>
  <c r="K208" i="77"/>
  <c r="K210" i="77"/>
  <c r="K212" i="77"/>
  <c r="F5" i="8"/>
  <c r="P94" i="99"/>
  <c r="Y26" i="8"/>
  <c r="W26" i="8"/>
  <c r="V26" i="8"/>
  <c r="S26" i="8"/>
  <c r="P94" i="98"/>
  <c r="P94" i="97" l="1"/>
  <c r="Y25" i="8"/>
  <c r="V24" i="8"/>
  <c r="U24" i="8"/>
  <c r="T24" i="8"/>
  <c r="AC20" i="8"/>
  <c r="AC21" i="8"/>
  <c r="AC22" i="8"/>
  <c r="AC23" i="8"/>
  <c r="AC24" i="8"/>
  <c r="Y24" i="8"/>
  <c r="W24" i="8"/>
  <c r="S24" i="8"/>
  <c r="Y23" i="8"/>
  <c r="W23" i="8"/>
  <c r="U23" i="8"/>
  <c r="T23" i="8"/>
  <c r="S23" i="8"/>
  <c r="Y22" i="8"/>
  <c r="W22" i="8"/>
  <c r="V22" i="8"/>
  <c r="U22" i="8"/>
  <c r="T22" i="8"/>
  <c r="S22" i="8"/>
  <c r="Y21" i="8"/>
  <c r="W21" i="8"/>
  <c r="V21" i="8"/>
  <c r="T21" i="8"/>
  <c r="S21" i="8"/>
  <c r="W16" i="8"/>
  <c r="V16" i="8"/>
  <c r="S16" i="8"/>
  <c r="Y20" i="8"/>
  <c r="W20" i="8"/>
  <c r="V20" i="8"/>
  <c r="U20" i="8"/>
  <c r="S20" i="8"/>
  <c r="P94" i="96"/>
  <c r="P94" i="94"/>
  <c r="P94" i="93" l="1"/>
  <c r="P94" i="92"/>
  <c r="P94" i="91"/>
  <c r="P94" i="90"/>
  <c r="P94" i="89"/>
  <c r="P94" i="88"/>
  <c r="T20" i="8"/>
  <c r="Z20" i="8"/>
  <c r="U21" i="8"/>
  <c r="Z21" i="8"/>
  <c r="Z22" i="8"/>
  <c r="Z23" i="8"/>
  <c r="Z24" i="8"/>
  <c r="V25" i="8"/>
  <c r="Z25" i="8"/>
  <c r="T26" i="8"/>
  <c r="Z26" i="8"/>
  <c r="Z27" i="8"/>
  <c r="Z28" i="8"/>
  <c r="X29" i="8"/>
  <c r="Z29" i="8"/>
  <c r="U30" i="8"/>
  <c r="Z30" i="8"/>
  <c r="X31" i="8"/>
  <c r="Z31" i="8"/>
  <c r="Z32" i="8"/>
  <c r="X33" i="8"/>
  <c r="Z33" i="8"/>
  <c r="X34" i="8"/>
  <c r="Z34" i="8"/>
  <c r="R35" i="8"/>
  <c r="X35" i="8" s="1"/>
  <c r="S35" i="8"/>
  <c r="T35" i="8"/>
  <c r="U35" i="8"/>
  <c r="V35" i="8"/>
  <c r="W35" i="8"/>
  <c r="Y35" i="8"/>
  <c r="Z35" i="8"/>
  <c r="Y19" i="8"/>
  <c r="V19" i="8"/>
  <c r="U19" i="8"/>
  <c r="T19" i="8"/>
  <c r="Y18" i="8"/>
  <c r="V18" i="8"/>
  <c r="U18" i="8"/>
  <c r="T18" i="8"/>
  <c r="Y17" i="8"/>
  <c r="V17" i="8"/>
  <c r="U17" i="8"/>
  <c r="T17" i="8"/>
  <c r="P5" i="107"/>
  <c r="P94" i="87"/>
  <c r="Y16" i="8"/>
  <c r="U16" i="8"/>
  <c r="T16" i="8"/>
  <c r="Y15" i="8"/>
  <c r="V15" i="8"/>
  <c r="U15" i="8"/>
  <c r="T15" i="8"/>
  <c r="Y14" i="8"/>
  <c r="W14" i="8"/>
  <c r="V14" i="8"/>
  <c r="U14" i="8"/>
  <c r="S14" i="8"/>
  <c r="P94" i="86"/>
  <c r="P94" i="85"/>
  <c r="T14" i="8"/>
  <c r="Y13" i="8"/>
  <c r="V13" i="8"/>
  <c r="U13" i="8"/>
  <c r="T13" i="8"/>
  <c r="P94" i="84"/>
  <c r="E6" i="84"/>
  <c r="E23" i="84"/>
  <c r="E67" i="84"/>
  <c r="E79" i="84"/>
  <c r="E211" i="84"/>
  <c r="E214" i="84"/>
  <c r="E226" i="84"/>
  <c r="E227" i="84"/>
  <c r="E245" i="84"/>
  <c r="E246" i="84"/>
  <c r="E247" i="84"/>
  <c r="E248" i="84"/>
  <c r="E249" i="84"/>
  <c r="E256" i="84"/>
  <c r="E257" i="84"/>
  <c r="E258" i="84"/>
  <c r="Y12" i="8"/>
  <c r="T12" i="8"/>
  <c r="U12" i="8"/>
  <c r="V12" i="8"/>
  <c r="Y11" i="8"/>
  <c r="W11" i="8"/>
  <c r="W9" i="8"/>
  <c r="S9" i="8"/>
  <c r="Y10" i="8"/>
  <c r="Y9" i="8"/>
  <c r="W10" i="8"/>
  <c r="E6" i="82"/>
  <c r="Y8" i="8"/>
  <c r="W8" i="8"/>
  <c r="Y7" i="8"/>
  <c r="W7" i="8"/>
  <c r="V8" i="8"/>
  <c r="V7" i="8"/>
  <c r="V6" i="8"/>
  <c r="W6" i="8"/>
  <c r="Y6" i="8"/>
  <c r="V11" i="8"/>
  <c r="M38" i="95"/>
  <c r="P38" i="95" s="1"/>
  <c r="M39" i="95"/>
  <c r="P39" i="95" s="1"/>
  <c r="M40" i="95"/>
  <c r="P40" i="95" s="1"/>
  <c r="M41" i="95"/>
  <c r="P41" i="95" s="1"/>
  <c r="M42" i="95"/>
  <c r="P42" i="95" s="1"/>
  <c r="M43" i="95"/>
  <c r="P43" i="95" s="1"/>
  <c r="M44" i="95"/>
  <c r="P44" i="95" s="1"/>
  <c r="M45" i="95"/>
  <c r="P45" i="95" s="1"/>
  <c r="M46" i="95"/>
  <c r="P46" i="95" s="1"/>
  <c r="M47" i="95"/>
  <c r="P47" i="95" s="1"/>
  <c r="M48" i="95"/>
  <c r="P48" i="95" s="1"/>
  <c r="M49" i="95"/>
  <c r="P49" i="95" s="1"/>
  <c r="M50" i="95"/>
  <c r="P50" i="95" s="1"/>
  <c r="M51" i="95"/>
  <c r="P51" i="95" s="1"/>
  <c r="M52" i="95"/>
  <c r="P52" i="95" s="1"/>
  <c r="M53" i="95"/>
  <c r="P53" i="95" s="1"/>
  <c r="M54" i="95"/>
  <c r="P54" i="95" s="1"/>
  <c r="M55" i="95"/>
  <c r="P55" i="95" s="1"/>
  <c r="M56" i="95"/>
  <c r="P56" i="95" s="1"/>
  <c r="M57" i="95"/>
  <c r="P57" i="95" s="1"/>
  <c r="M58" i="95"/>
  <c r="P58" i="95" s="1"/>
  <c r="M59" i="95"/>
  <c r="P59" i="95" s="1"/>
  <c r="M60" i="95"/>
  <c r="P60" i="95" s="1"/>
  <c r="M61" i="95"/>
  <c r="P61" i="95" s="1"/>
  <c r="M62" i="95"/>
  <c r="P62" i="95" s="1"/>
  <c r="M63" i="95"/>
  <c r="P63" i="95" s="1"/>
  <c r="M64" i="95"/>
  <c r="P64" i="95" s="1"/>
  <c r="M65" i="95"/>
  <c r="P65" i="95" s="1"/>
  <c r="M66" i="95"/>
  <c r="P66" i="95" s="1"/>
  <c r="M67" i="95"/>
  <c r="P67" i="95" s="1"/>
  <c r="M68" i="95"/>
  <c r="P68" i="95" s="1"/>
  <c r="M69" i="95"/>
  <c r="P69" i="95" s="1"/>
  <c r="M70" i="95"/>
  <c r="P70" i="95" s="1"/>
  <c r="M71" i="95"/>
  <c r="P71" i="95" s="1"/>
  <c r="M72" i="95"/>
  <c r="P72" i="95" s="1"/>
  <c r="M73" i="95"/>
  <c r="P73" i="95" s="1"/>
  <c r="M74" i="95"/>
  <c r="P74" i="95" s="1"/>
  <c r="M75" i="95"/>
  <c r="P75" i="95" s="1"/>
  <c r="M76" i="95"/>
  <c r="P76" i="95" s="1"/>
  <c r="M77" i="95"/>
  <c r="P77" i="95" s="1"/>
  <c r="M78" i="95"/>
  <c r="P78" i="95" s="1"/>
  <c r="M79" i="95"/>
  <c r="P79" i="95" s="1"/>
  <c r="M80" i="95"/>
  <c r="P80" i="95" s="1"/>
  <c r="M81" i="95"/>
  <c r="P81" i="95" s="1"/>
  <c r="M82" i="95"/>
  <c r="P82" i="95" s="1"/>
  <c r="M83" i="95"/>
  <c r="P83" i="95" s="1"/>
  <c r="M84" i="95"/>
  <c r="P84" i="95" s="1"/>
  <c r="M85" i="95"/>
  <c r="P85" i="95" s="1"/>
  <c r="M86" i="95"/>
  <c r="P86" i="95" s="1"/>
  <c r="M87" i="95"/>
  <c r="P87" i="95" s="1"/>
  <c r="M88" i="95"/>
  <c r="P88" i="95" s="1"/>
  <c r="M89" i="95"/>
  <c r="P89" i="95" s="1"/>
  <c r="M90" i="95"/>
  <c r="P90" i="95" s="1"/>
  <c r="M91" i="95"/>
  <c r="P91" i="95" s="1"/>
  <c r="M92" i="95"/>
  <c r="P92" i="95" s="1"/>
  <c r="M93" i="95"/>
  <c r="P93" i="95" s="1"/>
  <c r="M94" i="95"/>
  <c r="P94" i="95" s="1"/>
  <c r="M95" i="95"/>
  <c r="P95" i="95" s="1"/>
  <c r="M96" i="95"/>
  <c r="P96" i="95" s="1"/>
  <c r="M97" i="95"/>
  <c r="P97" i="95" s="1"/>
  <c r="M98" i="95"/>
  <c r="P98" i="95" s="1"/>
  <c r="M99" i="95"/>
  <c r="P99" i="95" s="1"/>
  <c r="M100" i="95"/>
  <c r="P100" i="95" s="1"/>
  <c r="M101" i="95"/>
  <c r="P101" i="95" s="1"/>
  <c r="M102" i="95"/>
  <c r="P102" i="95" s="1"/>
  <c r="M103" i="95"/>
  <c r="P103" i="95" s="1"/>
  <c r="M104" i="95"/>
  <c r="P104" i="95" s="1"/>
  <c r="M105" i="95"/>
  <c r="P105" i="95" s="1"/>
  <c r="M106" i="95"/>
  <c r="P106" i="95" s="1"/>
  <c r="M107" i="95"/>
  <c r="P107" i="95" s="1"/>
  <c r="M108" i="95"/>
  <c r="P108" i="95" s="1"/>
  <c r="M109" i="95"/>
  <c r="P109" i="95" s="1"/>
  <c r="M110" i="95"/>
  <c r="P110" i="95" s="1"/>
  <c r="M111" i="95"/>
  <c r="P111" i="95" s="1"/>
  <c r="M112" i="95"/>
  <c r="P112" i="95" s="1"/>
  <c r="M113" i="95"/>
  <c r="P113" i="95" s="1"/>
  <c r="M114" i="95"/>
  <c r="P114" i="95" s="1"/>
  <c r="M115" i="95"/>
  <c r="P115" i="95" s="1"/>
  <c r="M116" i="95"/>
  <c r="P116" i="95" s="1"/>
  <c r="M117" i="95"/>
  <c r="P117" i="95" s="1"/>
  <c r="M118" i="95"/>
  <c r="P118" i="95" s="1"/>
  <c r="M119" i="95"/>
  <c r="P119" i="95" s="1"/>
  <c r="M120" i="95"/>
  <c r="P120" i="95" s="1"/>
  <c r="M121" i="95"/>
  <c r="P121" i="95" s="1"/>
  <c r="M122" i="95"/>
  <c r="P122" i="95" s="1"/>
  <c r="M123" i="95"/>
  <c r="P123" i="95" s="1"/>
  <c r="M124" i="95"/>
  <c r="P124" i="95" s="1"/>
  <c r="M125" i="95"/>
  <c r="P125" i="95" s="1"/>
  <c r="M126" i="95"/>
  <c r="P126" i="95" s="1"/>
  <c r="M127" i="95"/>
  <c r="P127" i="95" s="1"/>
  <c r="M128" i="95"/>
  <c r="P128" i="95" s="1"/>
  <c r="M129" i="95"/>
  <c r="P129" i="95" s="1"/>
  <c r="M130" i="95"/>
  <c r="P130" i="95" s="1"/>
  <c r="M131" i="95"/>
  <c r="P131" i="95" s="1"/>
  <c r="M132" i="95"/>
  <c r="P132" i="95" s="1"/>
  <c r="M133" i="95"/>
  <c r="P133" i="95" s="1"/>
  <c r="M134" i="95"/>
  <c r="P134" i="95" s="1"/>
  <c r="M135" i="95"/>
  <c r="P135" i="95" s="1"/>
  <c r="M136" i="95"/>
  <c r="P136" i="95" s="1"/>
  <c r="M137" i="95"/>
  <c r="P137" i="95" s="1"/>
  <c r="M138" i="95"/>
  <c r="P138" i="95" s="1"/>
  <c r="M139" i="95"/>
  <c r="P139" i="95" s="1"/>
  <c r="M140" i="95"/>
  <c r="P140" i="95" s="1"/>
  <c r="M141" i="95"/>
  <c r="P141" i="95" s="1"/>
  <c r="M142" i="95"/>
  <c r="P142" i="95" s="1"/>
  <c r="M143" i="95"/>
  <c r="P143" i="95" s="1"/>
  <c r="M144" i="95"/>
  <c r="P144" i="95" s="1"/>
  <c r="M145" i="95"/>
  <c r="P145" i="95" s="1"/>
  <c r="M146" i="95"/>
  <c r="P146" i="95" s="1"/>
  <c r="M147" i="95"/>
  <c r="P147" i="95" s="1"/>
  <c r="M148" i="95"/>
  <c r="P148" i="95" s="1"/>
  <c r="M149" i="95"/>
  <c r="P149" i="95" s="1"/>
  <c r="M150" i="95"/>
  <c r="P150" i="95" s="1"/>
  <c r="M151" i="95"/>
  <c r="P151" i="95" s="1"/>
  <c r="M152" i="95"/>
  <c r="P152" i="95" s="1"/>
  <c r="M153" i="95"/>
  <c r="P153" i="95" s="1"/>
  <c r="M154" i="95"/>
  <c r="P154" i="95" s="1"/>
  <c r="M155" i="95"/>
  <c r="P155" i="95" s="1"/>
  <c r="M156" i="95"/>
  <c r="P156" i="95" s="1"/>
  <c r="M157" i="95"/>
  <c r="P157" i="95" s="1"/>
  <c r="M158" i="95"/>
  <c r="P158" i="95" s="1"/>
  <c r="M159" i="95"/>
  <c r="P159" i="95" s="1"/>
  <c r="M160" i="95"/>
  <c r="P160" i="95" s="1"/>
  <c r="M161" i="95"/>
  <c r="P161" i="95" s="1"/>
  <c r="M162" i="95"/>
  <c r="P162" i="95" s="1"/>
  <c r="M163" i="95"/>
  <c r="P163" i="95" s="1"/>
  <c r="M164" i="95"/>
  <c r="P164" i="95" s="1"/>
  <c r="M165" i="95"/>
  <c r="P165" i="95" s="1"/>
  <c r="M166" i="95"/>
  <c r="P166" i="95" s="1"/>
  <c r="M167" i="95"/>
  <c r="P167" i="95" s="1"/>
  <c r="M168" i="95"/>
  <c r="P168" i="95" s="1"/>
  <c r="M169" i="95"/>
  <c r="P169" i="95" s="1"/>
  <c r="M170" i="95"/>
  <c r="P170" i="95" s="1"/>
  <c r="M171" i="95"/>
  <c r="P171" i="95" s="1"/>
  <c r="M172" i="95"/>
  <c r="P172" i="95" s="1"/>
  <c r="M173" i="95"/>
  <c r="P173" i="95" s="1"/>
  <c r="M174" i="95"/>
  <c r="P174" i="95" s="1"/>
  <c r="M175" i="95"/>
  <c r="P175" i="95" s="1"/>
  <c r="M176" i="95"/>
  <c r="P176" i="95" s="1"/>
  <c r="M177" i="95"/>
  <c r="P177" i="95" s="1"/>
  <c r="M178" i="95"/>
  <c r="P178" i="95" s="1"/>
  <c r="M179" i="95"/>
  <c r="P179" i="95" s="1"/>
  <c r="M180" i="95"/>
  <c r="P180" i="95" s="1"/>
  <c r="M181" i="95"/>
  <c r="P181" i="95" s="1"/>
  <c r="M182" i="95"/>
  <c r="P182" i="95" s="1"/>
  <c r="M183" i="95"/>
  <c r="P183" i="95" s="1"/>
  <c r="M184" i="95"/>
  <c r="P184" i="95" s="1"/>
  <c r="M185" i="95"/>
  <c r="P185" i="95" s="1"/>
  <c r="M186" i="95"/>
  <c r="P186" i="95" s="1"/>
  <c r="M187" i="95"/>
  <c r="P187" i="95" s="1"/>
  <c r="M188" i="95"/>
  <c r="P188" i="95" s="1"/>
  <c r="M189" i="95"/>
  <c r="P189" i="95" s="1"/>
  <c r="M190" i="95"/>
  <c r="P190" i="95" s="1"/>
  <c r="M191" i="95"/>
  <c r="P191" i="95" s="1"/>
  <c r="M192" i="95"/>
  <c r="P192" i="95" s="1"/>
  <c r="M193" i="95"/>
  <c r="P193" i="95" s="1"/>
  <c r="M194" i="95"/>
  <c r="P194" i="95" s="1"/>
  <c r="M195" i="95"/>
  <c r="P195" i="95" s="1"/>
  <c r="M196" i="95"/>
  <c r="P196" i="95" s="1"/>
  <c r="M197" i="95"/>
  <c r="P197" i="95" s="1"/>
  <c r="M198" i="95"/>
  <c r="P198" i="95" s="1"/>
  <c r="M199" i="95"/>
  <c r="P199" i="95" s="1"/>
  <c r="M200" i="95"/>
  <c r="P200" i="95" s="1"/>
  <c r="M201" i="95"/>
  <c r="P201" i="95" s="1"/>
  <c r="M202" i="95"/>
  <c r="P202" i="95" s="1"/>
  <c r="M203" i="95"/>
  <c r="P203" i="95" s="1"/>
  <c r="M204" i="95"/>
  <c r="P204" i="95" s="1"/>
  <c r="M205" i="95"/>
  <c r="P205" i="95" s="1"/>
  <c r="M206" i="95"/>
  <c r="P206" i="95" s="1"/>
  <c r="M207" i="95"/>
  <c r="P207" i="95" s="1"/>
  <c r="M208" i="95"/>
  <c r="P208" i="95" s="1"/>
  <c r="M209" i="95"/>
  <c r="P209" i="95" s="1"/>
  <c r="M210" i="95"/>
  <c r="P210" i="95" s="1"/>
  <c r="M211" i="95"/>
  <c r="P211" i="95" s="1"/>
  <c r="M212" i="95"/>
  <c r="P212" i="95" s="1"/>
  <c r="M213" i="95"/>
  <c r="P213" i="95" s="1"/>
  <c r="M214" i="95"/>
  <c r="P214" i="95" s="1"/>
  <c r="M215" i="95"/>
  <c r="P215" i="95" s="1"/>
  <c r="M216" i="95"/>
  <c r="P216" i="95" s="1"/>
  <c r="M217" i="95"/>
  <c r="P217" i="95" s="1"/>
  <c r="M218" i="95"/>
  <c r="P218" i="95" s="1"/>
  <c r="M219" i="95"/>
  <c r="P219" i="95" s="1"/>
  <c r="M220" i="95"/>
  <c r="P220" i="95" s="1"/>
  <c r="M221" i="95"/>
  <c r="P221" i="95" s="1"/>
  <c r="M222" i="95"/>
  <c r="P222" i="95" s="1"/>
  <c r="M223" i="95"/>
  <c r="P223" i="95" s="1"/>
  <c r="M224" i="95"/>
  <c r="P224" i="95" s="1"/>
  <c r="M225" i="95"/>
  <c r="P225" i="95" s="1"/>
  <c r="M226" i="95"/>
  <c r="P226" i="95" s="1"/>
  <c r="M227" i="95"/>
  <c r="P227" i="95" s="1"/>
  <c r="M228" i="95"/>
  <c r="P228" i="95" s="1"/>
  <c r="M229" i="95"/>
  <c r="P229" i="95" s="1"/>
  <c r="M230" i="95"/>
  <c r="P230" i="95" s="1"/>
  <c r="M231" i="95"/>
  <c r="P231" i="95" s="1"/>
  <c r="M232" i="95"/>
  <c r="P232" i="95" s="1"/>
  <c r="M233" i="95"/>
  <c r="P233" i="95" s="1"/>
  <c r="M234" i="95"/>
  <c r="P234" i="95" s="1"/>
  <c r="M235" i="95"/>
  <c r="P235" i="95" s="1"/>
  <c r="M236" i="95"/>
  <c r="P236" i="95" s="1"/>
  <c r="M237" i="95"/>
  <c r="P237" i="95" s="1"/>
  <c r="M238" i="95"/>
  <c r="P238" i="95" s="1"/>
  <c r="M239" i="95"/>
  <c r="P239" i="95" s="1"/>
  <c r="M240" i="95"/>
  <c r="P240" i="95" s="1"/>
  <c r="M241" i="95"/>
  <c r="P241" i="95" s="1"/>
  <c r="M242" i="95"/>
  <c r="P242" i="95" s="1"/>
  <c r="M243" i="95"/>
  <c r="P243" i="95" s="1"/>
  <c r="M244" i="95"/>
  <c r="P244" i="95" s="1"/>
  <c r="M245" i="95"/>
  <c r="P245" i="95" s="1"/>
  <c r="M246" i="95"/>
  <c r="P246" i="95" s="1"/>
  <c r="M247" i="95"/>
  <c r="P247" i="95" s="1"/>
  <c r="M248" i="95"/>
  <c r="P248" i="95" s="1"/>
  <c r="M249" i="95"/>
  <c r="P249" i="95" s="1"/>
  <c r="M250" i="95"/>
  <c r="P250" i="95" s="1"/>
  <c r="M251" i="95"/>
  <c r="P251" i="95" s="1"/>
  <c r="M252" i="95"/>
  <c r="P252" i="95" s="1"/>
  <c r="M253" i="95"/>
  <c r="P253" i="95" s="1"/>
  <c r="M254" i="95"/>
  <c r="P254" i="95" s="1"/>
  <c r="M255" i="95"/>
  <c r="P255" i="95" s="1"/>
  <c r="M256" i="95"/>
  <c r="P256" i="95" s="1"/>
  <c r="M6" i="95"/>
  <c r="P6" i="95" s="1"/>
  <c r="M7" i="95"/>
  <c r="P7" i="95" s="1"/>
  <c r="M8" i="95"/>
  <c r="P8" i="95" s="1"/>
  <c r="M9" i="95"/>
  <c r="P9" i="95" s="1"/>
  <c r="M10" i="95"/>
  <c r="P10" i="95" s="1"/>
  <c r="M11" i="95"/>
  <c r="P11" i="95" s="1"/>
  <c r="M12" i="95"/>
  <c r="P12" i="95" s="1"/>
  <c r="M13" i="95"/>
  <c r="P13" i="95" s="1"/>
  <c r="M14" i="95"/>
  <c r="P14" i="95" s="1"/>
  <c r="M15" i="95"/>
  <c r="P15" i="95" s="1"/>
  <c r="M16" i="95"/>
  <c r="P16" i="95" s="1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M28" i="95"/>
  <c r="P28" i="95" s="1"/>
  <c r="M29" i="95"/>
  <c r="P29" i="95" s="1"/>
  <c r="M30" i="95"/>
  <c r="P30" i="95" s="1"/>
  <c r="M31" i="95"/>
  <c r="P31" i="95" s="1"/>
  <c r="M32" i="95"/>
  <c r="P32" i="95" s="1"/>
  <c r="M33" i="95"/>
  <c r="P33" i="95" s="1"/>
  <c r="M34" i="95"/>
  <c r="P34" i="95" s="1"/>
  <c r="M35" i="95"/>
  <c r="P35" i="95" s="1"/>
  <c r="M36" i="95"/>
  <c r="P36" i="95" s="1"/>
  <c r="M37" i="95"/>
  <c r="P37" i="95" s="1"/>
  <c r="I251" i="8"/>
  <c r="I250" i="8"/>
  <c r="I249" i="8"/>
  <c r="I248" i="8"/>
  <c r="I247" i="8"/>
  <c r="I246" i="8"/>
  <c r="I245" i="8"/>
  <c r="I244" i="8"/>
  <c r="P94" i="83"/>
  <c r="P94" i="82"/>
  <c r="P94" i="81"/>
  <c r="P94" i="80"/>
  <c r="P94" i="79"/>
  <c r="P94" i="78"/>
  <c r="P94" i="77"/>
  <c r="P5" i="74"/>
  <c r="M260" i="8"/>
  <c r="K260" i="8"/>
  <c r="K5" i="8"/>
  <c r="I253" i="8" l="1"/>
  <c r="I254" i="8"/>
  <c r="I255" i="8"/>
  <c r="I256" i="8"/>
  <c r="I257" i="8"/>
  <c r="I258" i="8"/>
  <c r="H260" i="8"/>
  <c r="M257" i="95" l="1"/>
  <c r="P257" i="95" s="1"/>
  <c r="M258" i="95"/>
  <c r="P258" i="95" s="1"/>
  <c r="M259" i="95"/>
  <c r="P259" i="95" s="1"/>
  <c r="Y5" i="8"/>
  <c r="U11" i="8"/>
  <c r="U10" i="8"/>
  <c r="U7" i="8"/>
  <c r="U8" i="8"/>
  <c r="U9" i="8"/>
  <c r="M261" i="78"/>
  <c r="N264" i="78"/>
  <c r="N267" i="78"/>
  <c r="S6" i="8" s="1"/>
  <c r="J241" i="107"/>
  <c r="J242" i="107"/>
  <c r="J243" i="107"/>
  <c r="J244" i="107"/>
  <c r="J245" i="107"/>
  <c r="J246" i="107"/>
  <c r="J247" i="107"/>
  <c r="J248" i="107"/>
  <c r="J249" i="107"/>
  <c r="G242" i="107"/>
  <c r="G243" i="107"/>
  <c r="G244" i="107"/>
  <c r="G245" i="107"/>
  <c r="G246" i="107"/>
  <c r="G247" i="107"/>
  <c r="G248" i="107"/>
  <c r="G249" i="107"/>
  <c r="J241" i="106"/>
  <c r="G239" i="106"/>
  <c r="J239" i="106" s="1"/>
  <c r="G240" i="106"/>
  <c r="J240" i="106" s="1"/>
  <c r="G241" i="106"/>
  <c r="G242" i="106"/>
  <c r="J242" i="106" s="1"/>
  <c r="G243" i="106"/>
  <c r="J243" i="106" s="1"/>
  <c r="G244" i="106"/>
  <c r="J244" i="106" s="1"/>
  <c r="G245" i="106"/>
  <c r="J245" i="106" s="1"/>
  <c r="G246" i="106"/>
  <c r="J246" i="106" s="1"/>
  <c r="G247" i="106"/>
  <c r="J247" i="106" s="1"/>
  <c r="G248" i="106"/>
  <c r="J248" i="106" s="1"/>
  <c r="G249" i="106"/>
  <c r="J249" i="106" s="1"/>
  <c r="G252" i="106"/>
  <c r="J252" i="106" s="1"/>
  <c r="G253" i="106"/>
  <c r="J253" i="106" s="1"/>
  <c r="G241" i="105"/>
  <c r="J241" i="105" s="1"/>
  <c r="G242" i="105"/>
  <c r="J242" i="105" s="1"/>
  <c r="G243" i="105"/>
  <c r="J243" i="105" s="1"/>
  <c r="G244" i="105"/>
  <c r="J244" i="105" s="1"/>
  <c r="G245" i="105"/>
  <c r="J245" i="105" s="1"/>
  <c r="G246" i="105"/>
  <c r="J246" i="105" s="1"/>
  <c r="G247" i="105"/>
  <c r="J247" i="105" s="1"/>
  <c r="G248" i="105"/>
  <c r="J248" i="105" s="1"/>
  <c r="G249" i="105"/>
  <c r="J249" i="105" s="1"/>
  <c r="G250" i="105"/>
  <c r="J250" i="105" s="1"/>
  <c r="G251" i="105"/>
  <c r="J251" i="105" s="1"/>
  <c r="G252" i="105"/>
  <c r="J252" i="105" s="1"/>
  <c r="G253" i="105"/>
  <c r="J253" i="105" s="1"/>
  <c r="G254" i="105"/>
  <c r="J254" i="105" s="1"/>
  <c r="G245" i="84"/>
  <c r="J245" i="84" s="1"/>
  <c r="E245" i="85" s="1"/>
  <c r="G245" i="85" s="1"/>
  <c r="J245" i="85" s="1"/>
  <c r="E245" i="86" s="1"/>
  <c r="G245" i="86" s="1"/>
  <c r="J245" i="86" s="1"/>
  <c r="E245" i="87" s="1"/>
  <c r="G245" i="87" s="1"/>
  <c r="J245" i="87" s="1"/>
  <c r="E245" i="88" s="1"/>
  <c r="G245" i="88" s="1"/>
  <c r="J245" i="88" s="1"/>
  <c r="E245" i="89" s="1"/>
  <c r="G245" i="89" s="1"/>
  <c r="J245" i="89" s="1"/>
  <c r="E245" i="90" s="1"/>
  <c r="G245" i="90" s="1"/>
  <c r="J245" i="90" s="1"/>
  <c r="E245" i="91" s="1"/>
  <c r="G245" i="91" s="1"/>
  <c r="J245" i="91" s="1"/>
  <c r="E245" i="92" s="1"/>
  <c r="G245" i="92" s="1"/>
  <c r="J245" i="92" s="1"/>
  <c r="E245" i="93" s="1"/>
  <c r="G245" i="93" s="1"/>
  <c r="J245" i="93" s="1"/>
  <c r="E245" i="94" s="1"/>
  <c r="G245" i="94" s="1"/>
  <c r="J245" i="94" s="1"/>
  <c r="E245" i="95" s="1"/>
  <c r="G245" i="95" s="1"/>
  <c r="J245" i="95" s="1"/>
  <c r="E245" i="96" s="1"/>
  <c r="G245" i="96" s="1"/>
  <c r="J245" i="96" s="1"/>
  <c r="E245" i="97" s="1"/>
  <c r="G245" i="97" s="1"/>
  <c r="J245" i="97" s="1"/>
  <c r="E245" i="98" s="1"/>
  <c r="G245" i="98" s="1"/>
  <c r="J245" i="98" s="1"/>
  <c r="E245" i="99" s="1"/>
  <c r="G245" i="99" s="1"/>
  <c r="J245" i="99" s="1"/>
  <c r="E245" i="100" s="1"/>
  <c r="G245" i="100" s="1"/>
  <c r="J245" i="100" s="1"/>
  <c r="G246" i="84"/>
  <c r="J246" i="84" s="1"/>
  <c r="E246" i="85" s="1"/>
  <c r="G246" i="85" s="1"/>
  <c r="J246" i="85" s="1"/>
  <c r="E246" i="86" s="1"/>
  <c r="G246" i="86" s="1"/>
  <c r="J246" i="86" s="1"/>
  <c r="E246" i="87" s="1"/>
  <c r="G246" i="87" s="1"/>
  <c r="J246" i="87" s="1"/>
  <c r="E246" i="88" s="1"/>
  <c r="G246" i="88" s="1"/>
  <c r="J246" i="88" s="1"/>
  <c r="E246" i="89" s="1"/>
  <c r="G246" i="89" s="1"/>
  <c r="J246" i="89" s="1"/>
  <c r="E246" i="90" s="1"/>
  <c r="G246" i="90" s="1"/>
  <c r="J246" i="90" s="1"/>
  <c r="E246" i="91" s="1"/>
  <c r="G246" i="91" s="1"/>
  <c r="J246" i="91" s="1"/>
  <c r="E246" i="92" s="1"/>
  <c r="G246" i="92" s="1"/>
  <c r="J246" i="92" s="1"/>
  <c r="E246" i="93" s="1"/>
  <c r="G246" i="93" s="1"/>
  <c r="J246" i="93" s="1"/>
  <c r="E246" i="94" s="1"/>
  <c r="G246" i="94" s="1"/>
  <c r="J246" i="94" s="1"/>
  <c r="E246" i="95" s="1"/>
  <c r="G246" i="95" s="1"/>
  <c r="J246" i="95" s="1"/>
  <c r="E246" i="96" s="1"/>
  <c r="G246" i="96" s="1"/>
  <c r="J246" i="96" s="1"/>
  <c r="E246" i="97" s="1"/>
  <c r="G246" i="97" s="1"/>
  <c r="J246" i="97" s="1"/>
  <c r="E246" i="98" s="1"/>
  <c r="G246" i="98" s="1"/>
  <c r="J246" i="98" s="1"/>
  <c r="E246" i="99" s="1"/>
  <c r="G246" i="99" s="1"/>
  <c r="J246" i="99" s="1"/>
  <c r="E246" i="100" s="1"/>
  <c r="G246" i="100" s="1"/>
  <c r="J246" i="100" s="1"/>
  <c r="G247" i="84"/>
  <c r="J247" i="84" s="1"/>
  <c r="E247" i="85" s="1"/>
  <c r="G247" i="85" s="1"/>
  <c r="J247" i="85" s="1"/>
  <c r="E247" i="86" s="1"/>
  <c r="G247" i="86" s="1"/>
  <c r="J247" i="86" s="1"/>
  <c r="E247" i="87" s="1"/>
  <c r="G247" i="87" s="1"/>
  <c r="J247" i="87" s="1"/>
  <c r="E247" i="88" s="1"/>
  <c r="G247" i="88" s="1"/>
  <c r="J247" i="88" s="1"/>
  <c r="E247" i="89" s="1"/>
  <c r="G247" i="89" s="1"/>
  <c r="J247" i="89" s="1"/>
  <c r="E247" i="90" s="1"/>
  <c r="G247" i="90" s="1"/>
  <c r="J247" i="90" s="1"/>
  <c r="E247" i="91" s="1"/>
  <c r="G247" i="91" s="1"/>
  <c r="J247" i="91" s="1"/>
  <c r="E247" i="92" s="1"/>
  <c r="G247" i="92" s="1"/>
  <c r="J247" i="92" s="1"/>
  <c r="E247" i="93" s="1"/>
  <c r="G247" i="93" s="1"/>
  <c r="J247" i="93" s="1"/>
  <c r="E247" i="94" s="1"/>
  <c r="G247" i="94" s="1"/>
  <c r="J247" i="94" s="1"/>
  <c r="E247" i="95" s="1"/>
  <c r="G247" i="95" s="1"/>
  <c r="J247" i="95" s="1"/>
  <c r="E247" i="96" s="1"/>
  <c r="G247" i="96" s="1"/>
  <c r="J247" i="96" s="1"/>
  <c r="E247" i="97" s="1"/>
  <c r="G247" i="97" s="1"/>
  <c r="J247" i="97" s="1"/>
  <c r="E247" i="98" s="1"/>
  <c r="G247" i="98" s="1"/>
  <c r="J247" i="98" s="1"/>
  <c r="E247" i="99" s="1"/>
  <c r="G247" i="99" s="1"/>
  <c r="J247" i="99" s="1"/>
  <c r="E247" i="100" s="1"/>
  <c r="G247" i="100" s="1"/>
  <c r="J247" i="100" s="1"/>
  <c r="G248" i="84"/>
  <c r="J248" i="84" s="1"/>
  <c r="E248" i="85" s="1"/>
  <c r="G248" i="85" s="1"/>
  <c r="J248" i="85" s="1"/>
  <c r="E248" i="86" s="1"/>
  <c r="G248" i="86" s="1"/>
  <c r="J248" i="86" s="1"/>
  <c r="E248" i="87" s="1"/>
  <c r="G248" i="87" s="1"/>
  <c r="J248" i="87" s="1"/>
  <c r="E248" i="88" s="1"/>
  <c r="G248" i="88" s="1"/>
  <c r="J248" i="88" s="1"/>
  <c r="E248" i="89" s="1"/>
  <c r="G248" i="89" s="1"/>
  <c r="J248" i="89" s="1"/>
  <c r="E248" i="90" s="1"/>
  <c r="G248" i="90" s="1"/>
  <c r="J248" i="90" s="1"/>
  <c r="E248" i="91" s="1"/>
  <c r="G248" i="91" s="1"/>
  <c r="J248" i="91" s="1"/>
  <c r="E248" i="92" s="1"/>
  <c r="G248" i="92" s="1"/>
  <c r="J248" i="92" s="1"/>
  <c r="E248" i="93" s="1"/>
  <c r="G248" i="93" s="1"/>
  <c r="J248" i="93" s="1"/>
  <c r="E248" i="94" s="1"/>
  <c r="G248" i="94" s="1"/>
  <c r="J248" i="94" s="1"/>
  <c r="E248" i="95" s="1"/>
  <c r="G248" i="95" s="1"/>
  <c r="J248" i="95" s="1"/>
  <c r="E248" i="96" s="1"/>
  <c r="G248" i="96" s="1"/>
  <c r="J248" i="96" s="1"/>
  <c r="E248" i="97" s="1"/>
  <c r="G248" i="97" s="1"/>
  <c r="J248" i="97" s="1"/>
  <c r="E248" i="98" s="1"/>
  <c r="G248" i="98" s="1"/>
  <c r="J248" i="98" s="1"/>
  <c r="E248" i="99" s="1"/>
  <c r="G248" i="99" s="1"/>
  <c r="J248" i="99" s="1"/>
  <c r="E248" i="100" s="1"/>
  <c r="G248" i="100" s="1"/>
  <c r="J248" i="100" s="1"/>
  <c r="G249" i="84"/>
  <c r="J249" i="84" s="1"/>
  <c r="E249" i="85" s="1"/>
  <c r="G249" i="85" s="1"/>
  <c r="J249" i="85" s="1"/>
  <c r="E249" i="86" s="1"/>
  <c r="G249" i="86" s="1"/>
  <c r="J249" i="86" s="1"/>
  <c r="E249" i="87" s="1"/>
  <c r="G249" i="87" s="1"/>
  <c r="J249" i="87" s="1"/>
  <c r="E249" i="88" s="1"/>
  <c r="G249" i="88" s="1"/>
  <c r="J249" i="88" s="1"/>
  <c r="E249" i="89" s="1"/>
  <c r="G249" i="89" s="1"/>
  <c r="J249" i="89" s="1"/>
  <c r="E249" i="90" s="1"/>
  <c r="G249" i="90" s="1"/>
  <c r="J249" i="90" s="1"/>
  <c r="E249" i="91" s="1"/>
  <c r="G249" i="91" s="1"/>
  <c r="J249" i="91" s="1"/>
  <c r="E249" i="92" s="1"/>
  <c r="G249" i="92" s="1"/>
  <c r="J249" i="92" s="1"/>
  <c r="E249" i="93" s="1"/>
  <c r="G249" i="93" s="1"/>
  <c r="J249" i="93" s="1"/>
  <c r="E249" i="94" s="1"/>
  <c r="G249" i="94" s="1"/>
  <c r="J249" i="94" s="1"/>
  <c r="E249" i="95" s="1"/>
  <c r="G249" i="95" s="1"/>
  <c r="J249" i="95" s="1"/>
  <c r="E249" i="96" s="1"/>
  <c r="G249" i="96" s="1"/>
  <c r="J249" i="96" s="1"/>
  <c r="E249" i="97" s="1"/>
  <c r="G249" i="97" s="1"/>
  <c r="J249" i="97" s="1"/>
  <c r="E249" i="98" s="1"/>
  <c r="G249" i="98" s="1"/>
  <c r="J249" i="98" s="1"/>
  <c r="E249" i="99" s="1"/>
  <c r="G249" i="99" s="1"/>
  <c r="J249" i="99" s="1"/>
  <c r="E249" i="100" s="1"/>
  <c r="G249" i="100" s="1"/>
  <c r="J249" i="100" s="1"/>
  <c r="G245" i="83"/>
  <c r="J245" i="83" s="1"/>
  <c r="G246" i="83"/>
  <c r="J246" i="83" s="1"/>
  <c r="G247" i="83"/>
  <c r="J247" i="83" s="1"/>
  <c r="G248" i="83"/>
  <c r="J248" i="83" s="1"/>
  <c r="G249" i="83"/>
  <c r="J249" i="83" s="1"/>
  <c r="G245" i="82"/>
  <c r="J245" i="82" s="1"/>
  <c r="G246" i="82"/>
  <c r="J246" i="82" s="1"/>
  <c r="G247" i="82"/>
  <c r="J247" i="82" s="1"/>
  <c r="G248" i="82"/>
  <c r="J248" i="82" s="1"/>
  <c r="G249" i="82"/>
  <c r="J249" i="82" s="1"/>
  <c r="G245" i="81"/>
  <c r="J245" i="81" s="1"/>
  <c r="G246" i="81"/>
  <c r="J246" i="81" s="1"/>
  <c r="G247" i="81"/>
  <c r="J247" i="81" s="1"/>
  <c r="G248" i="81"/>
  <c r="J248" i="81" s="1"/>
  <c r="G249" i="81"/>
  <c r="J249" i="81" s="1"/>
  <c r="G245" i="80"/>
  <c r="J245" i="80" s="1"/>
  <c r="G246" i="80"/>
  <c r="J246" i="80" s="1"/>
  <c r="G247" i="80"/>
  <c r="J247" i="80" s="1"/>
  <c r="G248" i="80"/>
  <c r="J248" i="80" s="1"/>
  <c r="G249" i="80"/>
  <c r="J249" i="80" s="1"/>
  <c r="G245" i="79"/>
  <c r="J245" i="79" s="1"/>
  <c r="G246" i="79"/>
  <c r="J246" i="79" s="1"/>
  <c r="G247" i="79"/>
  <c r="J247" i="79" s="1"/>
  <c r="G248" i="79"/>
  <c r="J248" i="79" s="1"/>
  <c r="G249" i="79"/>
  <c r="J249" i="79" s="1"/>
  <c r="K240" i="77"/>
  <c r="K241" i="77"/>
  <c r="K242" i="77"/>
  <c r="K243" i="77"/>
  <c r="K244" i="77"/>
  <c r="K245" i="77"/>
  <c r="K246" i="77"/>
  <c r="K247" i="77"/>
  <c r="K248" i="77"/>
  <c r="K249" i="77"/>
  <c r="K250" i="77"/>
  <c r="K251" i="77"/>
  <c r="K252" i="77"/>
  <c r="K253" i="77"/>
  <c r="K254" i="77"/>
  <c r="K255" i="77"/>
  <c r="G245" i="77"/>
  <c r="J245" i="77" s="1"/>
  <c r="E245" i="78" s="1"/>
  <c r="G245" i="78" s="1"/>
  <c r="J245" i="78" s="1"/>
  <c r="G246" i="77"/>
  <c r="J246" i="77" s="1"/>
  <c r="E246" i="78" s="1"/>
  <c r="G246" i="78" s="1"/>
  <c r="J246" i="78" s="1"/>
  <c r="G247" i="77"/>
  <c r="J247" i="77" s="1"/>
  <c r="E247" i="78" s="1"/>
  <c r="G247" i="78" s="1"/>
  <c r="J247" i="78" s="1"/>
  <c r="G248" i="77"/>
  <c r="J248" i="77" s="1"/>
  <c r="E248" i="78" s="1"/>
  <c r="G248" i="78" s="1"/>
  <c r="J248" i="78" s="1"/>
  <c r="G249" i="77"/>
  <c r="J249" i="77" s="1"/>
  <c r="E249" i="78" s="1"/>
  <c r="G249" i="78" s="1"/>
  <c r="J249" i="78" s="1"/>
  <c r="G241" i="74"/>
  <c r="G242" i="74"/>
  <c r="G243" i="74"/>
  <c r="G244" i="74"/>
  <c r="G245" i="74"/>
  <c r="G246" i="74"/>
  <c r="G247" i="74"/>
  <c r="G248" i="74"/>
  <c r="G249" i="74"/>
  <c r="G250" i="74"/>
  <c r="G251" i="74"/>
  <c r="G252" i="74"/>
  <c r="G253" i="74"/>
  <c r="G254" i="74"/>
  <c r="I240" i="8"/>
  <c r="I241" i="8"/>
  <c r="I242" i="8"/>
  <c r="I243" i="8"/>
  <c r="N264" i="81"/>
  <c r="M210" i="80"/>
  <c r="P210" i="80" s="1"/>
  <c r="M211" i="80"/>
  <c r="P211" i="80" s="1"/>
  <c r="M212" i="80"/>
  <c r="P212" i="80" s="1"/>
  <c r="M213" i="80"/>
  <c r="P213" i="80" s="1"/>
  <c r="M214" i="80"/>
  <c r="P214" i="80" s="1"/>
  <c r="K10" i="77"/>
  <c r="K12" i="77"/>
  <c r="K13" i="77"/>
  <c r="K14" i="77"/>
  <c r="K15" i="77"/>
  <c r="K16" i="77"/>
  <c r="K18" i="77"/>
  <c r="K19" i="77"/>
  <c r="K21" i="77"/>
  <c r="K23" i="77"/>
  <c r="K25" i="77"/>
  <c r="K26" i="77"/>
  <c r="K27" i="77"/>
  <c r="K29" i="77"/>
  <c r="K30" i="77"/>
  <c r="K32" i="77"/>
  <c r="K33" i="77"/>
  <c r="K34" i="77"/>
  <c r="K36" i="77"/>
  <c r="K37" i="77"/>
  <c r="K38" i="77"/>
  <c r="K41" i="77"/>
  <c r="K42" i="77"/>
  <c r="K43" i="77"/>
  <c r="K44" i="77"/>
  <c r="K45" i="77"/>
  <c r="K46" i="77"/>
  <c r="K52" i="77"/>
  <c r="K54" i="77"/>
  <c r="K56" i="77"/>
  <c r="K57" i="77"/>
  <c r="K58" i="77"/>
  <c r="K60" i="77"/>
  <c r="K61" i="77"/>
  <c r="K62" i="77"/>
  <c r="K63" i="77"/>
  <c r="K64" i="77"/>
  <c r="K68" i="77"/>
  <c r="K69" i="77"/>
  <c r="K70" i="77"/>
  <c r="K71" i="77"/>
  <c r="K72" i="77"/>
  <c r="K73" i="77"/>
  <c r="K75" i="77"/>
  <c r="K76" i="77"/>
  <c r="K82" i="77"/>
  <c r="K83" i="77"/>
  <c r="K84" i="77"/>
  <c r="K85" i="77"/>
  <c r="K86" i="77"/>
  <c r="K87" i="77"/>
  <c r="K88" i="77"/>
  <c r="K89" i="77"/>
  <c r="K90" i="77"/>
  <c r="K91" i="77"/>
  <c r="K92" i="77"/>
  <c r="K94" i="77"/>
  <c r="K95" i="77"/>
  <c r="K96" i="77"/>
  <c r="K97" i="77"/>
  <c r="K98" i="77"/>
  <c r="K100" i="77"/>
  <c r="K101" i="77"/>
  <c r="K102" i="77"/>
  <c r="K103" i="77"/>
  <c r="K104" i="77"/>
  <c r="K105" i="77"/>
  <c r="K106" i="77"/>
  <c r="K107" i="77"/>
  <c r="K108" i="77"/>
  <c r="K109" i="77"/>
  <c r="K112" i="77"/>
  <c r="K114" i="77"/>
  <c r="K117" i="77"/>
  <c r="K118" i="77"/>
  <c r="K119" i="77"/>
  <c r="K120" i="77"/>
  <c r="K121" i="77"/>
  <c r="K122" i="77"/>
  <c r="K123" i="77"/>
  <c r="K124" i="77"/>
  <c r="K126" i="77"/>
  <c r="K127" i="77"/>
  <c r="K128" i="77"/>
  <c r="K129" i="77"/>
  <c r="K130" i="77"/>
  <c r="K133" i="77"/>
  <c r="K134" i="77"/>
  <c r="K135" i="77"/>
  <c r="K136" i="77"/>
  <c r="K137" i="77"/>
  <c r="K138" i="77"/>
  <c r="K139" i="77"/>
  <c r="K140" i="77"/>
  <c r="K141" i="77"/>
  <c r="K142" i="77"/>
  <c r="K143" i="77"/>
  <c r="K144" i="77"/>
  <c r="K145" i="77"/>
  <c r="K146" i="77"/>
  <c r="K147" i="77"/>
  <c r="K148" i="77"/>
  <c r="K149" i="77"/>
  <c r="K150" i="77"/>
  <c r="K151" i="77"/>
  <c r="K152" i="77"/>
  <c r="K153" i="77"/>
  <c r="K154" i="77"/>
  <c r="K155" i="77"/>
  <c r="K156" i="77"/>
  <c r="K157" i="77"/>
  <c r="K158" i="77"/>
  <c r="K159" i="77"/>
  <c r="K160" i="77"/>
  <c r="K161" i="77"/>
  <c r="K162" i="77"/>
  <c r="K163" i="77"/>
  <c r="K164" i="77"/>
  <c r="K165" i="77"/>
  <c r="K166" i="77"/>
  <c r="K167" i="77"/>
  <c r="K168" i="77"/>
  <c r="K169" i="77"/>
  <c r="K170" i="77"/>
  <c r="K171" i="77"/>
  <c r="K172" i="77"/>
  <c r="K173" i="77"/>
  <c r="K174" i="77"/>
  <c r="K176" i="77"/>
  <c r="K177" i="77"/>
  <c r="K178" i="77"/>
  <c r="K179" i="77"/>
  <c r="K181" i="77"/>
  <c r="K182" i="77"/>
  <c r="K183" i="77"/>
  <c r="K184" i="77"/>
  <c r="K185" i="77"/>
  <c r="K186" i="77"/>
  <c r="K187" i="77"/>
  <c r="K188" i="77"/>
  <c r="K189" i="77"/>
  <c r="K190" i="77"/>
  <c r="K191" i="77"/>
  <c r="K192" i="77"/>
  <c r="K193" i="77"/>
  <c r="K194" i="77"/>
  <c r="K195" i="77"/>
  <c r="K213" i="77"/>
  <c r="K215" i="77"/>
  <c r="K216" i="77"/>
  <c r="K219" i="77"/>
  <c r="K220" i="77"/>
  <c r="K221" i="77"/>
  <c r="K222" i="77"/>
  <c r="K223" i="77"/>
  <c r="K224" i="77"/>
  <c r="K225" i="77"/>
  <c r="K226" i="77"/>
  <c r="K227" i="77"/>
  <c r="K228" i="77"/>
  <c r="K229" i="77"/>
  <c r="K230" i="77"/>
  <c r="K231" i="77"/>
  <c r="K232" i="77"/>
  <c r="K233" i="77"/>
  <c r="K234" i="77"/>
  <c r="K235" i="77"/>
  <c r="K236" i="77"/>
  <c r="K237" i="77"/>
  <c r="K238" i="77"/>
  <c r="K239" i="77"/>
  <c r="K256" i="77"/>
  <c r="K257" i="77"/>
  <c r="K258" i="77"/>
  <c r="K259" i="77"/>
  <c r="K7" i="77"/>
  <c r="K8" i="77"/>
  <c r="K9" i="77"/>
  <c r="E7" i="77"/>
  <c r="E8" i="77"/>
  <c r="E9" i="77"/>
  <c r="E10" i="77"/>
  <c r="E12" i="77"/>
  <c r="E13" i="77"/>
  <c r="E16" i="77"/>
  <c r="R276" i="76"/>
  <c r="Q276" i="76"/>
  <c r="P276" i="76"/>
  <c r="R276" i="79"/>
  <c r="Q276" i="79"/>
  <c r="P276" i="79"/>
  <c r="R276" i="80"/>
  <c r="R277" i="80" s="1"/>
  <c r="R278" i="80" s="1"/>
  <c r="Q276" i="80"/>
  <c r="Q277" i="80" s="1"/>
  <c r="Q278" i="80" s="1"/>
  <c r="P276" i="80"/>
  <c r="R276" i="81"/>
  <c r="R277" i="81" s="1"/>
  <c r="R278" i="81" s="1"/>
  <c r="Q276" i="81"/>
  <c r="Q277" i="81" s="1"/>
  <c r="Q278" i="81" s="1"/>
  <c r="P276" i="81"/>
  <c r="R276" i="82"/>
  <c r="R277" i="82" s="1"/>
  <c r="R278" i="82" s="1"/>
  <c r="Q276" i="82"/>
  <c r="P276" i="82"/>
  <c r="R276" i="83"/>
  <c r="Q276" i="83"/>
  <c r="Q277" i="83" s="1"/>
  <c r="P276" i="83"/>
  <c r="R276" i="84"/>
  <c r="R277" i="84" s="1"/>
  <c r="Q276" i="84"/>
  <c r="Q277" i="84" s="1"/>
  <c r="P276" i="84"/>
  <c r="R276" i="85"/>
  <c r="R277" i="85" s="1"/>
  <c r="Q276" i="85"/>
  <c r="P276" i="85"/>
  <c r="R276" i="86"/>
  <c r="Q276" i="86"/>
  <c r="P276" i="86"/>
  <c r="R276" i="87"/>
  <c r="Q276" i="87"/>
  <c r="P276" i="87"/>
  <c r="R276" i="88"/>
  <c r="Q276" i="88"/>
  <c r="Q277" i="88" s="1"/>
  <c r="Q278" i="88" s="1"/>
  <c r="P276" i="88"/>
  <c r="R276" i="89"/>
  <c r="R277" i="89" s="1"/>
  <c r="R278" i="89" s="1"/>
  <c r="Q276" i="89"/>
  <c r="P276" i="89"/>
  <c r="R276" i="90"/>
  <c r="R277" i="90" s="1"/>
  <c r="R278" i="90" s="1"/>
  <c r="Q276" i="90"/>
  <c r="P276" i="90"/>
  <c r="R276" i="91"/>
  <c r="R277" i="91" s="1"/>
  <c r="R278" i="91" s="1"/>
  <c r="Q276" i="91"/>
  <c r="Q277" i="91" s="1"/>
  <c r="P276" i="91"/>
  <c r="R276" i="92"/>
  <c r="R277" i="92" s="1"/>
  <c r="Q276" i="92"/>
  <c r="Q277" i="92" s="1"/>
  <c r="P276" i="92"/>
  <c r="R276" i="93"/>
  <c r="R277" i="93" s="1"/>
  <c r="Q276" i="93"/>
  <c r="P276" i="93"/>
  <c r="R276" i="94"/>
  <c r="Q276" i="94"/>
  <c r="P276" i="94"/>
  <c r="R276" i="95"/>
  <c r="Q276" i="95"/>
  <c r="P276" i="95"/>
  <c r="R276" i="96"/>
  <c r="Q276" i="96"/>
  <c r="P276" i="96"/>
  <c r="R276" i="97"/>
  <c r="Q276" i="97"/>
  <c r="Q277" i="97" s="1"/>
  <c r="Q278" i="97" s="1"/>
  <c r="P276" i="97"/>
  <c r="R276" i="98"/>
  <c r="R277" i="98" s="1"/>
  <c r="R278" i="98" s="1"/>
  <c r="Q276" i="98"/>
  <c r="Q277" i="98" s="1"/>
  <c r="Q278" i="98" s="1"/>
  <c r="P276" i="98"/>
  <c r="R276" i="99"/>
  <c r="R277" i="99" s="1"/>
  <c r="R278" i="99" s="1"/>
  <c r="Q276" i="99"/>
  <c r="Q277" i="99" s="1"/>
  <c r="Q278" i="99" s="1"/>
  <c r="P276" i="99"/>
  <c r="R276" i="100"/>
  <c r="R277" i="100" s="1"/>
  <c r="R278" i="100" s="1"/>
  <c r="Q276" i="100"/>
  <c r="Q277" i="100" s="1"/>
  <c r="P276" i="100"/>
  <c r="R276" i="101"/>
  <c r="R277" i="101" s="1"/>
  <c r="Q276" i="101"/>
  <c r="P276" i="101"/>
  <c r="R276" i="102"/>
  <c r="Q276" i="102"/>
  <c r="P276" i="102"/>
  <c r="R276" i="103"/>
  <c r="Q276" i="103"/>
  <c r="Q277" i="103" s="1"/>
  <c r="Q278" i="103" s="1"/>
  <c r="P276" i="103"/>
  <c r="R276" i="104"/>
  <c r="R277" i="104" s="1"/>
  <c r="R278" i="104" s="1"/>
  <c r="Q276" i="104"/>
  <c r="P276" i="104"/>
  <c r="R276" i="105"/>
  <c r="R277" i="105" s="1"/>
  <c r="R278" i="105" s="1"/>
  <c r="Q276" i="105"/>
  <c r="Q277" i="105" s="1"/>
  <c r="Q278" i="105" s="1"/>
  <c r="P276" i="105"/>
  <c r="R276" i="106"/>
  <c r="R277" i="106" s="1"/>
  <c r="R278" i="106" s="1"/>
  <c r="Q276" i="106"/>
  <c r="Q277" i="106" s="1"/>
  <c r="P276" i="106"/>
  <c r="R276" i="107"/>
  <c r="R277" i="107" s="1"/>
  <c r="Q276" i="107"/>
  <c r="Q277" i="107" s="1"/>
  <c r="P276" i="107"/>
  <c r="R276" i="78"/>
  <c r="R277" i="78" s="1"/>
  <c r="R278" i="78" s="1"/>
  <c r="Q276" i="78"/>
  <c r="Q277" i="78" s="1"/>
  <c r="P276" i="78"/>
  <c r="R276" i="77"/>
  <c r="R277" i="77" s="1"/>
  <c r="Q276" i="77"/>
  <c r="P276" i="77"/>
  <c r="R276" i="74"/>
  <c r="R277" i="74" s="1"/>
  <c r="Q276" i="74"/>
  <c r="Q277" i="74" s="1"/>
  <c r="P276" i="74"/>
  <c r="R279" i="105" l="1"/>
  <c r="E247" i="101"/>
  <c r="G247" i="101" s="1"/>
  <c r="J247" i="101" s="1"/>
  <c r="E247" i="102" s="1"/>
  <c r="G247" i="102" s="1"/>
  <c r="J247" i="102" s="1"/>
  <c r="E245" i="101"/>
  <c r="G245" i="101" s="1"/>
  <c r="J245" i="101" s="1"/>
  <c r="E245" i="102" s="1"/>
  <c r="G245" i="102" s="1"/>
  <c r="J245" i="102" s="1"/>
  <c r="E246" i="101"/>
  <c r="G246" i="101" s="1"/>
  <c r="J246" i="101" s="1"/>
  <c r="E246" i="102" s="1"/>
  <c r="G246" i="102" s="1"/>
  <c r="J246" i="102" s="1"/>
  <c r="E249" i="101"/>
  <c r="G249" i="101" s="1"/>
  <c r="J249" i="101" s="1"/>
  <c r="E249" i="102" s="1"/>
  <c r="G249" i="102" s="1"/>
  <c r="J249" i="102" s="1"/>
  <c r="E248" i="101"/>
  <c r="G248" i="101" s="1"/>
  <c r="J248" i="101" s="1"/>
  <c r="E248" i="102" s="1"/>
  <c r="G248" i="102" s="1"/>
  <c r="J248" i="102" s="1"/>
  <c r="E260" i="8"/>
  <c r="G260" i="8" s="1"/>
  <c r="Q277" i="104"/>
  <c r="Q278" i="104" s="1"/>
  <c r="R277" i="97"/>
  <c r="R278" i="97" s="1"/>
  <c r="Q277" i="96"/>
  <c r="Q278" i="96" s="1"/>
  <c r="R279" i="91"/>
  <c r="R279" i="90"/>
  <c r="Q277" i="90"/>
  <c r="Q278" i="90" s="1"/>
  <c r="Q277" i="89"/>
  <c r="Q278" i="89" s="1"/>
  <c r="R277" i="88"/>
  <c r="R278" i="88" s="1"/>
  <c r="Q277" i="87"/>
  <c r="Q278" i="87" s="1"/>
  <c r="R277" i="83"/>
  <c r="R278" i="83" s="1"/>
  <c r="Q277" i="82"/>
  <c r="Q278" i="82" s="1"/>
  <c r="R279" i="82"/>
  <c r="Q279" i="81"/>
  <c r="R279" i="80"/>
  <c r="Q277" i="79"/>
  <c r="Q278" i="79" s="1"/>
  <c r="R278" i="85"/>
  <c r="R279" i="85" s="1"/>
  <c r="Q278" i="91"/>
  <c r="Q279" i="91" s="1"/>
  <c r="Q279" i="103"/>
  <c r="R278" i="101"/>
  <c r="R279" i="101" s="1"/>
  <c r="Q278" i="84"/>
  <c r="Q279" i="84" s="1"/>
  <c r="R279" i="81"/>
  <c r="Q278" i="107"/>
  <c r="Q279" i="107"/>
  <c r="Q279" i="88"/>
  <c r="R278" i="84"/>
  <c r="R279" i="84" s="1"/>
  <c r="R278" i="93"/>
  <c r="R279" i="93" s="1"/>
  <c r="Q278" i="83"/>
  <c r="Q279" i="83" s="1"/>
  <c r="Q278" i="78"/>
  <c r="Q279" i="78" s="1"/>
  <c r="R278" i="107"/>
  <c r="R279" i="107" s="1"/>
  <c r="Q278" i="100"/>
  <c r="Q279" i="100" s="1"/>
  <c r="Q278" i="106"/>
  <c r="Q279" i="106" s="1"/>
  <c r="R279" i="104"/>
  <c r="Q278" i="92"/>
  <c r="Q279" i="92" s="1"/>
  <c r="R279" i="89"/>
  <c r="R278" i="92"/>
  <c r="R279" i="92" s="1"/>
  <c r="Q279" i="80"/>
  <c r="R279" i="78"/>
  <c r="R279" i="100"/>
  <c r="Q279" i="99"/>
  <c r="R277" i="96"/>
  <c r="R278" i="96" s="1"/>
  <c r="Q277" i="95"/>
  <c r="Q278" i="95" s="1"/>
  <c r="R277" i="103"/>
  <c r="R278" i="103" s="1"/>
  <c r="Q277" i="102"/>
  <c r="Q278" i="102" s="1"/>
  <c r="R279" i="99"/>
  <c r="Q279" i="98"/>
  <c r="R277" i="95"/>
  <c r="R278" i="95" s="1"/>
  <c r="Q277" i="94"/>
  <c r="Q278" i="94" s="1"/>
  <c r="R277" i="87"/>
  <c r="R278" i="87" s="1"/>
  <c r="Q277" i="86"/>
  <c r="Q278" i="86" s="1"/>
  <c r="R277" i="79"/>
  <c r="R278" i="79" s="1"/>
  <c r="Q277" i="76"/>
  <c r="Q278" i="76" s="1"/>
  <c r="R279" i="106"/>
  <c r="Q279" i="105"/>
  <c r="R277" i="102"/>
  <c r="R278" i="102" s="1"/>
  <c r="Q277" i="101"/>
  <c r="Q278" i="101" s="1"/>
  <c r="R279" i="98"/>
  <c r="Q279" i="97"/>
  <c r="R277" i="94"/>
  <c r="R278" i="94" s="1"/>
  <c r="Q277" i="93"/>
  <c r="Q278" i="93" s="1"/>
  <c r="R277" i="86"/>
  <c r="R278" i="86" s="1"/>
  <c r="Q277" i="85"/>
  <c r="Q278" i="85" s="1"/>
  <c r="R277" i="76"/>
  <c r="R278" i="76" s="1"/>
  <c r="R278" i="77"/>
  <c r="R279" i="77" s="1"/>
  <c r="Q277" i="77"/>
  <c r="Q278" i="77" s="1"/>
  <c r="Q278" i="74"/>
  <c r="Q279" i="74" s="1"/>
  <c r="R278" i="74"/>
  <c r="R279" i="74" s="1"/>
  <c r="E249" i="103" l="1"/>
  <c r="G249" i="103" s="1"/>
  <c r="J249" i="103" s="1"/>
  <c r="E249" i="104" s="1"/>
  <c r="G249" i="104" s="1"/>
  <c r="J249" i="104" s="1"/>
  <c r="J249" i="8" s="1"/>
  <c r="E246" i="103"/>
  <c r="G246" i="103" s="1"/>
  <c r="J246" i="103" s="1"/>
  <c r="E246" i="104" s="1"/>
  <c r="G246" i="104" s="1"/>
  <c r="J246" i="104" s="1"/>
  <c r="J246" i="8" s="1"/>
  <c r="E245" i="103"/>
  <c r="G245" i="103" s="1"/>
  <c r="J245" i="103" s="1"/>
  <c r="E245" i="104" s="1"/>
  <c r="G245" i="104" s="1"/>
  <c r="J245" i="104" s="1"/>
  <c r="J245" i="8" s="1"/>
  <c r="E248" i="103"/>
  <c r="G248" i="103" s="1"/>
  <c r="J248" i="103" s="1"/>
  <c r="E248" i="104" s="1"/>
  <c r="G248" i="104" s="1"/>
  <c r="J248" i="104" s="1"/>
  <c r="J248" i="8" s="1"/>
  <c r="E247" i="103"/>
  <c r="G247" i="103" s="1"/>
  <c r="J247" i="103" s="1"/>
  <c r="E247" i="104" s="1"/>
  <c r="G247" i="104" s="1"/>
  <c r="J247" i="104" s="1"/>
  <c r="J247" i="8" s="1"/>
  <c r="Q279" i="104"/>
  <c r="R279" i="97"/>
  <c r="Q279" i="96"/>
  <c r="Q279" i="95"/>
  <c r="Q279" i="94"/>
  <c r="R279" i="94"/>
  <c r="Q279" i="90"/>
  <c r="Q279" i="89"/>
  <c r="R279" i="88"/>
  <c r="Q279" i="87"/>
  <c r="R279" i="87"/>
  <c r="Q279" i="86"/>
  <c r="Q279" i="85"/>
  <c r="R279" i="83"/>
  <c r="Q279" i="82"/>
  <c r="Q279" i="79"/>
  <c r="Q279" i="77"/>
  <c r="R279" i="102"/>
  <c r="R279" i="76"/>
  <c r="Q279" i="102"/>
  <c r="Q279" i="93"/>
  <c r="R279" i="79"/>
  <c r="Q279" i="76"/>
  <c r="R279" i="103"/>
  <c r="R279" i="95"/>
  <c r="R279" i="86"/>
  <c r="R279" i="96"/>
  <c r="Q279" i="101"/>
  <c r="M94" i="103"/>
  <c r="I18" i="8"/>
  <c r="I19" i="8"/>
  <c r="I20" i="8"/>
  <c r="I21" i="8"/>
  <c r="I22" i="8"/>
  <c r="I187" i="8"/>
  <c r="I188" i="8"/>
  <c r="I189" i="8"/>
  <c r="P249" i="8"/>
  <c r="P250" i="8"/>
  <c r="P251" i="8"/>
  <c r="P252" i="8"/>
  <c r="P253" i="8"/>
  <c r="P257" i="8"/>
  <c r="P260" i="8"/>
  <c r="R257" i="74"/>
  <c r="M257" i="74"/>
  <c r="P257" i="74" s="1"/>
  <c r="G257" i="74"/>
  <c r="R257" i="77"/>
  <c r="M257" i="77"/>
  <c r="P257" i="77" s="1"/>
  <c r="R257" i="78"/>
  <c r="M257" i="78"/>
  <c r="P257" i="78" s="1"/>
  <c r="R257" i="79"/>
  <c r="M257" i="79"/>
  <c r="P257" i="79" s="1"/>
  <c r="R257" i="80"/>
  <c r="M257" i="80"/>
  <c r="P257" i="80" s="1"/>
  <c r="R257" i="81"/>
  <c r="M257" i="81"/>
  <c r="P257" i="81" s="1"/>
  <c r="G257" i="81"/>
  <c r="J257" i="81" s="1"/>
  <c r="E257" i="82" s="1"/>
  <c r="G257" i="82" s="1"/>
  <c r="R257" i="83"/>
  <c r="M257" i="83"/>
  <c r="P257" i="83" s="1"/>
  <c r="R257" i="84"/>
  <c r="M257" i="84"/>
  <c r="P257" i="84" s="1"/>
  <c r="R257" i="85"/>
  <c r="M257" i="85"/>
  <c r="P257" i="85" s="1"/>
  <c r="R257" i="86"/>
  <c r="M257" i="86"/>
  <c r="P257" i="86" s="1"/>
  <c r="R257" i="87"/>
  <c r="M257" i="87"/>
  <c r="P257" i="87" s="1"/>
  <c r="R257" i="88"/>
  <c r="M257" i="88"/>
  <c r="P257" i="88" s="1"/>
  <c r="R257" i="89"/>
  <c r="M257" i="89"/>
  <c r="P257" i="89" s="1"/>
  <c r="R257" i="90"/>
  <c r="M257" i="90"/>
  <c r="P257" i="90" s="1"/>
  <c r="R257" i="91"/>
  <c r="M257" i="91"/>
  <c r="P257" i="91" s="1"/>
  <c r="R257" i="92"/>
  <c r="M257" i="92"/>
  <c r="P257" i="92" s="1"/>
  <c r="R257" i="93"/>
  <c r="M257" i="93"/>
  <c r="P257" i="93" s="1"/>
  <c r="R257" i="94"/>
  <c r="M257" i="94"/>
  <c r="P257" i="94" s="1"/>
  <c r="R257" i="95"/>
  <c r="R257" i="96"/>
  <c r="M257" i="96"/>
  <c r="P257" i="96" s="1"/>
  <c r="R257" i="97"/>
  <c r="M257" i="97"/>
  <c r="P257" i="97" s="1"/>
  <c r="R257" i="98"/>
  <c r="M257" i="98"/>
  <c r="P257" i="98" s="1"/>
  <c r="R257" i="99"/>
  <c r="M257" i="99"/>
  <c r="P257" i="99" s="1"/>
  <c r="R257" i="100"/>
  <c r="M257" i="100"/>
  <c r="R257" i="101"/>
  <c r="M257" i="101"/>
  <c r="P257" i="101" s="1"/>
  <c r="R257" i="102"/>
  <c r="M257" i="102"/>
  <c r="P257" i="102" s="1"/>
  <c r="R257" i="103"/>
  <c r="M257" i="103"/>
  <c r="P257" i="103" s="1"/>
  <c r="R257" i="104"/>
  <c r="M257" i="104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G257" i="107"/>
  <c r="J257" i="107" s="1"/>
  <c r="R257" i="82"/>
  <c r="M257" i="82"/>
  <c r="P257" i="82" s="1"/>
  <c r="R88" i="74"/>
  <c r="M88" i="74"/>
  <c r="P88" i="74" s="1"/>
  <c r="G88" i="74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R88" i="105"/>
  <c r="M88" i="105"/>
  <c r="P88" i="105" s="1"/>
  <c r="R88" i="106"/>
  <c r="M88" i="106"/>
  <c r="P88" i="106" s="1"/>
  <c r="R88" i="107"/>
  <c r="M88" i="107"/>
  <c r="P88" i="8"/>
  <c r="I88" i="8"/>
  <c r="R87" i="74"/>
  <c r="M87" i="74"/>
  <c r="P87" i="74" s="1"/>
  <c r="G87" i="74"/>
  <c r="R87" i="77"/>
  <c r="M87" i="77"/>
  <c r="P87" i="77" s="1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R87" i="105"/>
  <c r="M87" i="105"/>
  <c r="P87" i="105" s="1"/>
  <c r="R87" i="106"/>
  <c r="M87" i="106"/>
  <c r="P87" i="106" s="1"/>
  <c r="R87" i="107"/>
  <c r="M87" i="107"/>
  <c r="P87" i="8"/>
  <c r="I87" i="8"/>
  <c r="R253" i="74"/>
  <c r="M253" i="74"/>
  <c r="P253" i="74" s="1"/>
  <c r="E253" i="77"/>
  <c r="G253" i="77" s="1"/>
  <c r="J253" i="77" s="1"/>
  <c r="R252" i="74"/>
  <c r="M252" i="74"/>
  <c r="P252" i="74" s="1"/>
  <c r="E252" i="77"/>
  <c r="G252" i="77" s="1"/>
  <c r="J252" i="77" s="1"/>
  <c r="R251" i="74"/>
  <c r="M251" i="74"/>
  <c r="P251" i="74" s="1"/>
  <c r="E251" i="77"/>
  <c r="G251" i="77" s="1"/>
  <c r="J251" i="77" s="1"/>
  <c r="R250" i="74"/>
  <c r="M250" i="74"/>
  <c r="P250" i="74" s="1"/>
  <c r="E250" i="77"/>
  <c r="G250" i="77" s="1"/>
  <c r="J250" i="77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R251" i="95"/>
  <c r="R250" i="95"/>
  <c r="R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R252" i="100"/>
  <c r="M252" i="100"/>
  <c r="R251" i="100"/>
  <c r="M251" i="100"/>
  <c r="R250" i="100"/>
  <c r="M250" i="100"/>
  <c r="R249" i="100"/>
  <c r="M249" i="100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R252" i="104"/>
  <c r="M252" i="104"/>
  <c r="R251" i="104"/>
  <c r="M251" i="104"/>
  <c r="R250" i="104"/>
  <c r="M250" i="104"/>
  <c r="R249" i="104"/>
  <c r="M249" i="104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R252" i="107"/>
  <c r="M252" i="107"/>
  <c r="R251" i="107"/>
  <c r="M251" i="107"/>
  <c r="R250" i="107"/>
  <c r="M250" i="107"/>
  <c r="R249" i="107"/>
  <c r="M249" i="107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P242" i="77" s="1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R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R245" i="100"/>
  <c r="M245" i="100"/>
  <c r="R244" i="100"/>
  <c r="M244" i="100"/>
  <c r="R243" i="100"/>
  <c r="M243" i="100"/>
  <c r="R242" i="100"/>
  <c r="M242" i="100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R245" i="104"/>
  <c r="M245" i="104"/>
  <c r="R244" i="104"/>
  <c r="M244" i="104"/>
  <c r="R243" i="104"/>
  <c r="M243" i="104"/>
  <c r="R242" i="104"/>
  <c r="M242" i="104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R245" i="107"/>
  <c r="M245" i="107"/>
  <c r="R244" i="107"/>
  <c r="M244" i="107"/>
  <c r="R243" i="107"/>
  <c r="M243" i="107"/>
  <c r="R242" i="107"/>
  <c r="M242" i="107"/>
  <c r="P246" i="8"/>
  <c r="P245" i="8"/>
  <c r="P244" i="8"/>
  <c r="P243" i="8"/>
  <c r="P242" i="8"/>
  <c r="R247" i="74"/>
  <c r="M247" i="74"/>
  <c r="P247" i="74" s="1"/>
  <c r="R241" i="74"/>
  <c r="M241" i="74"/>
  <c r="P241" i="74" s="1"/>
  <c r="R240" i="74"/>
  <c r="M240" i="74"/>
  <c r="P240" i="74" s="1"/>
  <c r="G240" i="74"/>
  <c r="R239" i="74"/>
  <c r="M239" i="74"/>
  <c r="P239" i="74" s="1"/>
  <c r="G239" i="74"/>
  <c r="R238" i="74"/>
  <c r="M238" i="74"/>
  <c r="P238" i="74" s="1"/>
  <c r="G238" i="74"/>
  <c r="R237" i="74"/>
  <c r="M237" i="74"/>
  <c r="P237" i="74" s="1"/>
  <c r="G237" i="74"/>
  <c r="R236" i="74"/>
  <c r="M236" i="74"/>
  <c r="P236" i="74" s="1"/>
  <c r="G236" i="74"/>
  <c r="R235" i="74"/>
  <c r="M235" i="74"/>
  <c r="P235" i="74" s="1"/>
  <c r="G235" i="74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P238" i="77" s="1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P241" i="78" s="1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P247" i="80" s="1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P237" i="82" s="1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R240" i="95"/>
  <c r="R239" i="95"/>
  <c r="R238" i="95"/>
  <c r="R237" i="95"/>
  <c r="R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R241" i="100"/>
  <c r="M241" i="100"/>
  <c r="R240" i="100"/>
  <c r="M240" i="100"/>
  <c r="R239" i="100"/>
  <c r="M239" i="100"/>
  <c r="R238" i="100"/>
  <c r="M238" i="100"/>
  <c r="R237" i="100"/>
  <c r="M237" i="100"/>
  <c r="R236" i="100"/>
  <c r="M236" i="100"/>
  <c r="R235" i="100"/>
  <c r="M235" i="100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R241" i="104"/>
  <c r="M241" i="104"/>
  <c r="R240" i="104"/>
  <c r="M240" i="104"/>
  <c r="R239" i="104"/>
  <c r="M239" i="104"/>
  <c r="R238" i="104"/>
  <c r="M238" i="104"/>
  <c r="R237" i="104"/>
  <c r="M237" i="104"/>
  <c r="R236" i="104"/>
  <c r="M236" i="104"/>
  <c r="R235" i="104"/>
  <c r="M235" i="104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R241" i="107"/>
  <c r="M241" i="107"/>
  <c r="R240" i="107"/>
  <c r="M240" i="107"/>
  <c r="R239" i="107"/>
  <c r="M239" i="107"/>
  <c r="R238" i="107"/>
  <c r="M238" i="107"/>
  <c r="R237" i="107"/>
  <c r="M237" i="107"/>
  <c r="R236" i="107"/>
  <c r="M236" i="107"/>
  <c r="R235" i="107"/>
  <c r="M235" i="107"/>
  <c r="P247" i="8"/>
  <c r="P241" i="8"/>
  <c r="P240" i="8"/>
  <c r="P239" i="8"/>
  <c r="I239" i="8"/>
  <c r="P238" i="8"/>
  <c r="I238" i="8"/>
  <c r="P237" i="8"/>
  <c r="I237" i="8"/>
  <c r="P236" i="8"/>
  <c r="I236" i="8"/>
  <c r="P235" i="8"/>
  <c r="I235" i="8"/>
  <c r="R259" i="74"/>
  <c r="M259" i="74"/>
  <c r="P259" i="74" s="1"/>
  <c r="G259" i="74"/>
  <c r="R259" i="77"/>
  <c r="M259" i="77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R259" i="102"/>
  <c r="M259" i="102"/>
  <c r="P259" i="102" s="1"/>
  <c r="R259" i="103"/>
  <c r="M259" i="103"/>
  <c r="P259" i="103" s="1"/>
  <c r="R259" i="104"/>
  <c r="M259" i="104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R174" i="105"/>
  <c r="M174" i="105"/>
  <c r="P174" i="105" s="1"/>
  <c r="R174" i="106"/>
  <c r="M174" i="106"/>
  <c r="P174" i="106" s="1"/>
  <c r="R174" i="107"/>
  <c r="M174" i="107"/>
  <c r="P174" i="8"/>
  <c r="I174" i="8"/>
  <c r="R102" i="74"/>
  <c r="M102" i="74"/>
  <c r="P102" i="74" s="1"/>
  <c r="G102" i="74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R102" i="105"/>
  <c r="M102" i="105"/>
  <c r="P102" i="105" s="1"/>
  <c r="R102" i="106"/>
  <c r="M102" i="106"/>
  <c r="P102" i="106" s="1"/>
  <c r="R102" i="107"/>
  <c r="M102" i="107"/>
  <c r="P102" i="8"/>
  <c r="I102" i="8"/>
  <c r="H5" i="8"/>
  <c r="M48" i="98"/>
  <c r="P48" i="98" s="1"/>
  <c r="P238" i="104" l="1"/>
  <c r="M238" i="8"/>
  <c r="P247" i="104"/>
  <c r="M247" i="8"/>
  <c r="P250" i="104"/>
  <c r="M250" i="8"/>
  <c r="P102" i="104"/>
  <c r="M102" i="8"/>
  <c r="P245" i="104"/>
  <c r="M245" i="8"/>
  <c r="P88" i="104"/>
  <c r="M88" i="8"/>
  <c r="P239" i="104"/>
  <c r="M239" i="8"/>
  <c r="P251" i="104"/>
  <c r="M251" i="8"/>
  <c r="P174" i="104"/>
  <c r="M174" i="8"/>
  <c r="P259" i="104"/>
  <c r="M259" i="8"/>
  <c r="P242" i="104"/>
  <c r="M242" i="8"/>
  <c r="P246" i="104"/>
  <c r="M246" i="8"/>
  <c r="P235" i="104"/>
  <c r="M235" i="8"/>
  <c r="P236" i="104"/>
  <c r="M236" i="8"/>
  <c r="P240" i="104"/>
  <c r="M240" i="8"/>
  <c r="P252" i="104"/>
  <c r="M252" i="8"/>
  <c r="P243" i="104"/>
  <c r="M243" i="8"/>
  <c r="P237" i="104"/>
  <c r="M237" i="8"/>
  <c r="P241" i="104"/>
  <c r="M241" i="8"/>
  <c r="P249" i="104"/>
  <c r="M249" i="8"/>
  <c r="P253" i="104"/>
  <c r="M253" i="8"/>
  <c r="P257" i="104"/>
  <c r="M257" i="8"/>
  <c r="P244" i="104"/>
  <c r="M244" i="8"/>
  <c r="P87" i="104"/>
  <c r="M87" i="8"/>
  <c r="P94" i="103"/>
  <c r="P236" i="100"/>
  <c r="P240" i="100"/>
  <c r="P252" i="100"/>
  <c r="P243" i="100"/>
  <c r="P102" i="100"/>
  <c r="P174" i="100"/>
  <c r="P237" i="100"/>
  <c r="P241" i="100"/>
  <c r="P249" i="100"/>
  <c r="P253" i="100"/>
  <c r="P244" i="100"/>
  <c r="P88" i="100"/>
  <c r="P238" i="100"/>
  <c r="P247" i="100"/>
  <c r="P250" i="100"/>
  <c r="P87" i="100"/>
  <c r="P257" i="100"/>
  <c r="P242" i="100"/>
  <c r="P245" i="100"/>
  <c r="P246" i="100"/>
  <c r="P235" i="100"/>
  <c r="P239" i="100"/>
  <c r="P251" i="100"/>
  <c r="E252" i="78"/>
  <c r="E250" i="78"/>
  <c r="E253" i="78"/>
  <c r="E251" i="78"/>
  <c r="G251" i="78" s="1"/>
  <c r="J251" i="78" s="1"/>
  <c r="J257" i="82"/>
  <c r="E257" i="83" s="1"/>
  <c r="G257" i="83" s="1"/>
  <c r="J257" i="83" s="1"/>
  <c r="G257" i="84" s="1"/>
  <c r="J257" i="84" s="1"/>
  <c r="E257" i="85" s="1"/>
  <c r="G257" i="85" s="1"/>
  <c r="J257" i="85" s="1"/>
  <c r="E257" i="86" s="1"/>
  <c r="G257" i="86" s="1"/>
  <c r="J257" i="86" s="1"/>
  <c r="E257" i="87" s="1"/>
  <c r="G257" i="87" s="1"/>
  <c r="J257" i="87" s="1"/>
  <c r="E257" i="88" s="1"/>
  <c r="G257" i="88" s="1"/>
  <c r="J257" i="88" s="1"/>
  <c r="E257" i="89" s="1"/>
  <c r="G257" i="89" s="1"/>
  <c r="J257" i="89" s="1"/>
  <c r="E257" i="90" s="1"/>
  <c r="G257" i="90" s="1"/>
  <c r="J257" i="90" s="1"/>
  <c r="E257" i="91" s="1"/>
  <c r="G257" i="91" s="1"/>
  <c r="J257" i="91" s="1"/>
  <c r="E257" i="92" s="1"/>
  <c r="G257" i="92" s="1"/>
  <c r="J257" i="92" s="1"/>
  <c r="E257" i="93" s="1"/>
  <c r="G257" i="93" s="1"/>
  <c r="J257" i="93" s="1"/>
  <c r="E257" i="94" s="1"/>
  <c r="G257" i="94" s="1"/>
  <c r="J257" i="94" s="1"/>
  <c r="E257" i="95" s="1"/>
  <c r="G257" i="95" s="1"/>
  <c r="J257" i="95" s="1"/>
  <c r="E257" i="96" s="1"/>
  <c r="G257" i="96" s="1"/>
  <c r="J257" i="96" s="1"/>
  <c r="E257" i="97" s="1"/>
  <c r="G257" i="97" s="1"/>
  <c r="J257" i="97" s="1"/>
  <c r="E257" i="98" s="1"/>
  <c r="G257" i="98" s="1"/>
  <c r="J257" i="98" s="1"/>
  <c r="E257" i="99" s="1"/>
  <c r="G257" i="99" s="1"/>
  <c r="J257" i="99" s="1"/>
  <c r="E257" i="100" s="1"/>
  <c r="G257" i="100" s="1"/>
  <c r="J257" i="100" s="1"/>
  <c r="P259" i="77"/>
  <c r="E235" i="77"/>
  <c r="E240" i="77"/>
  <c r="G240" i="77" s="1"/>
  <c r="J240" i="77" s="1"/>
  <c r="E238" i="77"/>
  <c r="E88" i="77"/>
  <c r="G88" i="77" s="1"/>
  <c r="J88" i="77" s="1"/>
  <c r="E237" i="77"/>
  <c r="E102" i="77"/>
  <c r="E174" i="77"/>
  <c r="E257" i="77"/>
  <c r="G257" i="77" s="1"/>
  <c r="J257" i="77" s="1"/>
  <c r="E236" i="77"/>
  <c r="E239" i="77"/>
  <c r="E87" i="77"/>
  <c r="E241" i="77"/>
  <c r="G241" i="77" s="1"/>
  <c r="J241" i="77" s="1"/>
  <c r="E242" i="77"/>
  <c r="G242" i="77" s="1"/>
  <c r="J242" i="77" s="1"/>
  <c r="E244" i="77"/>
  <c r="E243" i="77"/>
  <c r="G243" i="77" s="1"/>
  <c r="J243" i="77" s="1"/>
  <c r="G252" i="78"/>
  <c r="J252" i="78" s="1"/>
  <c r="G250" i="78"/>
  <c r="J250" i="78" s="1"/>
  <c r="E257" i="101" l="1"/>
  <c r="G257" i="101" s="1"/>
  <c r="J257" i="101" s="1"/>
  <c r="E257" i="102" s="1"/>
  <c r="G257" i="102" s="1"/>
  <c r="J257" i="102" s="1"/>
  <c r="E240" i="78"/>
  <c r="E88" i="78"/>
  <c r="E242" i="78"/>
  <c r="E243" i="78"/>
  <c r="E241" i="78"/>
  <c r="E257" i="78"/>
  <c r="G257" i="78" s="1"/>
  <c r="J257" i="78" s="1"/>
  <c r="E257" i="79" s="1"/>
  <c r="G257" i="79" s="1"/>
  <c r="J257" i="79" s="1"/>
  <c r="E257" i="80" s="1"/>
  <c r="G257" i="80" s="1"/>
  <c r="J257" i="80" s="1"/>
  <c r="G244" i="77"/>
  <c r="J244" i="77" s="1"/>
  <c r="E250" i="79"/>
  <c r="G250" i="79" s="1"/>
  <c r="J250" i="79" s="1"/>
  <c r="G242" i="78"/>
  <c r="J242" i="78" s="1"/>
  <c r="E251" i="79"/>
  <c r="G251" i="79" s="1"/>
  <c r="J251" i="79" s="1"/>
  <c r="G243" i="78"/>
  <c r="J243" i="78" s="1"/>
  <c r="E257" i="103" l="1"/>
  <c r="G257" i="103" s="1"/>
  <c r="J257" i="103" s="1"/>
  <c r="E257" i="104" s="1"/>
  <c r="G257" i="104" s="1"/>
  <c r="J257" i="104" s="1"/>
  <c r="J257" i="8" s="1"/>
  <c r="E244" i="78"/>
  <c r="G244" i="78" s="1"/>
  <c r="J244" i="78" s="1"/>
  <c r="N267" i="77"/>
  <c r="G27" i="74"/>
  <c r="G28" i="74"/>
  <c r="G29" i="74"/>
  <c r="G30" i="74"/>
  <c r="G31" i="74"/>
  <c r="G32" i="74"/>
  <c r="G33" i="74"/>
  <c r="G34" i="74"/>
  <c r="G35" i="74"/>
  <c r="G36" i="74"/>
  <c r="G37" i="74"/>
  <c r="G38" i="74"/>
  <c r="G39" i="74"/>
  <c r="G40" i="74"/>
  <c r="G41" i="74"/>
  <c r="G42" i="74"/>
  <c r="G43" i="74"/>
  <c r="G44" i="74"/>
  <c r="G45" i="74"/>
  <c r="G46" i="74"/>
  <c r="G47" i="74"/>
  <c r="G48" i="74"/>
  <c r="G49" i="74"/>
  <c r="G50" i="74"/>
  <c r="G51" i="74"/>
  <c r="G52" i="74"/>
  <c r="G53" i="74"/>
  <c r="G54" i="74"/>
  <c r="G55" i="74"/>
  <c r="G56" i="74"/>
  <c r="G57" i="74"/>
  <c r="G58" i="74"/>
  <c r="G59" i="74"/>
  <c r="G60" i="74"/>
  <c r="G61" i="74"/>
  <c r="G62" i="74"/>
  <c r="G63" i="74"/>
  <c r="G64" i="74"/>
  <c r="G65" i="74"/>
  <c r="G66" i="74"/>
  <c r="G67" i="74"/>
  <c r="G68" i="74"/>
  <c r="G69" i="74"/>
  <c r="G70" i="74"/>
  <c r="G71" i="74"/>
  <c r="G72" i="74"/>
  <c r="G73" i="74"/>
  <c r="G74" i="74"/>
  <c r="G75" i="74"/>
  <c r="G77" i="74"/>
  <c r="G78" i="74"/>
  <c r="G79" i="74"/>
  <c r="G80" i="74"/>
  <c r="G81" i="74"/>
  <c r="G83" i="74"/>
  <c r="G84" i="74"/>
  <c r="G85" i="74"/>
  <c r="G86" i="74"/>
  <c r="G89" i="74"/>
  <c r="G90" i="74"/>
  <c r="G91" i="74"/>
  <c r="G92" i="74"/>
  <c r="G93" i="74"/>
  <c r="G94" i="74"/>
  <c r="G95" i="74"/>
  <c r="G96" i="74"/>
  <c r="G97" i="74"/>
  <c r="G98" i="74"/>
  <c r="G99" i="74"/>
  <c r="G100" i="74"/>
  <c r="G101" i="74"/>
  <c r="G106" i="74"/>
  <c r="G107" i="74"/>
  <c r="G108" i="74"/>
  <c r="G109" i="74"/>
  <c r="G110" i="74"/>
  <c r="G111" i="74"/>
  <c r="G112" i="74"/>
  <c r="G113" i="74"/>
  <c r="G114" i="74"/>
  <c r="G115" i="74"/>
  <c r="G116" i="74"/>
  <c r="G117" i="74"/>
  <c r="G118" i="74"/>
  <c r="G119" i="74"/>
  <c r="G120" i="74"/>
  <c r="G121" i="74"/>
  <c r="G122" i="74"/>
  <c r="G123" i="74"/>
  <c r="G124" i="74"/>
  <c r="G125" i="74"/>
  <c r="G126" i="74"/>
  <c r="G127" i="74"/>
  <c r="G128" i="74"/>
  <c r="G129" i="74"/>
  <c r="G130" i="74"/>
  <c r="G131" i="74"/>
  <c r="G132" i="74"/>
  <c r="G133" i="74"/>
  <c r="G134" i="74"/>
  <c r="G135" i="74"/>
  <c r="G136" i="74"/>
  <c r="G137" i="74"/>
  <c r="G138" i="74"/>
  <c r="G139" i="74"/>
  <c r="G140" i="74"/>
  <c r="G141" i="74"/>
  <c r="G142" i="74"/>
  <c r="G143" i="74"/>
  <c r="G144" i="74"/>
  <c r="G145" i="74"/>
  <c r="G146" i="74"/>
  <c r="G147" i="74"/>
  <c r="G148" i="74"/>
  <c r="G149" i="74"/>
  <c r="G150" i="74"/>
  <c r="G151" i="74"/>
  <c r="G152" i="74"/>
  <c r="G153" i="74"/>
  <c r="G154" i="74"/>
  <c r="G155" i="74"/>
  <c r="G156" i="74"/>
  <c r="G157" i="74"/>
  <c r="G158" i="74"/>
  <c r="G159" i="74"/>
  <c r="G160" i="74"/>
  <c r="G161" i="74"/>
  <c r="G162" i="74"/>
  <c r="G163" i="74"/>
  <c r="G164" i="74"/>
  <c r="G165" i="74"/>
  <c r="G166" i="74"/>
  <c r="G167" i="74"/>
  <c r="G168" i="74"/>
  <c r="G169" i="74"/>
  <c r="G170" i="74"/>
  <c r="G171" i="74"/>
  <c r="G172" i="74"/>
  <c r="G175" i="74"/>
  <c r="G176" i="74"/>
  <c r="G177" i="74"/>
  <c r="G178" i="74"/>
  <c r="G179" i="74"/>
  <c r="G180" i="74"/>
  <c r="G181" i="74"/>
  <c r="G182" i="74"/>
  <c r="G183" i="74"/>
  <c r="G184" i="74"/>
  <c r="G185" i="74"/>
  <c r="G186" i="74"/>
  <c r="G190" i="74"/>
  <c r="G191" i="74"/>
  <c r="G192" i="74"/>
  <c r="G193" i="74"/>
  <c r="G194" i="74"/>
  <c r="G195" i="74"/>
  <c r="G196" i="74"/>
  <c r="G197" i="74"/>
  <c r="G198" i="74"/>
  <c r="G199" i="74"/>
  <c r="G200" i="74"/>
  <c r="G201" i="74"/>
  <c r="G202" i="74"/>
  <c r="G203" i="74"/>
  <c r="G204" i="74"/>
  <c r="G205" i="74"/>
  <c r="G206" i="74"/>
  <c r="G208" i="74"/>
  <c r="G209" i="74"/>
  <c r="G210" i="74"/>
  <c r="G211" i="74"/>
  <c r="G212" i="74"/>
  <c r="G213" i="74"/>
  <c r="G214" i="74"/>
  <c r="G215" i="74"/>
  <c r="G216" i="74"/>
  <c r="G217" i="74"/>
  <c r="G218" i="74"/>
  <c r="G219" i="74"/>
  <c r="G220" i="74"/>
  <c r="G221" i="74"/>
  <c r="G222" i="74"/>
  <c r="G223" i="74"/>
  <c r="G224" i="74"/>
  <c r="J224" i="74" s="1"/>
  <c r="E224" i="8" s="1"/>
  <c r="G224" i="8" s="1"/>
  <c r="G225" i="74"/>
  <c r="G226" i="74"/>
  <c r="G227" i="74"/>
  <c r="G228" i="74"/>
  <c r="G229" i="74"/>
  <c r="G230" i="74"/>
  <c r="G231" i="74"/>
  <c r="G232" i="74"/>
  <c r="G233" i="74"/>
  <c r="G234" i="74"/>
  <c r="E254" i="77"/>
  <c r="G254" i="77" s="1"/>
  <c r="J254" i="77" s="1"/>
  <c r="G255" i="74"/>
  <c r="G256" i="74"/>
  <c r="G258" i="74"/>
  <c r="G173" i="74"/>
  <c r="G82" i="74"/>
  <c r="G103" i="74"/>
  <c r="G104" i="74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S30" i="8" s="1"/>
  <c r="N264" i="102"/>
  <c r="W30" i="8" s="1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S25" i="8" s="1"/>
  <c r="N264" i="97"/>
  <c r="W25" i="8" s="1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S18" i="8" s="1"/>
  <c r="N264" i="90"/>
  <c r="W18" i="8" s="1"/>
  <c r="M261" i="90"/>
  <c r="N267" i="89"/>
  <c r="S17" i="8" s="1"/>
  <c r="N264" i="89"/>
  <c r="W17" i="8" s="1"/>
  <c r="M261" i="89"/>
  <c r="N267" i="88"/>
  <c r="N264" i="88"/>
  <c r="M261" i="88"/>
  <c r="N267" i="87"/>
  <c r="S15" i="8" s="1"/>
  <c r="N264" i="87"/>
  <c r="W15" i="8" s="1"/>
  <c r="M261" i="87"/>
  <c r="N267" i="86"/>
  <c r="N264" i="86"/>
  <c r="M261" i="86"/>
  <c r="N267" i="85"/>
  <c r="N264" i="85"/>
  <c r="M261" i="85"/>
  <c r="N267" i="84"/>
  <c r="N264" i="84"/>
  <c r="M261" i="84"/>
  <c r="N267" i="83"/>
  <c r="S11" i="8" s="1"/>
  <c r="N264" i="83"/>
  <c r="M261" i="83"/>
  <c r="N267" i="82"/>
  <c r="S10" i="8" s="1"/>
  <c r="N264" i="82"/>
  <c r="M261" i="82"/>
  <c r="N267" i="81"/>
  <c r="M261" i="81"/>
  <c r="N267" i="80"/>
  <c r="S8" i="8" s="1"/>
  <c r="N264" i="80"/>
  <c r="M261" i="80"/>
  <c r="N267" i="79"/>
  <c r="S7" i="8" s="1"/>
  <c r="N264" i="79"/>
  <c r="M261" i="79"/>
  <c r="N264" i="77"/>
  <c r="W5" i="8" s="1"/>
  <c r="M261" i="77"/>
  <c r="M76" i="107"/>
  <c r="M207" i="107"/>
  <c r="M189" i="107"/>
  <c r="M188" i="107"/>
  <c r="M187" i="107"/>
  <c r="M105" i="107"/>
  <c r="M104" i="107"/>
  <c r="M103" i="107"/>
  <c r="M82" i="107"/>
  <c r="M173" i="107"/>
  <c r="M258" i="107"/>
  <c r="M256" i="107"/>
  <c r="M255" i="107"/>
  <c r="M254" i="107"/>
  <c r="M248" i="107"/>
  <c r="M234" i="107"/>
  <c r="M233" i="107"/>
  <c r="M232" i="107"/>
  <c r="M231" i="107"/>
  <c r="M230" i="107"/>
  <c r="M229" i="107"/>
  <c r="M228" i="107"/>
  <c r="M227" i="107"/>
  <c r="M226" i="107"/>
  <c r="M225" i="107"/>
  <c r="M224" i="107"/>
  <c r="M223" i="107"/>
  <c r="M222" i="107"/>
  <c r="M221" i="107"/>
  <c r="M220" i="107"/>
  <c r="M219" i="107"/>
  <c r="M218" i="107"/>
  <c r="M217" i="107"/>
  <c r="M216" i="107"/>
  <c r="M215" i="107"/>
  <c r="M214" i="107"/>
  <c r="M213" i="107"/>
  <c r="M212" i="107"/>
  <c r="M211" i="107"/>
  <c r="M210" i="107"/>
  <c r="M209" i="107"/>
  <c r="M208" i="107"/>
  <c r="M206" i="107"/>
  <c r="M205" i="107"/>
  <c r="M204" i="107"/>
  <c r="M203" i="107"/>
  <c r="M202" i="107"/>
  <c r="M201" i="107"/>
  <c r="M200" i="107"/>
  <c r="M199" i="107"/>
  <c r="M198" i="107"/>
  <c r="M197" i="107"/>
  <c r="M196" i="107"/>
  <c r="M195" i="107"/>
  <c r="M194" i="107"/>
  <c r="M193" i="107"/>
  <c r="M192" i="107"/>
  <c r="M191" i="107"/>
  <c r="M190" i="107"/>
  <c r="M186" i="107"/>
  <c r="M185" i="107"/>
  <c r="M184" i="107"/>
  <c r="M183" i="107"/>
  <c r="M182" i="107"/>
  <c r="M181" i="107"/>
  <c r="M180" i="107"/>
  <c r="M179" i="107"/>
  <c r="M178" i="107"/>
  <c r="M177" i="107"/>
  <c r="M176" i="107"/>
  <c r="M175" i="107"/>
  <c r="M172" i="107"/>
  <c r="M171" i="107"/>
  <c r="M170" i="107"/>
  <c r="M169" i="107"/>
  <c r="M168" i="107"/>
  <c r="M167" i="107"/>
  <c r="M166" i="107"/>
  <c r="M165" i="107"/>
  <c r="M164" i="107"/>
  <c r="M163" i="107"/>
  <c r="M162" i="107"/>
  <c r="M161" i="107"/>
  <c r="M160" i="107"/>
  <c r="M159" i="107"/>
  <c r="M158" i="107"/>
  <c r="M157" i="107"/>
  <c r="M156" i="107"/>
  <c r="M155" i="107"/>
  <c r="M154" i="107"/>
  <c r="M153" i="107"/>
  <c r="M152" i="107"/>
  <c r="M151" i="107"/>
  <c r="M150" i="107"/>
  <c r="M149" i="107"/>
  <c r="M148" i="107"/>
  <c r="M147" i="107"/>
  <c r="M146" i="107"/>
  <c r="M145" i="107"/>
  <c r="M144" i="107"/>
  <c r="M143" i="107"/>
  <c r="M142" i="107"/>
  <c r="M141" i="107"/>
  <c r="M140" i="107"/>
  <c r="M139" i="107"/>
  <c r="M138" i="107"/>
  <c r="M137" i="107"/>
  <c r="M136" i="107"/>
  <c r="M135" i="107"/>
  <c r="M134" i="107"/>
  <c r="M133" i="107"/>
  <c r="M132" i="107"/>
  <c r="M131" i="107"/>
  <c r="M130" i="107"/>
  <c r="M129" i="107"/>
  <c r="M128" i="107"/>
  <c r="M127" i="107"/>
  <c r="M126" i="107"/>
  <c r="M125" i="107"/>
  <c r="M124" i="107"/>
  <c r="M123" i="107"/>
  <c r="M122" i="107"/>
  <c r="M121" i="107"/>
  <c r="M120" i="107"/>
  <c r="M119" i="107"/>
  <c r="M118" i="107"/>
  <c r="M117" i="107"/>
  <c r="M116" i="107"/>
  <c r="M115" i="107"/>
  <c r="M114" i="107"/>
  <c r="M113" i="107"/>
  <c r="M112" i="107"/>
  <c r="M111" i="107"/>
  <c r="M110" i="107"/>
  <c r="M109" i="107"/>
  <c r="M108" i="107"/>
  <c r="M107" i="107"/>
  <c r="M106" i="107"/>
  <c r="M101" i="107"/>
  <c r="M100" i="107"/>
  <c r="M99" i="107"/>
  <c r="M98" i="107"/>
  <c r="M97" i="107"/>
  <c r="M96" i="107"/>
  <c r="M95" i="107"/>
  <c r="M93" i="107"/>
  <c r="M92" i="107"/>
  <c r="M91" i="107"/>
  <c r="M90" i="107"/>
  <c r="M89" i="107"/>
  <c r="M86" i="107"/>
  <c r="M85" i="107"/>
  <c r="M84" i="107"/>
  <c r="M83" i="107"/>
  <c r="M81" i="107"/>
  <c r="M80" i="107"/>
  <c r="M79" i="107"/>
  <c r="M78" i="107"/>
  <c r="M77" i="107"/>
  <c r="M75" i="107"/>
  <c r="M74" i="107"/>
  <c r="M73" i="107"/>
  <c r="M72" i="107"/>
  <c r="M71" i="107"/>
  <c r="M70" i="107"/>
  <c r="M69" i="107"/>
  <c r="M68" i="107"/>
  <c r="M67" i="107"/>
  <c r="M66" i="107"/>
  <c r="M65" i="107"/>
  <c r="M64" i="107"/>
  <c r="M63" i="107"/>
  <c r="M62" i="107"/>
  <c r="M61" i="107"/>
  <c r="M60" i="107"/>
  <c r="M59" i="107"/>
  <c r="M58" i="107"/>
  <c r="M57" i="107"/>
  <c r="M56" i="107"/>
  <c r="M55" i="107"/>
  <c r="M54" i="107"/>
  <c r="M53" i="107"/>
  <c r="M52" i="107"/>
  <c r="M51" i="107"/>
  <c r="M50" i="107"/>
  <c r="M49" i="107"/>
  <c r="M48" i="107"/>
  <c r="M47" i="107"/>
  <c r="M46" i="107"/>
  <c r="M45" i="107"/>
  <c r="M44" i="107"/>
  <c r="M43" i="107"/>
  <c r="M42" i="107"/>
  <c r="M41" i="107"/>
  <c r="M40" i="107"/>
  <c r="M39" i="107"/>
  <c r="M38" i="107"/>
  <c r="M37" i="107"/>
  <c r="M36" i="107"/>
  <c r="M35" i="107"/>
  <c r="M34" i="107"/>
  <c r="M33" i="107"/>
  <c r="M32" i="107"/>
  <c r="M31" i="107"/>
  <c r="M30" i="107"/>
  <c r="M29" i="107"/>
  <c r="M28" i="107"/>
  <c r="M27" i="107"/>
  <c r="M26" i="107"/>
  <c r="M25" i="107"/>
  <c r="M24" i="107"/>
  <c r="M23" i="107"/>
  <c r="M22" i="107"/>
  <c r="M21" i="107"/>
  <c r="M20" i="107"/>
  <c r="M19" i="107"/>
  <c r="M18" i="107"/>
  <c r="M17" i="107"/>
  <c r="M16" i="107"/>
  <c r="M15" i="107"/>
  <c r="M14" i="107"/>
  <c r="M13" i="107"/>
  <c r="M12" i="107"/>
  <c r="M11" i="107"/>
  <c r="M10" i="107"/>
  <c r="M9" i="107"/>
  <c r="M8" i="107"/>
  <c r="M7" i="107"/>
  <c r="M6" i="107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P120" i="105"/>
  <c r="P116" i="105"/>
  <c r="P115" i="105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M207" i="104"/>
  <c r="M189" i="104"/>
  <c r="M188" i="104"/>
  <c r="M187" i="104"/>
  <c r="M105" i="104"/>
  <c r="M104" i="104"/>
  <c r="M103" i="104"/>
  <c r="M82" i="104"/>
  <c r="M173" i="104"/>
  <c r="M258" i="104"/>
  <c r="M256" i="104"/>
  <c r="M255" i="104"/>
  <c r="M254" i="104"/>
  <c r="M248" i="104"/>
  <c r="M234" i="104"/>
  <c r="M233" i="104"/>
  <c r="M232" i="104"/>
  <c r="M231" i="104"/>
  <c r="M230" i="104"/>
  <c r="M229" i="104"/>
  <c r="M228" i="104"/>
  <c r="M227" i="104"/>
  <c r="M226" i="104"/>
  <c r="M225" i="104"/>
  <c r="M224" i="104"/>
  <c r="M223" i="104"/>
  <c r="M222" i="104"/>
  <c r="M221" i="104"/>
  <c r="M220" i="104"/>
  <c r="M219" i="104"/>
  <c r="M218" i="104"/>
  <c r="M217" i="104"/>
  <c r="M216" i="104"/>
  <c r="M215" i="104"/>
  <c r="M214" i="104"/>
  <c r="M213" i="104"/>
  <c r="M212" i="104"/>
  <c r="M211" i="104"/>
  <c r="M210" i="104"/>
  <c r="M209" i="104"/>
  <c r="M208" i="104"/>
  <c r="M206" i="104"/>
  <c r="M205" i="104"/>
  <c r="M204" i="104"/>
  <c r="M203" i="104"/>
  <c r="M202" i="104"/>
  <c r="M201" i="104"/>
  <c r="M200" i="104"/>
  <c r="M199" i="104"/>
  <c r="M198" i="104"/>
  <c r="M197" i="104"/>
  <c r="M196" i="104"/>
  <c r="M195" i="104"/>
  <c r="M194" i="104"/>
  <c r="M193" i="104"/>
  <c r="M192" i="104"/>
  <c r="M191" i="104"/>
  <c r="M190" i="104"/>
  <c r="M186" i="104"/>
  <c r="M185" i="104"/>
  <c r="M184" i="104"/>
  <c r="M183" i="104"/>
  <c r="M182" i="104"/>
  <c r="M181" i="104"/>
  <c r="M180" i="104"/>
  <c r="M179" i="104"/>
  <c r="M178" i="104"/>
  <c r="M177" i="104"/>
  <c r="M176" i="104"/>
  <c r="M175" i="104"/>
  <c r="M172" i="104"/>
  <c r="M171" i="104"/>
  <c r="M170" i="104"/>
  <c r="M169" i="104"/>
  <c r="M168" i="104"/>
  <c r="M167" i="104"/>
  <c r="M166" i="104"/>
  <c r="M165" i="104"/>
  <c r="M164" i="104"/>
  <c r="M163" i="104"/>
  <c r="M162" i="104"/>
  <c r="M161" i="104"/>
  <c r="M160" i="104"/>
  <c r="M159" i="104"/>
  <c r="M158" i="104"/>
  <c r="M157" i="104"/>
  <c r="M156" i="104"/>
  <c r="M155" i="104"/>
  <c r="M154" i="104"/>
  <c r="M153" i="104"/>
  <c r="M152" i="104"/>
  <c r="M151" i="104"/>
  <c r="M150" i="104"/>
  <c r="M149" i="104"/>
  <c r="M148" i="104"/>
  <c r="M147" i="104"/>
  <c r="M146" i="104"/>
  <c r="M145" i="104"/>
  <c r="M144" i="104"/>
  <c r="M143" i="104"/>
  <c r="M142" i="104"/>
  <c r="M141" i="104"/>
  <c r="M140" i="104"/>
  <c r="M139" i="104"/>
  <c r="M138" i="104"/>
  <c r="M137" i="104"/>
  <c r="M136" i="104"/>
  <c r="M135" i="104"/>
  <c r="M134" i="104"/>
  <c r="M133" i="104"/>
  <c r="M132" i="104"/>
  <c r="M131" i="104"/>
  <c r="M130" i="104"/>
  <c r="M129" i="104"/>
  <c r="M128" i="104"/>
  <c r="M127" i="104"/>
  <c r="M126" i="104"/>
  <c r="M125" i="104"/>
  <c r="M124" i="104"/>
  <c r="M123" i="104"/>
  <c r="M122" i="104"/>
  <c r="M121" i="104"/>
  <c r="M120" i="104"/>
  <c r="M119" i="104"/>
  <c r="M118" i="104"/>
  <c r="M117" i="104"/>
  <c r="M116" i="104"/>
  <c r="M115" i="104"/>
  <c r="M114" i="104"/>
  <c r="M113" i="104"/>
  <c r="M112" i="104"/>
  <c r="M111" i="104"/>
  <c r="M110" i="104"/>
  <c r="M109" i="104"/>
  <c r="M108" i="104"/>
  <c r="M107" i="104"/>
  <c r="M106" i="104"/>
  <c r="M101" i="104"/>
  <c r="M100" i="104"/>
  <c r="M99" i="104"/>
  <c r="M98" i="104"/>
  <c r="M97" i="104"/>
  <c r="M96" i="104"/>
  <c r="M95" i="104"/>
  <c r="M93" i="104"/>
  <c r="M92" i="104"/>
  <c r="M91" i="104"/>
  <c r="M90" i="104"/>
  <c r="M89" i="104"/>
  <c r="M86" i="104"/>
  <c r="M85" i="104"/>
  <c r="M84" i="104"/>
  <c r="M83" i="104"/>
  <c r="M81" i="104"/>
  <c r="M80" i="104"/>
  <c r="M79" i="104"/>
  <c r="M78" i="104"/>
  <c r="M77" i="104"/>
  <c r="M75" i="104"/>
  <c r="M74" i="104"/>
  <c r="M73" i="104"/>
  <c r="M72" i="104"/>
  <c r="M71" i="104"/>
  <c r="M70" i="104"/>
  <c r="M69" i="104"/>
  <c r="M68" i="104"/>
  <c r="M67" i="104"/>
  <c r="M66" i="104"/>
  <c r="M65" i="104"/>
  <c r="M64" i="104"/>
  <c r="M63" i="104"/>
  <c r="M62" i="104"/>
  <c r="M61" i="104"/>
  <c r="M60" i="104"/>
  <c r="M59" i="104"/>
  <c r="M58" i="104"/>
  <c r="M57" i="104"/>
  <c r="M56" i="104"/>
  <c r="M55" i="104"/>
  <c r="M54" i="104"/>
  <c r="M53" i="104"/>
  <c r="M52" i="104"/>
  <c r="M51" i="104"/>
  <c r="M50" i="104"/>
  <c r="M49" i="104"/>
  <c r="M48" i="104"/>
  <c r="M47" i="104"/>
  <c r="M46" i="104"/>
  <c r="M45" i="104"/>
  <c r="M44" i="104"/>
  <c r="M43" i="104"/>
  <c r="M42" i="104"/>
  <c r="M41" i="104"/>
  <c r="M40" i="104"/>
  <c r="M39" i="104"/>
  <c r="M38" i="104"/>
  <c r="M37" i="104"/>
  <c r="M36" i="104"/>
  <c r="M35" i="104"/>
  <c r="M34" i="104"/>
  <c r="M33" i="104"/>
  <c r="M32" i="104"/>
  <c r="M31" i="104"/>
  <c r="M30" i="104"/>
  <c r="M29" i="104"/>
  <c r="M28" i="104"/>
  <c r="M27" i="104"/>
  <c r="M26" i="104"/>
  <c r="M25" i="104"/>
  <c r="M24" i="104"/>
  <c r="M23" i="104"/>
  <c r="M22" i="104"/>
  <c r="M21" i="104"/>
  <c r="M20" i="104"/>
  <c r="M19" i="104"/>
  <c r="M18" i="104"/>
  <c r="M17" i="104"/>
  <c r="M16" i="104"/>
  <c r="M15" i="104"/>
  <c r="M14" i="104"/>
  <c r="M13" i="104"/>
  <c r="M12" i="104"/>
  <c r="M11" i="104"/>
  <c r="M10" i="104"/>
  <c r="M9" i="104"/>
  <c r="M8" i="104"/>
  <c r="M7" i="104"/>
  <c r="M6" i="104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M207" i="100"/>
  <c r="P207" i="100" s="1"/>
  <c r="M189" i="100"/>
  <c r="M188" i="100"/>
  <c r="M187" i="100"/>
  <c r="M105" i="100"/>
  <c r="M104" i="100"/>
  <c r="M103" i="100"/>
  <c r="M82" i="100"/>
  <c r="M173" i="100"/>
  <c r="M258" i="100"/>
  <c r="M256" i="100"/>
  <c r="M255" i="100"/>
  <c r="M254" i="100"/>
  <c r="M248" i="100"/>
  <c r="M234" i="100"/>
  <c r="M233" i="100"/>
  <c r="M232" i="100"/>
  <c r="M231" i="100"/>
  <c r="M230" i="100"/>
  <c r="M229" i="100"/>
  <c r="M228" i="100"/>
  <c r="M227" i="100"/>
  <c r="M226" i="100"/>
  <c r="M225" i="100"/>
  <c r="M224" i="100"/>
  <c r="M223" i="100"/>
  <c r="M222" i="100"/>
  <c r="M221" i="100"/>
  <c r="M220" i="100"/>
  <c r="M219" i="100"/>
  <c r="M218" i="100"/>
  <c r="M217" i="100"/>
  <c r="M216" i="100"/>
  <c r="M215" i="100"/>
  <c r="M214" i="100"/>
  <c r="M213" i="100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M194" i="100"/>
  <c r="M193" i="100"/>
  <c r="M192" i="100"/>
  <c r="M191" i="100"/>
  <c r="M190" i="100"/>
  <c r="M186" i="100"/>
  <c r="M185" i="100"/>
  <c r="M184" i="100"/>
  <c r="M183" i="100"/>
  <c r="M182" i="100"/>
  <c r="M181" i="100"/>
  <c r="M180" i="100"/>
  <c r="M179" i="100"/>
  <c r="M178" i="100"/>
  <c r="M177" i="100"/>
  <c r="M176" i="100"/>
  <c r="M175" i="100"/>
  <c r="M172" i="100"/>
  <c r="M171" i="100"/>
  <c r="M170" i="100"/>
  <c r="M169" i="100"/>
  <c r="M168" i="100"/>
  <c r="M167" i="100"/>
  <c r="M166" i="100"/>
  <c r="M165" i="100"/>
  <c r="M164" i="100"/>
  <c r="M163" i="100"/>
  <c r="M162" i="100"/>
  <c r="M161" i="100"/>
  <c r="M160" i="100"/>
  <c r="M159" i="100"/>
  <c r="M158" i="100"/>
  <c r="M157" i="100"/>
  <c r="M156" i="100"/>
  <c r="M155" i="100"/>
  <c r="M154" i="100"/>
  <c r="M153" i="100"/>
  <c r="M152" i="100"/>
  <c r="M151" i="100"/>
  <c r="M150" i="100"/>
  <c r="M149" i="100"/>
  <c r="M148" i="100"/>
  <c r="M147" i="100"/>
  <c r="M146" i="100"/>
  <c r="M145" i="100"/>
  <c r="M144" i="100"/>
  <c r="M143" i="100"/>
  <c r="M142" i="100"/>
  <c r="M141" i="100"/>
  <c r="M140" i="100"/>
  <c r="M139" i="100"/>
  <c r="M138" i="100"/>
  <c r="M137" i="100"/>
  <c r="M136" i="100"/>
  <c r="M135" i="100"/>
  <c r="M134" i="100"/>
  <c r="M133" i="100"/>
  <c r="M132" i="100"/>
  <c r="M131" i="100"/>
  <c r="M130" i="100"/>
  <c r="M129" i="100"/>
  <c r="M128" i="100"/>
  <c r="M127" i="100"/>
  <c r="M126" i="100"/>
  <c r="M125" i="100"/>
  <c r="M124" i="100"/>
  <c r="M123" i="100"/>
  <c r="M122" i="100"/>
  <c r="M121" i="100"/>
  <c r="M120" i="100"/>
  <c r="M119" i="100"/>
  <c r="M118" i="100"/>
  <c r="M117" i="100"/>
  <c r="M116" i="100"/>
  <c r="M115" i="100"/>
  <c r="M114" i="100"/>
  <c r="M113" i="100"/>
  <c r="M112" i="100"/>
  <c r="M111" i="100"/>
  <c r="M110" i="100"/>
  <c r="M109" i="100"/>
  <c r="M108" i="100"/>
  <c r="M107" i="100"/>
  <c r="M106" i="100"/>
  <c r="M101" i="100"/>
  <c r="M100" i="100"/>
  <c r="M99" i="100"/>
  <c r="M98" i="100"/>
  <c r="M97" i="100"/>
  <c r="M96" i="100"/>
  <c r="M95" i="100"/>
  <c r="M93" i="100"/>
  <c r="M92" i="100"/>
  <c r="M91" i="100"/>
  <c r="M90" i="100"/>
  <c r="M89" i="100"/>
  <c r="M86" i="100"/>
  <c r="M85" i="100"/>
  <c r="M84" i="100"/>
  <c r="M83" i="100"/>
  <c r="M81" i="100"/>
  <c r="M80" i="100"/>
  <c r="M79" i="100"/>
  <c r="M78" i="100"/>
  <c r="M77" i="100"/>
  <c r="M75" i="100"/>
  <c r="M74" i="100"/>
  <c r="M73" i="100"/>
  <c r="M72" i="100"/>
  <c r="M71" i="100"/>
  <c r="M70" i="100"/>
  <c r="M69" i="100"/>
  <c r="M68" i="100"/>
  <c r="M67" i="100"/>
  <c r="M66" i="100"/>
  <c r="M65" i="100"/>
  <c r="M64" i="100"/>
  <c r="M63" i="100"/>
  <c r="M62" i="100"/>
  <c r="M61" i="100"/>
  <c r="M60" i="100"/>
  <c r="M59" i="100"/>
  <c r="M58" i="100"/>
  <c r="M57" i="100"/>
  <c r="M56" i="100"/>
  <c r="M55" i="100"/>
  <c r="M54" i="100"/>
  <c r="M53" i="100"/>
  <c r="M52" i="100"/>
  <c r="M51" i="100"/>
  <c r="M50" i="100"/>
  <c r="M49" i="100"/>
  <c r="M48" i="100"/>
  <c r="M47" i="100"/>
  <c r="M46" i="100"/>
  <c r="M45" i="100"/>
  <c r="M44" i="100"/>
  <c r="M43" i="100"/>
  <c r="M42" i="100"/>
  <c r="M41" i="100"/>
  <c r="M40" i="100"/>
  <c r="M39" i="100"/>
  <c r="M38" i="100"/>
  <c r="M37" i="100"/>
  <c r="M36" i="100"/>
  <c r="M35" i="100"/>
  <c r="M34" i="100"/>
  <c r="M33" i="100"/>
  <c r="M32" i="100"/>
  <c r="M31" i="100"/>
  <c r="M30" i="100"/>
  <c r="M29" i="100"/>
  <c r="M28" i="100"/>
  <c r="M27" i="100"/>
  <c r="M26" i="100"/>
  <c r="M25" i="100"/>
  <c r="M24" i="100"/>
  <c r="M23" i="100"/>
  <c r="M22" i="100"/>
  <c r="M21" i="100"/>
  <c r="M20" i="100"/>
  <c r="M19" i="100"/>
  <c r="M18" i="100"/>
  <c r="M17" i="100"/>
  <c r="M16" i="100"/>
  <c r="M15" i="100"/>
  <c r="M14" i="100"/>
  <c r="M13" i="100"/>
  <c r="M12" i="100"/>
  <c r="M11" i="100"/>
  <c r="M10" i="100"/>
  <c r="M9" i="100"/>
  <c r="M8" i="100"/>
  <c r="M7" i="100"/>
  <c r="M6" i="100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P76" i="97" s="1"/>
  <c r="M207" i="97"/>
  <c r="P207" i="97" s="1"/>
  <c r="M189" i="97"/>
  <c r="P189" i="97" s="1"/>
  <c r="M188" i="97"/>
  <c r="P188" i="97" s="1"/>
  <c r="M187" i="97"/>
  <c r="P187" i="97" s="1"/>
  <c r="M105" i="97"/>
  <c r="P105" i="97" s="1"/>
  <c r="M104" i="97"/>
  <c r="P104" i="97" s="1"/>
  <c r="M103" i="97"/>
  <c r="P103" i="97" s="1"/>
  <c r="M82" i="97"/>
  <c r="P82" i="97" s="1"/>
  <c r="M173" i="97"/>
  <c r="P173" i="97" s="1"/>
  <c r="M258" i="97"/>
  <c r="P258" i="97" s="1"/>
  <c r="M256" i="97"/>
  <c r="P256" i="97" s="1"/>
  <c r="M255" i="97"/>
  <c r="P255" i="97" s="1"/>
  <c r="M254" i="97"/>
  <c r="P254" i="97" s="1"/>
  <c r="M248" i="97"/>
  <c r="P248" i="97" s="1"/>
  <c r="M234" i="97"/>
  <c r="P234" i="97" s="1"/>
  <c r="M233" i="97"/>
  <c r="P233" i="97" s="1"/>
  <c r="M232" i="97"/>
  <c r="P232" i="97" s="1"/>
  <c r="M231" i="97"/>
  <c r="P231" i="97" s="1"/>
  <c r="M230" i="97"/>
  <c r="P230" i="97" s="1"/>
  <c r="M229" i="97"/>
  <c r="P229" i="97" s="1"/>
  <c r="M228" i="97"/>
  <c r="P228" i="97" s="1"/>
  <c r="M227" i="97"/>
  <c r="P227" i="97" s="1"/>
  <c r="M226" i="97"/>
  <c r="P226" i="97" s="1"/>
  <c r="M225" i="97"/>
  <c r="P225" i="97" s="1"/>
  <c r="M224" i="97"/>
  <c r="P224" i="97" s="1"/>
  <c r="M223" i="97"/>
  <c r="P223" i="97" s="1"/>
  <c r="M222" i="97"/>
  <c r="P222" i="97" s="1"/>
  <c r="M221" i="97"/>
  <c r="P221" i="97" s="1"/>
  <c r="M220" i="97"/>
  <c r="P220" i="97" s="1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7" i="97"/>
  <c r="P157" i="97" s="1"/>
  <c r="M156" i="97"/>
  <c r="P156" i="97" s="1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3" i="97"/>
  <c r="P93" i="97" s="1"/>
  <c r="M92" i="97"/>
  <c r="P92" i="97" s="1"/>
  <c r="M91" i="97"/>
  <c r="P91" i="97" s="1"/>
  <c r="M90" i="97"/>
  <c r="P90" i="97" s="1"/>
  <c r="M89" i="97"/>
  <c r="P89" i="97" s="1"/>
  <c r="M86" i="97"/>
  <c r="P86" i="97" s="1"/>
  <c r="M85" i="97"/>
  <c r="P85" i="97" s="1"/>
  <c r="M84" i="97"/>
  <c r="P84" i="97" s="1"/>
  <c r="M83" i="97"/>
  <c r="P83" i="97" s="1"/>
  <c r="M81" i="97"/>
  <c r="P81" i="97" s="1"/>
  <c r="M80" i="97"/>
  <c r="P80" i="97" s="1"/>
  <c r="M79" i="97"/>
  <c r="P79" i="97" s="1"/>
  <c r="M78" i="97"/>
  <c r="P78" i="97" s="1"/>
  <c r="M77" i="97"/>
  <c r="P77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P97" i="78" s="1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I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9" i="77" s="1"/>
  <c r="P188" i="8"/>
  <c r="P187" i="8"/>
  <c r="P105" i="8"/>
  <c r="I105" i="8"/>
  <c r="P104" i="8"/>
  <c r="I104" i="8"/>
  <c r="P103" i="8"/>
  <c r="I103" i="8"/>
  <c r="P82" i="8"/>
  <c r="I82" i="8"/>
  <c r="P173" i="8"/>
  <c r="I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P188" i="77" s="1"/>
  <c r="R187" i="77"/>
  <c r="M187" i="77"/>
  <c r="P187" i="77" s="1"/>
  <c r="R105" i="77"/>
  <c r="M105" i="77"/>
  <c r="P105" i="77" s="1"/>
  <c r="R104" i="77"/>
  <c r="M104" i="77"/>
  <c r="P104" i="77" s="1"/>
  <c r="R103" i="77"/>
  <c r="M103" i="77"/>
  <c r="P103" i="77" s="1"/>
  <c r="R82" i="77"/>
  <c r="M82" i="77"/>
  <c r="P82" i="77" s="1"/>
  <c r="R173" i="77"/>
  <c r="M173" i="77"/>
  <c r="P173" i="77" s="1"/>
  <c r="P186" i="8"/>
  <c r="I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86" i="77" s="1"/>
  <c r="P190" i="8"/>
  <c r="I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90" i="77" s="1"/>
  <c r="P10" i="104" l="1"/>
  <c r="M10" i="8"/>
  <c r="P18" i="104"/>
  <c r="M18" i="8"/>
  <c r="P26" i="104"/>
  <c r="M26" i="8"/>
  <c r="P34" i="104"/>
  <c r="M34" i="8"/>
  <c r="P42" i="104"/>
  <c r="M42" i="8"/>
  <c r="P50" i="104"/>
  <c r="M50" i="8"/>
  <c r="P58" i="104"/>
  <c r="M58" i="8"/>
  <c r="P66" i="104"/>
  <c r="M66" i="8"/>
  <c r="P74" i="104"/>
  <c r="M74" i="8"/>
  <c r="P84" i="104"/>
  <c r="M84" i="8"/>
  <c r="P95" i="104"/>
  <c r="M95" i="8"/>
  <c r="P107" i="104"/>
  <c r="M107" i="8"/>
  <c r="P115" i="104"/>
  <c r="M115" i="8"/>
  <c r="P123" i="104"/>
  <c r="M123" i="8"/>
  <c r="P131" i="104"/>
  <c r="M131" i="8"/>
  <c r="P139" i="104"/>
  <c r="M139" i="8"/>
  <c r="P147" i="104"/>
  <c r="M147" i="8"/>
  <c r="P155" i="104"/>
  <c r="M155" i="8"/>
  <c r="P163" i="104"/>
  <c r="M163" i="8"/>
  <c r="P171" i="104"/>
  <c r="M171" i="8"/>
  <c r="P181" i="104"/>
  <c r="M181" i="8"/>
  <c r="P192" i="104"/>
  <c r="M192" i="8"/>
  <c r="P200" i="104"/>
  <c r="M200" i="8"/>
  <c r="P209" i="104"/>
  <c r="M209" i="8"/>
  <c r="P217" i="104"/>
  <c r="M217" i="8"/>
  <c r="P225" i="104"/>
  <c r="M225" i="8"/>
  <c r="M233" i="8"/>
  <c r="P233" i="104"/>
  <c r="P82" i="104"/>
  <c r="M82" i="8"/>
  <c r="P76" i="104"/>
  <c r="M76" i="8"/>
  <c r="P44" i="104"/>
  <c r="M44" i="8"/>
  <c r="P109" i="104"/>
  <c r="M109" i="8"/>
  <c r="P149" i="104"/>
  <c r="M149" i="8"/>
  <c r="P211" i="104"/>
  <c r="M211" i="8"/>
  <c r="P19" i="104"/>
  <c r="M19" i="8"/>
  <c r="P27" i="104"/>
  <c r="M27" i="8"/>
  <c r="P35" i="104"/>
  <c r="M35" i="8"/>
  <c r="P43" i="104"/>
  <c r="M43" i="8"/>
  <c r="P51" i="104"/>
  <c r="M51" i="8"/>
  <c r="P59" i="104"/>
  <c r="M59" i="8"/>
  <c r="P67" i="104"/>
  <c r="M67" i="8"/>
  <c r="P75" i="104"/>
  <c r="M75" i="8"/>
  <c r="P85" i="104"/>
  <c r="M85" i="8"/>
  <c r="P96" i="104"/>
  <c r="M96" i="8"/>
  <c r="P108" i="104"/>
  <c r="M108" i="8"/>
  <c r="P116" i="104"/>
  <c r="M116" i="8"/>
  <c r="P124" i="104"/>
  <c r="M124" i="8"/>
  <c r="P132" i="104"/>
  <c r="M132" i="8"/>
  <c r="P140" i="104"/>
  <c r="M140" i="8"/>
  <c r="P148" i="104"/>
  <c r="M148" i="8"/>
  <c r="P156" i="104"/>
  <c r="M156" i="8"/>
  <c r="M164" i="8"/>
  <c r="P164" i="104"/>
  <c r="M172" i="8"/>
  <c r="P172" i="104"/>
  <c r="P182" i="104"/>
  <c r="M182" i="8"/>
  <c r="P193" i="104"/>
  <c r="M193" i="8"/>
  <c r="P201" i="104"/>
  <c r="M201" i="8"/>
  <c r="P210" i="104"/>
  <c r="M210" i="8"/>
  <c r="P226" i="104"/>
  <c r="M226" i="8"/>
  <c r="P234" i="104"/>
  <c r="M234" i="8"/>
  <c r="P103" i="104"/>
  <c r="M103" i="8"/>
  <c r="P28" i="104"/>
  <c r="M28" i="8"/>
  <c r="P77" i="104"/>
  <c r="M77" i="8"/>
  <c r="M133" i="8"/>
  <c r="P133" i="104"/>
  <c r="P183" i="104"/>
  <c r="M183" i="8"/>
  <c r="P248" i="104"/>
  <c r="M248" i="8"/>
  <c r="P13" i="104"/>
  <c r="M13" i="8"/>
  <c r="P21" i="104"/>
  <c r="M21" i="8"/>
  <c r="P29" i="104"/>
  <c r="M29" i="8"/>
  <c r="P37" i="104"/>
  <c r="M37" i="8"/>
  <c r="P45" i="104"/>
  <c r="M45" i="8"/>
  <c r="P53" i="104"/>
  <c r="M53" i="8"/>
  <c r="P61" i="104"/>
  <c r="M61" i="8"/>
  <c r="P69" i="104"/>
  <c r="M69" i="8"/>
  <c r="P78" i="104"/>
  <c r="M78" i="8"/>
  <c r="P89" i="104"/>
  <c r="M89" i="8"/>
  <c r="P98" i="104"/>
  <c r="M98" i="8"/>
  <c r="P118" i="104"/>
  <c r="M118" i="8"/>
  <c r="P126" i="104"/>
  <c r="M126" i="8"/>
  <c r="P134" i="104"/>
  <c r="M134" i="8"/>
  <c r="P142" i="104"/>
  <c r="M142" i="8"/>
  <c r="P150" i="104"/>
  <c r="M150" i="8"/>
  <c r="P158" i="104"/>
  <c r="M158" i="8"/>
  <c r="P166" i="104"/>
  <c r="M166" i="8"/>
  <c r="P176" i="104"/>
  <c r="M176" i="8"/>
  <c r="P184" i="104"/>
  <c r="M184" i="8"/>
  <c r="M195" i="8"/>
  <c r="P195" i="104"/>
  <c r="M203" i="8"/>
  <c r="P203" i="104"/>
  <c r="P212" i="104"/>
  <c r="M212" i="8"/>
  <c r="P220" i="104"/>
  <c r="M220" i="8"/>
  <c r="P228" i="104"/>
  <c r="M228" i="8"/>
  <c r="P254" i="104"/>
  <c r="M254" i="8"/>
  <c r="P105" i="104"/>
  <c r="M105" i="8"/>
  <c r="P52" i="104"/>
  <c r="M52" i="8"/>
  <c r="P97" i="104"/>
  <c r="M97" i="8"/>
  <c r="P157" i="104"/>
  <c r="M157" i="8"/>
  <c r="P227" i="104"/>
  <c r="M227" i="8"/>
  <c r="P14" i="104"/>
  <c r="M14" i="8"/>
  <c r="M22" i="8"/>
  <c r="P22" i="104"/>
  <c r="P30" i="104"/>
  <c r="M30" i="8"/>
  <c r="P38" i="104"/>
  <c r="M38" i="8"/>
  <c r="P46" i="104"/>
  <c r="M46" i="8"/>
  <c r="P54" i="104"/>
  <c r="M54" i="8"/>
  <c r="P62" i="104"/>
  <c r="M62" i="8"/>
  <c r="P70" i="104"/>
  <c r="M70" i="8"/>
  <c r="P79" i="104"/>
  <c r="M79" i="8"/>
  <c r="P90" i="104"/>
  <c r="M90" i="8"/>
  <c r="P99" i="104"/>
  <c r="M99" i="8"/>
  <c r="P111" i="104"/>
  <c r="M111" i="8"/>
  <c r="P119" i="104"/>
  <c r="M119" i="8"/>
  <c r="P127" i="104"/>
  <c r="M127" i="8"/>
  <c r="P135" i="104"/>
  <c r="M135" i="8"/>
  <c r="P143" i="104"/>
  <c r="M143" i="8"/>
  <c r="P151" i="104"/>
  <c r="M151" i="8"/>
  <c r="P159" i="104"/>
  <c r="M159" i="8"/>
  <c r="P167" i="104"/>
  <c r="M167" i="8"/>
  <c r="P177" i="104"/>
  <c r="M177" i="8"/>
  <c r="P185" i="104"/>
  <c r="M185" i="8"/>
  <c r="P196" i="104"/>
  <c r="M196" i="8"/>
  <c r="P204" i="104"/>
  <c r="M204" i="8"/>
  <c r="P213" i="104"/>
  <c r="M213" i="8"/>
  <c r="P221" i="104"/>
  <c r="M221" i="8"/>
  <c r="P229" i="104"/>
  <c r="M229" i="8"/>
  <c r="P255" i="104"/>
  <c r="M255" i="8"/>
  <c r="P187" i="104"/>
  <c r="M187" i="8"/>
  <c r="P60" i="104"/>
  <c r="M60" i="8"/>
  <c r="P117" i="104"/>
  <c r="M117" i="8"/>
  <c r="P165" i="104"/>
  <c r="M165" i="8"/>
  <c r="P202" i="104"/>
  <c r="M202" i="8"/>
  <c r="P7" i="104"/>
  <c r="M7" i="8"/>
  <c r="P15" i="104"/>
  <c r="M15" i="8"/>
  <c r="P23" i="104"/>
  <c r="M23" i="8"/>
  <c r="P31" i="104"/>
  <c r="M31" i="8"/>
  <c r="P39" i="104"/>
  <c r="M39" i="8"/>
  <c r="P47" i="104"/>
  <c r="M47" i="8"/>
  <c r="P55" i="104"/>
  <c r="M55" i="8"/>
  <c r="P63" i="104"/>
  <c r="M63" i="8"/>
  <c r="P71" i="104"/>
  <c r="M71" i="8"/>
  <c r="P80" i="104"/>
  <c r="M80" i="8"/>
  <c r="P91" i="104"/>
  <c r="M91" i="8"/>
  <c r="P100" i="104"/>
  <c r="M100" i="8"/>
  <c r="P112" i="104"/>
  <c r="M112" i="8"/>
  <c r="P120" i="104"/>
  <c r="M120" i="8"/>
  <c r="P128" i="104"/>
  <c r="M128" i="8"/>
  <c r="P136" i="104"/>
  <c r="M136" i="8"/>
  <c r="P144" i="104"/>
  <c r="M144" i="8"/>
  <c r="P152" i="104"/>
  <c r="M152" i="8"/>
  <c r="P160" i="104"/>
  <c r="M160" i="8"/>
  <c r="P168" i="104"/>
  <c r="M168" i="8"/>
  <c r="P178" i="104"/>
  <c r="M178" i="8"/>
  <c r="P186" i="104"/>
  <c r="M186" i="8"/>
  <c r="P197" i="104"/>
  <c r="M197" i="8"/>
  <c r="P205" i="104"/>
  <c r="M205" i="8"/>
  <c r="P214" i="104"/>
  <c r="M214" i="8"/>
  <c r="P222" i="104"/>
  <c r="M222" i="8"/>
  <c r="P230" i="104"/>
  <c r="M230" i="8"/>
  <c r="P256" i="104"/>
  <c r="M256" i="8"/>
  <c r="P188" i="104"/>
  <c r="M188" i="8"/>
  <c r="P12" i="104"/>
  <c r="M12" i="8"/>
  <c r="P68" i="104"/>
  <c r="M68" i="8"/>
  <c r="M125" i="8"/>
  <c r="P125" i="104"/>
  <c r="P175" i="104"/>
  <c r="M175" i="8"/>
  <c r="P219" i="104"/>
  <c r="M219" i="8"/>
  <c r="P8" i="104"/>
  <c r="M8" i="8"/>
  <c r="P16" i="104"/>
  <c r="M16" i="8"/>
  <c r="M24" i="8"/>
  <c r="P24" i="104"/>
  <c r="P40" i="104"/>
  <c r="M40" i="8"/>
  <c r="P48" i="104"/>
  <c r="M48" i="8"/>
  <c r="P56" i="104"/>
  <c r="M56" i="8"/>
  <c r="P64" i="104"/>
  <c r="M64" i="8"/>
  <c r="P72" i="104"/>
  <c r="M72" i="8"/>
  <c r="P81" i="104"/>
  <c r="M81" i="8"/>
  <c r="P92" i="104"/>
  <c r="M92" i="8"/>
  <c r="P101" i="104"/>
  <c r="M101" i="8"/>
  <c r="P113" i="104"/>
  <c r="M113" i="8"/>
  <c r="P121" i="104"/>
  <c r="M121" i="8"/>
  <c r="P129" i="104"/>
  <c r="M129" i="8"/>
  <c r="P137" i="104"/>
  <c r="M137" i="8"/>
  <c r="P145" i="104"/>
  <c r="M145" i="8"/>
  <c r="P153" i="104"/>
  <c r="M153" i="8"/>
  <c r="P161" i="104"/>
  <c r="M161" i="8"/>
  <c r="P169" i="104"/>
  <c r="M169" i="8"/>
  <c r="P179" i="104"/>
  <c r="M179" i="8"/>
  <c r="P190" i="104"/>
  <c r="M190" i="8"/>
  <c r="P198" i="104"/>
  <c r="M198" i="8"/>
  <c r="P206" i="104"/>
  <c r="M206" i="8"/>
  <c r="P215" i="104"/>
  <c r="M215" i="8"/>
  <c r="P223" i="104"/>
  <c r="M223" i="8"/>
  <c r="P231" i="104"/>
  <c r="M231" i="8"/>
  <c r="P258" i="104"/>
  <c r="M258" i="8"/>
  <c r="P189" i="104"/>
  <c r="M189" i="8"/>
  <c r="P20" i="104"/>
  <c r="M20" i="8"/>
  <c r="P36" i="104"/>
  <c r="M36" i="8"/>
  <c r="P86" i="104"/>
  <c r="M86" i="8"/>
  <c r="P141" i="104"/>
  <c r="M141" i="8"/>
  <c r="P194" i="104"/>
  <c r="M194" i="8"/>
  <c r="P104" i="104"/>
  <c r="M104" i="8"/>
  <c r="P9" i="104"/>
  <c r="M9" i="8"/>
  <c r="P17" i="104"/>
  <c r="M17" i="8"/>
  <c r="P25" i="104"/>
  <c r="M25" i="8"/>
  <c r="P33" i="104"/>
  <c r="M33" i="8"/>
  <c r="P41" i="104"/>
  <c r="M41" i="8"/>
  <c r="P49" i="104"/>
  <c r="M49" i="8"/>
  <c r="P57" i="104"/>
  <c r="M57" i="8"/>
  <c r="P65" i="104"/>
  <c r="M65" i="8"/>
  <c r="P73" i="104"/>
  <c r="M73" i="8"/>
  <c r="P83" i="104"/>
  <c r="M83" i="8"/>
  <c r="P93" i="104"/>
  <c r="M93" i="8"/>
  <c r="P106" i="104"/>
  <c r="M106" i="8"/>
  <c r="P114" i="104"/>
  <c r="M114" i="8"/>
  <c r="P122" i="104"/>
  <c r="M122" i="8"/>
  <c r="P130" i="104"/>
  <c r="M130" i="8"/>
  <c r="P138" i="104"/>
  <c r="M138" i="8"/>
  <c r="P146" i="104"/>
  <c r="M146" i="8"/>
  <c r="P154" i="104"/>
  <c r="M154" i="8"/>
  <c r="P162" i="104"/>
  <c r="M162" i="8"/>
  <c r="P170" i="104"/>
  <c r="M170" i="8"/>
  <c r="P180" i="104"/>
  <c r="M180" i="8"/>
  <c r="P191" i="104"/>
  <c r="M191" i="8"/>
  <c r="P199" i="104"/>
  <c r="M199" i="8"/>
  <c r="P208" i="104"/>
  <c r="M208" i="8"/>
  <c r="P216" i="104"/>
  <c r="M216" i="8"/>
  <c r="P224" i="104"/>
  <c r="M224" i="8"/>
  <c r="P232" i="104"/>
  <c r="M232" i="8"/>
  <c r="P173" i="104"/>
  <c r="M173" i="8"/>
  <c r="P207" i="104"/>
  <c r="M207" i="8"/>
  <c r="P218" i="104"/>
  <c r="M218" i="8"/>
  <c r="P110" i="104"/>
  <c r="M110" i="8"/>
  <c r="P32" i="104"/>
  <c r="M32" i="8"/>
  <c r="P11" i="104"/>
  <c r="M11" i="8"/>
  <c r="M6" i="8"/>
  <c r="P6" i="104"/>
  <c r="P10" i="100"/>
  <c r="P107" i="100"/>
  <c r="P155" i="100"/>
  <c r="P19" i="100"/>
  <c r="P27" i="100"/>
  <c r="P43" i="100"/>
  <c r="P51" i="100"/>
  <c r="P67" i="100"/>
  <c r="P75" i="100"/>
  <c r="P85" i="100"/>
  <c r="P96" i="100"/>
  <c r="P108" i="100"/>
  <c r="P116" i="100"/>
  <c r="P124" i="100"/>
  <c r="P132" i="100"/>
  <c r="P140" i="100"/>
  <c r="P148" i="100"/>
  <c r="P156" i="100"/>
  <c r="P164" i="100"/>
  <c r="P172" i="100"/>
  <c r="P182" i="100"/>
  <c r="P218" i="100"/>
  <c r="P226" i="100"/>
  <c r="P234" i="100"/>
  <c r="P103" i="100"/>
  <c r="P12" i="100"/>
  <c r="P20" i="100"/>
  <c r="P28" i="100"/>
  <c r="P36" i="100"/>
  <c r="P44" i="100"/>
  <c r="P52" i="100"/>
  <c r="P60" i="100"/>
  <c r="P68" i="100"/>
  <c r="P77" i="100"/>
  <c r="P86" i="100"/>
  <c r="P97" i="100"/>
  <c r="P109" i="100"/>
  <c r="P117" i="100"/>
  <c r="P133" i="100"/>
  <c r="P141" i="100"/>
  <c r="P149" i="100"/>
  <c r="P157" i="100"/>
  <c r="P165" i="100"/>
  <c r="P183" i="100"/>
  <c r="P194" i="100"/>
  <c r="P219" i="100"/>
  <c r="P227" i="100"/>
  <c r="P248" i="100"/>
  <c r="P104" i="100"/>
  <c r="P58" i="100"/>
  <c r="P123" i="100"/>
  <c r="P171" i="100"/>
  <c r="P82" i="100"/>
  <c r="P13" i="100"/>
  <c r="P21" i="100"/>
  <c r="P29" i="100"/>
  <c r="P37" i="100"/>
  <c r="P45" i="100"/>
  <c r="P61" i="100"/>
  <c r="P69" i="100"/>
  <c r="P78" i="100"/>
  <c r="P89" i="100"/>
  <c r="P98" i="100"/>
  <c r="P110" i="100"/>
  <c r="P118" i="100"/>
  <c r="P126" i="100"/>
  <c r="P134" i="100"/>
  <c r="P142" i="100"/>
  <c r="P150" i="100"/>
  <c r="P158" i="100"/>
  <c r="P166" i="100"/>
  <c r="P176" i="100"/>
  <c r="P184" i="100"/>
  <c r="P195" i="100"/>
  <c r="P220" i="100"/>
  <c r="P228" i="100"/>
  <c r="P254" i="100"/>
  <c r="P105" i="100"/>
  <c r="P42" i="100"/>
  <c r="P95" i="100"/>
  <c r="P147" i="100"/>
  <c r="P192" i="100"/>
  <c r="P76" i="100"/>
  <c r="P14" i="100"/>
  <c r="P30" i="100"/>
  <c r="P38" i="100"/>
  <c r="P54" i="100"/>
  <c r="P62" i="100"/>
  <c r="P70" i="100"/>
  <c r="P79" i="100"/>
  <c r="P90" i="100"/>
  <c r="P99" i="100"/>
  <c r="P111" i="100"/>
  <c r="P119" i="100"/>
  <c r="P127" i="100"/>
  <c r="P135" i="100"/>
  <c r="P143" i="100"/>
  <c r="P151" i="100"/>
  <c r="P159" i="100"/>
  <c r="P167" i="100"/>
  <c r="P177" i="100"/>
  <c r="P185" i="100"/>
  <c r="P213" i="100"/>
  <c r="P221" i="100"/>
  <c r="P229" i="100"/>
  <c r="P255" i="100"/>
  <c r="P187" i="100"/>
  <c r="P26" i="100"/>
  <c r="P74" i="100"/>
  <c r="P7" i="100"/>
  <c r="P15" i="100"/>
  <c r="P23" i="100"/>
  <c r="P31" i="100"/>
  <c r="P39" i="100"/>
  <c r="P55" i="100"/>
  <c r="P63" i="100"/>
  <c r="P71" i="100"/>
  <c r="P80" i="100"/>
  <c r="P91" i="100"/>
  <c r="P100" i="100"/>
  <c r="P112" i="100"/>
  <c r="P120" i="100"/>
  <c r="P128" i="100"/>
  <c r="P136" i="100"/>
  <c r="P144" i="100"/>
  <c r="P152" i="100"/>
  <c r="P160" i="100"/>
  <c r="P168" i="100"/>
  <c r="P178" i="100"/>
  <c r="P186" i="100"/>
  <c r="P214" i="100"/>
  <c r="P222" i="100"/>
  <c r="P230" i="100"/>
  <c r="P256" i="100"/>
  <c r="P188" i="100"/>
  <c r="P18" i="100"/>
  <c r="P66" i="100"/>
  <c r="P163" i="100"/>
  <c r="P225" i="100"/>
  <c r="P8" i="100"/>
  <c r="P16" i="100"/>
  <c r="P24" i="100"/>
  <c r="P32" i="100"/>
  <c r="P40" i="100"/>
  <c r="P48" i="100"/>
  <c r="P56" i="100"/>
  <c r="P64" i="100"/>
  <c r="P72" i="100"/>
  <c r="P81" i="100"/>
  <c r="P92" i="100"/>
  <c r="P101" i="100"/>
  <c r="P121" i="100"/>
  <c r="P129" i="100"/>
  <c r="P137" i="100"/>
  <c r="P145" i="100"/>
  <c r="P153" i="100"/>
  <c r="P161" i="100"/>
  <c r="P169" i="100"/>
  <c r="P179" i="100"/>
  <c r="P190" i="100"/>
  <c r="P215" i="100"/>
  <c r="P223" i="100"/>
  <c r="P231" i="100"/>
  <c r="P258" i="100"/>
  <c r="P189" i="100"/>
  <c r="P34" i="100"/>
  <c r="P84" i="100"/>
  <c r="P139" i="100"/>
  <c r="P181" i="100"/>
  <c r="P233" i="100"/>
  <c r="P9" i="100"/>
  <c r="P17" i="100"/>
  <c r="P25" i="100"/>
  <c r="P33" i="100"/>
  <c r="P41" i="100"/>
  <c r="P49" i="100"/>
  <c r="P57" i="100"/>
  <c r="P65" i="100"/>
  <c r="P73" i="100"/>
  <c r="P83" i="100"/>
  <c r="P93" i="100"/>
  <c r="P106" i="100"/>
  <c r="P114" i="100"/>
  <c r="P122" i="100"/>
  <c r="P130" i="100"/>
  <c r="P138" i="100"/>
  <c r="P146" i="100"/>
  <c r="P154" i="100"/>
  <c r="P162" i="100"/>
  <c r="P170" i="100"/>
  <c r="P180" i="100"/>
  <c r="P191" i="100"/>
  <c r="P216" i="100"/>
  <c r="P224" i="100"/>
  <c r="P232" i="100"/>
  <c r="P173" i="100"/>
  <c r="P217" i="100"/>
  <c r="P193" i="100"/>
  <c r="P175" i="100"/>
  <c r="P131" i="100"/>
  <c r="P125" i="100"/>
  <c r="P115" i="100"/>
  <c r="P113" i="100"/>
  <c r="P53" i="100"/>
  <c r="P59" i="100"/>
  <c r="P50" i="100"/>
  <c r="P47" i="100"/>
  <c r="P46" i="100"/>
  <c r="P35" i="100"/>
  <c r="P22" i="100"/>
  <c r="P11" i="100"/>
  <c r="P6" i="100"/>
  <c r="E254" i="78"/>
  <c r="P207" i="77"/>
  <c r="W19" i="8"/>
  <c r="S19" i="8"/>
  <c r="W13" i="8"/>
  <c r="S13" i="8"/>
  <c r="W12" i="8"/>
  <c r="S12" i="8"/>
  <c r="S5" i="8"/>
  <c r="E173" i="77"/>
  <c r="E223" i="77"/>
  <c r="E179" i="77"/>
  <c r="E145" i="77"/>
  <c r="E101" i="77"/>
  <c r="E41" i="77"/>
  <c r="E258" i="77"/>
  <c r="E214" i="77"/>
  <c r="E186" i="77"/>
  <c r="E160" i="77"/>
  <c r="E128" i="77"/>
  <c r="E81" i="77"/>
  <c r="E32" i="77"/>
  <c r="E256" i="77"/>
  <c r="E229" i="77"/>
  <c r="E221" i="77"/>
  <c r="E213" i="77"/>
  <c r="E204" i="77"/>
  <c r="E196" i="77"/>
  <c r="E185" i="77"/>
  <c r="E177" i="77"/>
  <c r="E167" i="77"/>
  <c r="E159" i="77"/>
  <c r="E151" i="77"/>
  <c r="E143" i="77"/>
  <c r="E135" i="77"/>
  <c r="E127" i="77"/>
  <c r="E119" i="77"/>
  <c r="E111" i="77"/>
  <c r="E99" i="77"/>
  <c r="E91" i="77"/>
  <c r="E80" i="77"/>
  <c r="E71" i="77"/>
  <c r="E63" i="77"/>
  <c r="E55" i="77"/>
  <c r="E47" i="77"/>
  <c r="E39" i="77"/>
  <c r="E31" i="77"/>
  <c r="E206" i="77"/>
  <c r="E169" i="77"/>
  <c r="E137" i="77"/>
  <c r="E93" i="77"/>
  <c r="E33" i="77"/>
  <c r="E222" i="77"/>
  <c r="E178" i="77"/>
  <c r="E136" i="77"/>
  <c r="E112" i="77"/>
  <c r="E40" i="77"/>
  <c r="E255" i="77"/>
  <c r="E228" i="77"/>
  <c r="E220" i="77"/>
  <c r="E212" i="77"/>
  <c r="E203" i="77"/>
  <c r="E195" i="77"/>
  <c r="E184" i="77"/>
  <c r="E176" i="77"/>
  <c r="E166" i="77"/>
  <c r="E158" i="77"/>
  <c r="E150" i="77"/>
  <c r="E142" i="77"/>
  <c r="E134" i="77"/>
  <c r="E126" i="77"/>
  <c r="E118" i="77"/>
  <c r="E110" i="77"/>
  <c r="E98" i="77"/>
  <c r="E90" i="77"/>
  <c r="E79" i="77"/>
  <c r="E70" i="77"/>
  <c r="E62" i="77"/>
  <c r="E54" i="77"/>
  <c r="E46" i="77"/>
  <c r="E38" i="77"/>
  <c r="E30" i="77"/>
  <c r="E73" i="77"/>
  <c r="E72" i="77"/>
  <c r="E219" i="77"/>
  <c r="E211" i="77"/>
  <c r="E202" i="77"/>
  <c r="E194" i="77"/>
  <c r="E183" i="77"/>
  <c r="E175" i="77"/>
  <c r="E165" i="77"/>
  <c r="E157" i="77"/>
  <c r="E149" i="77"/>
  <c r="E141" i="77"/>
  <c r="E133" i="77"/>
  <c r="E125" i="77"/>
  <c r="E117" i="77"/>
  <c r="E109" i="77"/>
  <c r="E97" i="77"/>
  <c r="E89" i="77"/>
  <c r="E78" i="77"/>
  <c r="E69" i="77"/>
  <c r="E61" i="77"/>
  <c r="E53" i="77"/>
  <c r="E45" i="77"/>
  <c r="E37" i="77"/>
  <c r="E29" i="77"/>
  <c r="E65" i="77"/>
  <c r="E64" i="77"/>
  <c r="E104" i="77"/>
  <c r="E234" i="77"/>
  <c r="E218" i="77"/>
  <c r="E210" i="77"/>
  <c r="E201" i="77"/>
  <c r="E193" i="77"/>
  <c r="E182" i="77"/>
  <c r="E172" i="77"/>
  <c r="E164" i="77"/>
  <c r="E156" i="77"/>
  <c r="E148" i="77"/>
  <c r="E140" i="77"/>
  <c r="E132" i="77"/>
  <c r="E124" i="77"/>
  <c r="E116" i="77"/>
  <c r="E108" i="77"/>
  <c r="E96" i="77"/>
  <c r="E86" i="77"/>
  <c r="E77" i="77"/>
  <c r="E68" i="77"/>
  <c r="E60" i="77"/>
  <c r="E52" i="77"/>
  <c r="E44" i="77"/>
  <c r="E36" i="77"/>
  <c r="E28" i="77"/>
  <c r="E231" i="77"/>
  <c r="E198" i="77"/>
  <c r="E161" i="77"/>
  <c r="E129" i="77"/>
  <c r="E113" i="77"/>
  <c r="E57" i="77"/>
  <c r="E230" i="77"/>
  <c r="E197" i="77"/>
  <c r="E152" i="77"/>
  <c r="E144" i="77"/>
  <c r="E100" i="77"/>
  <c r="E56" i="77"/>
  <c r="E103" i="77"/>
  <c r="E233" i="77"/>
  <c r="E225" i="77"/>
  <c r="E217" i="77"/>
  <c r="E209" i="77"/>
  <c r="E200" i="77"/>
  <c r="E192" i="77"/>
  <c r="E181" i="77"/>
  <c r="E171" i="77"/>
  <c r="E163" i="77"/>
  <c r="E155" i="77"/>
  <c r="E147" i="77"/>
  <c r="E139" i="77"/>
  <c r="E131" i="77"/>
  <c r="E123" i="77"/>
  <c r="E115" i="77"/>
  <c r="E107" i="77"/>
  <c r="E95" i="77"/>
  <c r="E85" i="77"/>
  <c r="E75" i="77"/>
  <c r="E67" i="77"/>
  <c r="E59" i="77"/>
  <c r="E51" i="77"/>
  <c r="E43" i="77"/>
  <c r="E35" i="77"/>
  <c r="E27" i="77"/>
  <c r="E215" i="77"/>
  <c r="E190" i="77"/>
  <c r="E153" i="77"/>
  <c r="E121" i="77"/>
  <c r="E83" i="77"/>
  <c r="E49" i="77"/>
  <c r="E205" i="77"/>
  <c r="E168" i="77"/>
  <c r="E120" i="77"/>
  <c r="E92" i="77"/>
  <c r="E48" i="77"/>
  <c r="E82" i="77"/>
  <c r="E232" i="77"/>
  <c r="E224" i="77"/>
  <c r="E216" i="77"/>
  <c r="E208" i="77"/>
  <c r="E199" i="77"/>
  <c r="E191" i="77"/>
  <c r="E180" i="77"/>
  <c r="E170" i="77"/>
  <c r="E162" i="77"/>
  <c r="E154" i="77"/>
  <c r="E146" i="77"/>
  <c r="E138" i="77"/>
  <c r="E130" i="77"/>
  <c r="E122" i="77"/>
  <c r="E114" i="77"/>
  <c r="E106" i="77"/>
  <c r="E94" i="77"/>
  <c r="E84" i="77"/>
  <c r="E74" i="77"/>
  <c r="E66" i="77"/>
  <c r="E58" i="77"/>
  <c r="E50" i="77"/>
  <c r="E42" i="77"/>
  <c r="E34" i="77"/>
  <c r="N262" i="78"/>
  <c r="N262" i="106"/>
  <c r="N268" i="106" s="1"/>
  <c r="N271" i="106" s="1"/>
  <c r="N262" i="105"/>
  <c r="N268" i="105" s="1"/>
  <c r="N270" i="105" s="1"/>
  <c r="N262" i="107"/>
  <c r="N262" i="103"/>
  <c r="N262" i="104"/>
  <c r="N262" i="102"/>
  <c r="R30" i="8" s="1"/>
  <c r="X30" i="8" s="1"/>
  <c r="G87" i="77"/>
  <c r="J87" i="77" s="1"/>
  <c r="G253" i="78"/>
  <c r="J253" i="78" s="1"/>
  <c r="G235" i="77"/>
  <c r="J235" i="77" s="1"/>
  <c r="G240" i="78"/>
  <c r="J240" i="78" s="1"/>
  <c r="G239" i="77"/>
  <c r="J239" i="77" s="1"/>
  <c r="G238" i="77"/>
  <c r="J238" i="77" s="1"/>
  <c r="G237" i="77"/>
  <c r="J237" i="77" s="1"/>
  <c r="G236" i="77"/>
  <c r="J236" i="77" s="1"/>
  <c r="G259" i="77"/>
  <c r="J259" i="77" s="1"/>
  <c r="E259" i="78" s="1"/>
  <c r="G174" i="77"/>
  <c r="J174" i="77" s="1"/>
  <c r="G102" i="77"/>
  <c r="J102" i="77" s="1"/>
  <c r="N262" i="95"/>
  <c r="R23" i="8" s="1"/>
  <c r="N262" i="82"/>
  <c r="N262" i="90"/>
  <c r="N262" i="79"/>
  <c r="R7" i="8" s="1"/>
  <c r="N262" i="85"/>
  <c r="N262" i="93"/>
  <c r="N262" i="101"/>
  <c r="N262" i="86"/>
  <c r="N262" i="89"/>
  <c r="N262" i="81"/>
  <c r="R9" i="8" s="1"/>
  <c r="N262" i="94"/>
  <c r="R22" i="8" s="1"/>
  <c r="N262" i="83"/>
  <c r="R11" i="8" s="1"/>
  <c r="N262" i="87"/>
  <c r="N262" i="91"/>
  <c r="N262" i="99"/>
  <c r="N268" i="107"/>
  <c r="N271" i="107" s="1"/>
  <c r="N262" i="97"/>
  <c r="R25" i="8" s="1"/>
  <c r="N262" i="98"/>
  <c r="R26" i="8" s="1"/>
  <c r="N262" i="80"/>
  <c r="N262" i="84"/>
  <c r="R12" i="8" s="1"/>
  <c r="N262" i="88"/>
  <c r="R16" i="8" s="1"/>
  <c r="N262" i="92"/>
  <c r="N262" i="96"/>
  <c r="R24" i="8" s="1"/>
  <c r="N262" i="100"/>
  <c r="E238" i="78" l="1"/>
  <c r="E102" i="78"/>
  <c r="E235" i="78"/>
  <c r="E237" i="78"/>
  <c r="G237" i="78" s="1"/>
  <c r="E174" i="78"/>
  <c r="E239" i="78"/>
  <c r="E87" i="78"/>
  <c r="E236" i="78"/>
  <c r="N268" i="92"/>
  <c r="N271" i="92" s="1"/>
  <c r="R20" i="8"/>
  <c r="N268" i="93"/>
  <c r="N270" i="93" s="1"/>
  <c r="R21" i="8"/>
  <c r="N268" i="86"/>
  <c r="N271" i="86" s="1"/>
  <c r="R14" i="8"/>
  <c r="N268" i="91"/>
  <c r="R19" i="8"/>
  <c r="X19" i="8" s="1"/>
  <c r="N268" i="90"/>
  <c r="N271" i="90" s="1"/>
  <c r="R18" i="8"/>
  <c r="X18" i="8" s="1"/>
  <c r="N268" i="89"/>
  <c r="N270" i="89" s="1"/>
  <c r="Z18" i="8" s="1"/>
  <c r="AC18" i="8" s="1"/>
  <c r="R17" i="8"/>
  <c r="X17" i="8" s="1"/>
  <c r="Z17" i="8" s="1"/>
  <c r="AC17" i="8" s="1"/>
  <c r="N268" i="88"/>
  <c r="N270" i="88" s="1"/>
  <c r="X16" i="8"/>
  <c r="Z16" i="8" s="1"/>
  <c r="AC16" i="8" s="1"/>
  <c r="N268" i="87"/>
  <c r="N271" i="87" s="1"/>
  <c r="R15" i="8"/>
  <c r="X15" i="8" s="1"/>
  <c r="Z15" i="8" s="1"/>
  <c r="AC15" i="8" s="1"/>
  <c r="N268" i="85"/>
  <c r="R13" i="8"/>
  <c r="X13" i="8" s="1"/>
  <c r="Z13" i="8" s="1"/>
  <c r="AC13" i="8" s="1"/>
  <c r="X12" i="8"/>
  <c r="Z12" i="8" s="1"/>
  <c r="AC12" i="8" s="1"/>
  <c r="N268" i="102"/>
  <c r="N271" i="102" s="1"/>
  <c r="N268" i="103"/>
  <c r="N270" i="103" s="1"/>
  <c r="N268" i="104"/>
  <c r="N270" i="104" s="1"/>
  <c r="N268" i="96"/>
  <c r="N270" i="96" s="1"/>
  <c r="N268" i="97"/>
  <c r="N271" i="97" s="1"/>
  <c r="N268" i="95"/>
  <c r="N271" i="95" s="1"/>
  <c r="N268" i="100"/>
  <c r="N271" i="100" s="1"/>
  <c r="N268" i="98"/>
  <c r="N271" i="98" s="1"/>
  <c r="N268" i="99"/>
  <c r="N270" i="99" s="1"/>
  <c r="N268" i="101"/>
  <c r="N270" i="101" s="1"/>
  <c r="N268" i="80"/>
  <c r="N270" i="80" s="1"/>
  <c r="R8" i="8"/>
  <c r="N268" i="84"/>
  <c r="N268" i="79"/>
  <c r="N271" i="79" s="1"/>
  <c r="N268" i="81"/>
  <c r="N270" i="81" s="1"/>
  <c r="N268" i="82"/>
  <c r="N271" i="82" s="1"/>
  <c r="R10" i="8"/>
  <c r="N268" i="78"/>
  <c r="N270" i="78" s="1"/>
  <c r="R6" i="8"/>
  <c r="N268" i="94"/>
  <c r="N271" i="94" s="1"/>
  <c r="N268" i="83"/>
  <c r="N271" i="83" s="1"/>
  <c r="G238" i="78"/>
  <c r="E252" i="79"/>
  <c r="G252" i="79" s="1"/>
  <c r="J252" i="79" s="1"/>
  <c r="G239" i="78"/>
  <c r="J239" i="78" s="1"/>
  <c r="E243" i="79"/>
  <c r="G243" i="79" s="1"/>
  <c r="J243" i="79" s="1"/>
  <c r="E244" i="79"/>
  <c r="G244" i="79" s="1"/>
  <c r="J244" i="79" s="1"/>
  <c r="G241" i="78"/>
  <c r="J241" i="78" s="1"/>
  <c r="G88" i="78"/>
  <c r="J88" i="78" s="1"/>
  <c r="E251" i="80"/>
  <c r="G251" i="80" s="1"/>
  <c r="J251" i="80" s="1"/>
  <c r="N270" i="106"/>
  <c r="N271" i="93"/>
  <c r="N271" i="105"/>
  <c r="G186" i="77"/>
  <c r="J186" i="77" s="1"/>
  <c r="N270" i="107"/>
  <c r="P136" i="8"/>
  <c r="I136" i="8"/>
  <c r="P135" i="8"/>
  <c r="I135" i="8"/>
  <c r="P134" i="8"/>
  <c r="I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P136" i="77" s="1"/>
  <c r="R135" i="77"/>
  <c r="M135" i="77"/>
  <c r="P135" i="77" s="1"/>
  <c r="R134" i="77"/>
  <c r="M134" i="77"/>
  <c r="P134" i="77" s="1"/>
  <c r="E186" i="78" l="1"/>
  <c r="G186" i="78" s="1"/>
  <c r="J186" i="78" s="1"/>
  <c r="E88" i="79"/>
  <c r="N270" i="92"/>
  <c r="N270" i="86"/>
  <c r="N270" i="91"/>
  <c r="X21" i="8"/>
  <c r="X20" i="8"/>
  <c r="N271" i="91"/>
  <c r="N270" i="90"/>
  <c r="N271" i="89"/>
  <c r="Z19" i="8" s="1"/>
  <c r="AC19" i="8" s="1"/>
  <c r="N271" i="88"/>
  <c r="N270" i="87"/>
  <c r="N271" i="85"/>
  <c r="X14" i="8"/>
  <c r="Z14" i="8" s="1"/>
  <c r="AC14" i="8" s="1"/>
  <c r="N271" i="84"/>
  <c r="N271" i="103"/>
  <c r="N270" i="102"/>
  <c r="N270" i="100"/>
  <c r="N271" i="99"/>
  <c r="N270" i="98"/>
  <c r="N270" i="97"/>
  <c r="N271" i="96"/>
  <c r="N270" i="95"/>
  <c r="N270" i="84"/>
  <c r="N271" i="80"/>
  <c r="N271" i="78"/>
  <c r="N271" i="104"/>
  <c r="N270" i="82"/>
  <c r="N271" i="101"/>
  <c r="N271" i="81"/>
  <c r="N270" i="79"/>
  <c r="N270" i="94"/>
  <c r="N270" i="83"/>
  <c r="E250" i="80"/>
  <c r="G250" i="80" s="1"/>
  <c r="J250" i="80" s="1"/>
  <c r="E242" i="79"/>
  <c r="G242" i="79" s="1"/>
  <c r="J242" i="79" s="1"/>
  <c r="E186" i="79" l="1"/>
  <c r="U26" i="8"/>
  <c r="V23" i="8"/>
  <c r="X22" i="8"/>
  <c r="X28" i="8"/>
  <c r="T25" i="8"/>
  <c r="X25" i="8" s="1"/>
  <c r="T11" i="8"/>
  <c r="T10" i="8"/>
  <c r="T9" i="8"/>
  <c r="T8" i="8"/>
  <c r="T7" i="8"/>
  <c r="U6" i="8"/>
  <c r="T6" i="8"/>
  <c r="X26" i="8" l="1"/>
  <c r="X23" i="8"/>
  <c r="X24" i="8"/>
  <c r="X27" i="8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P5" i="8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G35" i="77"/>
  <c r="J35" i="77" s="1"/>
  <c r="G45" i="77"/>
  <c r="J45" i="77" s="1"/>
  <c r="G60" i="77"/>
  <c r="J60" i="77" s="1"/>
  <c r="G63" i="77"/>
  <c r="J63" i="77" s="1"/>
  <c r="G75" i="77"/>
  <c r="J75" i="77" s="1"/>
  <c r="G94" i="77"/>
  <c r="J94" i="77" s="1"/>
  <c r="G109" i="77"/>
  <c r="J109" i="77" s="1"/>
  <c r="G114" i="77"/>
  <c r="J114" i="77" s="1"/>
  <c r="G129" i="77"/>
  <c r="J129" i="77" s="1"/>
  <c r="G178" i="77"/>
  <c r="J178" i="77" s="1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AB34" i="8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AB33" i="8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AB32" i="8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AB30" i="8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AB29" i="8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AB28" i="8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AB27" i="8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AB26" i="8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AB25" i="8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AB24" i="8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AB23" i="8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AB21" i="8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AB17" i="8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AB16" i="8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AB15" i="8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AB14" i="8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AB13" i="8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AB10" i="8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AB8" i="8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R86" i="77"/>
  <c r="M86" i="77"/>
  <c r="P86" i="77" s="1"/>
  <c r="R137" i="77"/>
  <c r="M137" i="77"/>
  <c r="P137" i="77" s="1"/>
  <c r="R176" i="77"/>
  <c r="M176" i="77"/>
  <c r="P176" i="77" s="1"/>
  <c r="R101" i="77"/>
  <c r="M101" i="77"/>
  <c r="P101" i="77" s="1"/>
  <c r="R100" i="77"/>
  <c r="M100" i="77"/>
  <c r="P100" i="77" s="1"/>
  <c r="R99" i="77"/>
  <c r="M99" i="77"/>
  <c r="P99" i="77" s="1"/>
  <c r="R90" i="77"/>
  <c r="M90" i="77"/>
  <c r="P90" i="77" s="1"/>
  <c r="R38" i="77"/>
  <c r="M38" i="77"/>
  <c r="P38" i="77" s="1"/>
  <c r="R89" i="77"/>
  <c r="M89" i="77"/>
  <c r="P89" i="77" s="1"/>
  <c r="R124" i="77"/>
  <c r="M124" i="77"/>
  <c r="P124" i="77" s="1"/>
  <c r="R76" i="77"/>
  <c r="M76" i="77"/>
  <c r="P76" i="77" s="1"/>
  <c r="R258" i="77"/>
  <c r="M258" i="77"/>
  <c r="P258" i="77" s="1"/>
  <c r="R256" i="77"/>
  <c r="M256" i="77"/>
  <c r="P256" i="77" s="1"/>
  <c r="R255" i="77"/>
  <c r="M255" i="77"/>
  <c r="P255" i="77" s="1"/>
  <c r="R254" i="77"/>
  <c r="M254" i="77"/>
  <c r="P254" i="77" s="1"/>
  <c r="R248" i="77"/>
  <c r="M248" i="77"/>
  <c r="P248" i="77" s="1"/>
  <c r="R234" i="77"/>
  <c r="M234" i="77"/>
  <c r="P234" i="77" s="1"/>
  <c r="R233" i="77"/>
  <c r="M233" i="77"/>
  <c r="P233" i="77" s="1"/>
  <c r="R232" i="77"/>
  <c r="M232" i="77"/>
  <c r="P232" i="77" s="1"/>
  <c r="R231" i="77"/>
  <c r="M231" i="77"/>
  <c r="P231" i="77" s="1"/>
  <c r="R230" i="77"/>
  <c r="M230" i="77"/>
  <c r="P230" i="77" s="1"/>
  <c r="R229" i="77"/>
  <c r="M229" i="77"/>
  <c r="P229" i="77" s="1"/>
  <c r="R228" i="77"/>
  <c r="M228" i="77"/>
  <c r="P228" i="77" s="1"/>
  <c r="R227" i="77"/>
  <c r="M227" i="77"/>
  <c r="P227" i="77" s="1"/>
  <c r="R226" i="77"/>
  <c r="M226" i="77"/>
  <c r="P226" i="77" s="1"/>
  <c r="R225" i="77"/>
  <c r="M225" i="77"/>
  <c r="P225" i="77" s="1"/>
  <c r="R224" i="77"/>
  <c r="M224" i="77"/>
  <c r="P224" i="77" s="1"/>
  <c r="R223" i="77"/>
  <c r="M223" i="77"/>
  <c r="P223" i="77" s="1"/>
  <c r="R222" i="77"/>
  <c r="M222" i="77"/>
  <c r="P222" i="77" s="1"/>
  <c r="R221" i="77"/>
  <c r="M221" i="77"/>
  <c r="P221" i="77" s="1"/>
  <c r="R220" i="77"/>
  <c r="M220" i="77"/>
  <c r="P220" i="77" s="1"/>
  <c r="R219" i="77"/>
  <c r="M219" i="77"/>
  <c r="P219" i="77" s="1"/>
  <c r="R218" i="77"/>
  <c r="M218" i="77"/>
  <c r="P218" i="77" s="1"/>
  <c r="R217" i="77"/>
  <c r="M217" i="77"/>
  <c r="P217" i="77" s="1"/>
  <c r="R216" i="77"/>
  <c r="M216" i="77"/>
  <c r="P216" i="77" s="1"/>
  <c r="R215" i="77"/>
  <c r="M215" i="77"/>
  <c r="P215" i="77" s="1"/>
  <c r="R214" i="77"/>
  <c r="M214" i="77"/>
  <c r="P214" i="77" s="1"/>
  <c r="R213" i="77"/>
  <c r="M213" i="77"/>
  <c r="P213" i="77" s="1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P195" i="77" s="1"/>
  <c r="R194" i="77"/>
  <c r="M194" i="77"/>
  <c r="P194" i="77" s="1"/>
  <c r="R193" i="77"/>
  <c r="M193" i="77"/>
  <c r="P193" i="77" s="1"/>
  <c r="R192" i="77"/>
  <c r="M192" i="77"/>
  <c r="P192" i="77" s="1"/>
  <c r="R191" i="77"/>
  <c r="M191" i="77"/>
  <c r="P191" i="77" s="1"/>
  <c r="R185" i="77"/>
  <c r="M185" i="77"/>
  <c r="P185" i="77" s="1"/>
  <c r="R184" i="77"/>
  <c r="M184" i="77"/>
  <c r="P184" i="77" s="1"/>
  <c r="R183" i="77"/>
  <c r="M183" i="77"/>
  <c r="P183" i="77" s="1"/>
  <c r="R182" i="77"/>
  <c r="M182" i="77"/>
  <c r="P182" i="77" s="1"/>
  <c r="R181" i="77"/>
  <c r="M181" i="77"/>
  <c r="P181" i="77" s="1"/>
  <c r="R180" i="77"/>
  <c r="M180" i="77"/>
  <c r="P180" i="77" s="1"/>
  <c r="R179" i="77"/>
  <c r="M179" i="77"/>
  <c r="P179" i="77" s="1"/>
  <c r="M178" i="77"/>
  <c r="P178" i="77" s="1"/>
  <c r="R177" i="77"/>
  <c r="M177" i="77"/>
  <c r="P177" i="77" s="1"/>
  <c r="R175" i="77"/>
  <c r="M175" i="77"/>
  <c r="P175" i="77" s="1"/>
  <c r="R172" i="77"/>
  <c r="M172" i="77"/>
  <c r="P172" i="77" s="1"/>
  <c r="R171" i="77"/>
  <c r="M171" i="77"/>
  <c r="P171" i="77" s="1"/>
  <c r="R170" i="77"/>
  <c r="M170" i="77"/>
  <c r="P170" i="77" s="1"/>
  <c r="R169" i="77"/>
  <c r="M169" i="77"/>
  <c r="P169" i="77" s="1"/>
  <c r="R168" i="77"/>
  <c r="M168" i="77"/>
  <c r="P168" i="77" s="1"/>
  <c r="R167" i="77"/>
  <c r="M167" i="77"/>
  <c r="P167" i="77" s="1"/>
  <c r="R166" i="77"/>
  <c r="M166" i="77"/>
  <c r="P166" i="77" s="1"/>
  <c r="R165" i="77"/>
  <c r="M165" i="77"/>
  <c r="P165" i="77" s="1"/>
  <c r="R164" i="77"/>
  <c r="M164" i="77"/>
  <c r="P164" i="77" s="1"/>
  <c r="R163" i="77"/>
  <c r="M163" i="77"/>
  <c r="P163" i="77" s="1"/>
  <c r="R162" i="77"/>
  <c r="M162" i="77"/>
  <c r="P162" i="77" s="1"/>
  <c r="R161" i="77"/>
  <c r="M161" i="77"/>
  <c r="P161" i="77" s="1"/>
  <c r="R160" i="77"/>
  <c r="M160" i="77"/>
  <c r="P160" i="77" s="1"/>
  <c r="R159" i="77"/>
  <c r="M159" i="77"/>
  <c r="P159" i="77" s="1"/>
  <c r="R158" i="77"/>
  <c r="M158" i="77"/>
  <c r="P158" i="77" s="1"/>
  <c r="R157" i="77"/>
  <c r="M157" i="77"/>
  <c r="P157" i="77" s="1"/>
  <c r="R156" i="77"/>
  <c r="M156" i="77"/>
  <c r="P156" i="77" s="1"/>
  <c r="R155" i="77"/>
  <c r="M155" i="77"/>
  <c r="P155" i="77" s="1"/>
  <c r="R154" i="77"/>
  <c r="M154" i="77"/>
  <c r="P154" i="77" s="1"/>
  <c r="R153" i="77"/>
  <c r="M153" i="77"/>
  <c r="P153" i="77" s="1"/>
  <c r="R152" i="77"/>
  <c r="M152" i="77"/>
  <c r="P152" i="77" s="1"/>
  <c r="R151" i="77"/>
  <c r="M151" i="77"/>
  <c r="P151" i="77" s="1"/>
  <c r="R150" i="77"/>
  <c r="M150" i="77"/>
  <c r="P150" i="77" s="1"/>
  <c r="R149" i="77"/>
  <c r="M149" i="77"/>
  <c r="P149" i="77" s="1"/>
  <c r="R148" i="77"/>
  <c r="M148" i="77"/>
  <c r="P148" i="77" s="1"/>
  <c r="R147" i="77"/>
  <c r="M147" i="77"/>
  <c r="P147" i="77" s="1"/>
  <c r="R146" i="77"/>
  <c r="M146" i="77"/>
  <c r="P146" i="77" s="1"/>
  <c r="R145" i="77"/>
  <c r="M145" i="77"/>
  <c r="P145" i="77" s="1"/>
  <c r="R144" i="77"/>
  <c r="M144" i="77"/>
  <c r="P144" i="77" s="1"/>
  <c r="R143" i="77"/>
  <c r="M143" i="77"/>
  <c r="P143" i="77" s="1"/>
  <c r="R142" i="77"/>
  <c r="M142" i="77"/>
  <c r="P142" i="77" s="1"/>
  <c r="R141" i="77"/>
  <c r="M141" i="77"/>
  <c r="P141" i="77" s="1"/>
  <c r="R140" i="77"/>
  <c r="M140" i="77"/>
  <c r="P140" i="77" s="1"/>
  <c r="R139" i="77"/>
  <c r="M139" i="77"/>
  <c r="P139" i="77" s="1"/>
  <c r="R138" i="77"/>
  <c r="M138" i="77"/>
  <c r="P138" i="77" s="1"/>
  <c r="R133" i="77"/>
  <c r="M133" i="77"/>
  <c r="P133" i="77" s="1"/>
  <c r="R132" i="77"/>
  <c r="M132" i="77"/>
  <c r="P132" i="77" s="1"/>
  <c r="R131" i="77"/>
  <c r="M131" i="77"/>
  <c r="P131" i="77" s="1"/>
  <c r="R130" i="77"/>
  <c r="M130" i="77"/>
  <c r="P130" i="77" s="1"/>
  <c r="M129" i="77"/>
  <c r="P129" i="77" s="1"/>
  <c r="R128" i="77"/>
  <c r="M128" i="77"/>
  <c r="P128" i="77" s="1"/>
  <c r="R127" i="77"/>
  <c r="M127" i="77"/>
  <c r="P127" i="77" s="1"/>
  <c r="R126" i="77"/>
  <c r="M126" i="77"/>
  <c r="P126" i="77" s="1"/>
  <c r="R125" i="77"/>
  <c r="M125" i="77"/>
  <c r="P125" i="77" s="1"/>
  <c r="R123" i="77"/>
  <c r="M123" i="77"/>
  <c r="P123" i="77" s="1"/>
  <c r="R122" i="77"/>
  <c r="M122" i="77"/>
  <c r="P122" i="77" s="1"/>
  <c r="R121" i="77"/>
  <c r="M121" i="77"/>
  <c r="P121" i="77" s="1"/>
  <c r="R120" i="77"/>
  <c r="M120" i="77"/>
  <c r="P120" i="77" s="1"/>
  <c r="R119" i="77"/>
  <c r="M119" i="77"/>
  <c r="P119" i="77" s="1"/>
  <c r="R118" i="77"/>
  <c r="M118" i="77"/>
  <c r="P118" i="77" s="1"/>
  <c r="R117" i="77"/>
  <c r="M117" i="77"/>
  <c r="P117" i="77" s="1"/>
  <c r="R116" i="77"/>
  <c r="M116" i="77"/>
  <c r="P116" i="77" s="1"/>
  <c r="R115" i="77"/>
  <c r="M115" i="77"/>
  <c r="P115" i="77" s="1"/>
  <c r="M114" i="77"/>
  <c r="P114" i="77" s="1"/>
  <c r="R113" i="77"/>
  <c r="M113" i="77"/>
  <c r="P113" i="77" s="1"/>
  <c r="R112" i="77"/>
  <c r="M112" i="77"/>
  <c r="P112" i="77" s="1"/>
  <c r="R111" i="77"/>
  <c r="M111" i="77"/>
  <c r="P111" i="77" s="1"/>
  <c r="R110" i="77"/>
  <c r="M110" i="77"/>
  <c r="P110" i="77" s="1"/>
  <c r="M109" i="77"/>
  <c r="P109" i="77" s="1"/>
  <c r="R108" i="77"/>
  <c r="M108" i="77"/>
  <c r="P108" i="77" s="1"/>
  <c r="R107" i="77"/>
  <c r="M107" i="77"/>
  <c r="P107" i="77" s="1"/>
  <c r="R106" i="77"/>
  <c r="M106" i="77"/>
  <c r="P106" i="77" s="1"/>
  <c r="R98" i="77"/>
  <c r="M98" i="77"/>
  <c r="P98" i="77" s="1"/>
  <c r="R97" i="77"/>
  <c r="M97" i="77"/>
  <c r="P97" i="77" s="1"/>
  <c r="R96" i="77"/>
  <c r="M96" i="77"/>
  <c r="P96" i="77" s="1"/>
  <c r="R95" i="77"/>
  <c r="M95" i="77"/>
  <c r="P95" i="77" s="1"/>
  <c r="R93" i="77"/>
  <c r="M93" i="77"/>
  <c r="P93" i="77" s="1"/>
  <c r="R92" i="77"/>
  <c r="M92" i="77"/>
  <c r="P92" i="77" s="1"/>
  <c r="R91" i="77"/>
  <c r="M91" i="77"/>
  <c r="P91" i="77" s="1"/>
  <c r="R85" i="77"/>
  <c r="M85" i="77"/>
  <c r="P85" i="77" s="1"/>
  <c r="R84" i="77"/>
  <c r="M84" i="77"/>
  <c r="P84" i="77" s="1"/>
  <c r="R83" i="77"/>
  <c r="M83" i="77"/>
  <c r="P83" i="77" s="1"/>
  <c r="R81" i="77"/>
  <c r="M81" i="77"/>
  <c r="P81" i="77" s="1"/>
  <c r="R80" i="77"/>
  <c r="M80" i="77"/>
  <c r="P80" i="77" s="1"/>
  <c r="R79" i="77"/>
  <c r="M79" i="77"/>
  <c r="P79" i="77" s="1"/>
  <c r="R78" i="77"/>
  <c r="M78" i="77"/>
  <c r="P78" i="77" s="1"/>
  <c r="R77" i="77"/>
  <c r="M77" i="77"/>
  <c r="P77" i="77" s="1"/>
  <c r="M75" i="77"/>
  <c r="P75" i="77" s="1"/>
  <c r="R74" i="77"/>
  <c r="M74" i="77"/>
  <c r="P74" i="77" s="1"/>
  <c r="R73" i="77"/>
  <c r="M73" i="77"/>
  <c r="P73" i="77" s="1"/>
  <c r="R72" i="77"/>
  <c r="M72" i="77"/>
  <c r="P72" i="77" s="1"/>
  <c r="R71" i="77"/>
  <c r="M71" i="77"/>
  <c r="P71" i="77" s="1"/>
  <c r="R70" i="77"/>
  <c r="M70" i="77"/>
  <c r="P70" i="77" s="1"/>
  <c r="R69" i="77"/>
  <c r="M69" i="77"/>
  <c r="P69" i="77" s="1"/>
  <c r="R68" i="77"/>
  <c r="M68" i="77"/>
  <c r="P68" i="77" s="1"/>
  <c r="R67" i="77"/>
  <c r="M67" i="77"/>
  <c r="P67" i="77" s="1"/>
  <c r="R66" i="77"/>
  <c r="M66" i="77"/>
  <c r="P66" i="77" s="1"/>
  <c r="R65" i="77"/>
  <c r="M65" i="77"/>
  <c r="P65" i="77" s="1"/>
  <c r="R64" i="77"/>
  <c r="M64" i="77"/>
  <c r="P64" i="77" s="1"/>
  <c r="R63" i="77"/>
  <c r="M63" i="77"/>
  <c r="P63" i="77" s="1"/>
  <c r="R62" i="77"/>
  <c r="M62" i="77"/>
  <c r="P62" i="77" s="1"/>
  <c r="R61" i="77"/>
  <c r="M61" i="77"/>
  <c r="P61" i="77" s="1"/>
  <c r="R60" i="77"/>
  <c r="M60" i="77"/>
  <c r="P60" i="77" s="1"/>
  <c r="R59" i="77"/>
  <c r="M59" i="77"/>
  <c r="P59" i="77" s="1"/>
  <c r="R58" i="77"/>
  <c r="M58" i="77"/>
  <c r="P58" i="77" s="1"/>
  <c r="R57" i="77"/>
  <c r="M57" i="77"/>
  <c r="P57" i="77" s="1"/>
  <c r="R56" i="77"/>
  <c r="M56" i="77"/>
  <c r="P56" i="77" s="1"/>
  <c r="R55" i="77"/>
  <c r="M55" i="77"/>
  <c r="P55" i="77" s="1"/>
  <c r="R54" i="77"/>
  <c r="M54" i="77"/>
  <c r="P54" i="77" s="1"/>
  <c r="R53" i="77"/>
  <c r="M53" i="77"/>
  <c r="P53" i="77" s="1"/>
  <c r="R52" i="77"/>
  <c r="M52" i="77"/>
  <c r="P52" i="77" s="1"/>
  <c r="R51" i="77"/>
  <c r="M51" i="77"/>
  <c r="P51" i="77" s="1"/>
  <c r="R50" i="77"/>
  <c r="M50" i="77"/>
  <c r="P50" i="77" s="1"/>
  <c r="R49" i="77"/>
  <c r="M49" i="77"/>
  <c r="P49" i="77" s="1"/>
  <c r="R48" i="77"/>
  <c r="M48" i="77"/>
  <c r="P48" i="77" s="1"/>
  <c r="R47" i="77"/>
  <c r="M47" i="77"/>
  <c r="P47" i="77" s="1"/>
  <c r="R46" i="77"/>
  <c r="M46" i="77"/>
  <c r="P46" i="77" s="1"/>
  <c r="M45" i="77"/>
  <c r="P45" i="77" s="1"/>
  <c r="R44" i="77"/>
  <c r="M44" i="77"/>
  <c r="P44" i="77" s="1"/>
  <c r="R43" i="77"/>
  <c r="M43" i="77"/>
  <c r="P43" i="77" s="1"/>
  <c r="R42" i="77"/>
  <c r="M42" i="77"/>
  <c r="P42" i="77" s="1"/>
  <c r="R41" i="77"/>
  <c r="M41" i="77"/>
  <c r="P41" i="77" s="1"/>
  <c r="R40" i="77"/>
  <c r="M40" i="77"/>
  <c r="P40" i="77" s="1"/>
  <c r="R39" i="77"/>
  <c r="M39" i="77"/>
  <c r="P39" i="77" s="1"/>
  <c r="R37" i="77"/>
  <c r="M37" i="77"/>
  <c r="P37" i="77" s="1"/>
  <c r="R36" i="77"/>
  <c r="M36" i="77"/>
  <c r="P36" i="77" s="1"/>
  <c r="R35" i="77"/>
  <c r="M35" i="77"/>
  <c r="P35" i="77" s="1"/>
  <c r="R34" i="77"/>
  <c r="M34" i="77"/>
  <c r="P34" i="77" s="1"/>
  <c r="R33" i="77"/>
  <c r="M33" i="77"/>
  <c r="P33" i="77" s="1"/>
  <c r="R32" i="77"/>
  <c r="M32" i="77"/>
  <c r="P32" i="77" s="1"/>
  <c r="R31" i="77"/>
  <c r="M31" i="77"/>
  <c r="P31" i="77" s="1"/>
  <c r="R30" i="77"/>
  <c r="M30" i="77"/>
  <c r="P30" i="77" s="1"/>
  <c r="R29" i="77"/>
  <c r="M29" i="77"/>
  <c r="P29" i="77" s="1"/>
  <c r="R28" i="77"/>
  <c r="M28" i="77"/>
  <c r="P28" i="77" s="1"/>
  <c r="R27" i="77"/>
  <c r="M27" i="77"/>
  <c r="P27" i="77" s="1"/>
  <c r="R26" i="77"/>
  <c r="M26" i="77"/>
  <c r="P26" i="77" s="1"/>
  <c r="R25" i="77"/>
  <c r="M25" i="77"/>
  <c r="P25" i="77" s="1"/>
  <c r="R24" i="77"/>
  <c r="M24" i="77"/>
  <c r="P24" i="77" s="1"/>
  <c r="R23" i="77"/>
  <c r="M23" i="77"/>
  <c r="P23" i="77" s="1"/>
  <c r="R22" i="77"/>
  <c r="M22" i="77"/>
  <c r="P22" i="77" s="1"/>
  <c r="R21" i="77"/>
  <c r="M21" i="77"/>
  <c r="P21" i="77" s="1"/>
  <c r="R20" i="77"/>
  <c r="M20" i="77"/>
  <c r="P20" i="77" s="1"/>
  <c r="R19" i="77"/>
  <c r="M19" i="77"/>
  <c r="P19" i="77" s="1"/>
  <c r="R18" i="77"/>
  <c r="M18" i="77"/>
  <c r="P18" i="77" s="1"/>
  <c r="R17" i="77"/>
  <c r="M17" i="77"/>
  <c r="P17" i="77" s="1"/>
  <c r="R16" i="77"/>
  <c r="M16" i="77"/>
  <c r="P16" i="77" s="1"/>
  <c r="R15" i="77"/>
  <c r="M15" i="77"/>
  <c r="P15" i="77" s="1"/>
  <c r="R14" i="77"/>
  <c r="M14" i="77"/>
  <c r="P14" i="77" s="1"/>
  <c r="R13" i="77"/>
  <c r="M13" i="77"/>
  <c r="P13" i="77" s="1"/>
  <c r="R12" i="77"/>
  <c r="M12" i="77"/>
  <c r="P12" i="77" s="1"/>
  <c r="R11" i="77"/>
  <c r="M11" i="77"/>
  <c r="P11" i="77" s="1"/>
  <c r="R10" i="77"/>
  <c r="M10" i="77"/>
  <c r="P10" i="77" s="1"/>
  <c r="R9" i="77"/>
  <c r="M9" i="77"/>
  <c r="P9" i="77" s="1"/>
  <c r="R8" i="77"/>
  <c r="M8" i="77"/>
  <c r="P8" i="77" s="1"/>
  <c r="R7" i="77"/>
  <c r="M7" i="77"/>
  <c r="P7" i="77" s="1"/>
  <c r="R6" i="77"/>
  <c r="M6" i="77"/>
  <c r="P6" i="77" s="1"/>
  <c r="R5" i="77"/>
  <c r="M5" i="77"/>
  <c r="P5" i="77" s="1"/>
  <c r="M261" i="74"/>
  <c r="R60" i="74"/>
  <c r="R63" i="74"/>
  <c r="M63" i="74"/>
  <c r="P63" i="74" s="1"/>
  <c r="M169" i="74"/>
  <c r="P169" i="74" s="1"/>
  <c r="R169" i="74"/>
  <c r="E94" i="78" l="1"/>
  <c r="E75" i="78"/>
  <c r="E63" i="78"/>
  <c r="G63" i="78" s="1"/>
  <c r="J63" i="78" s="1"/>
  <c r="E60" i="78"/>
  <c r="G60" i="78" s="1"/>
  <c r="J60" i="78" s="1"/>
  <c r="E178" i="78"/>
  <c r="E45" i="78"/>
  <c r="G45" i="78" s="1"/>
  <c r="J45" i="78" s="1"/>
  <c r="E45" i="79" s="1"/>
  <c r="G45" i="79" s="1"/>
  <c r="J45" i="79" s="1"/>
  <c r="E45" i="80" s="1"/>
  <c r="E129" i="78"/>
  <c r="G129" i="78" s="1"/>
  <c r="J129" i="78" s="1"/>
  <c r="E35" i="78"/>
  <c r="G35" i="78" s="1"/>
  <c r="J35" i="78" s="1"/>
  <c r="E114" i="78"/>
  <c r="E109" i="78"/>
  <c r="G109" i="78" s="1"/>
  <c r="J109" i="78" s="1"/>
  <c r="P196" i="77"/>
  <c r="P200" i="77"/>
  <c r="P204" i="77"/>
  <c r="P209" i="77"/>
  <c r="P197" i="77"/>
  <c r="P201" i="77"/>
  <c r="P205" i="77"/>
  <c r="P210" i="77"/>
  <c r="P198" i="77"/>
  <c r="P202" i="77"/>
  <c r="P206" i="77"/>
  <c r="P211" i="77"/>
  <c r="P199" i="77"/>
  <c r="P203" i="77"/>
  <c r="P208" i="77"/>
  <c r="P212" i="77"/>
  <c r="M5" i="8"/>
  <c r="AB18" i="8"/>
  <c r="AB20" i="8"/>
  <c r="AB22" i="8"/>
  <c r="AB19" i="8"/>
  <c r="AB31" i="8"/>
  <c r="G178" i="78"/>
  <c r="J178" i="78" s="1"/>
  <c r="E178" i="79" s="1"/>
  <c r="G178" i="79" s="1"/>
  <c r="J178" i="79" s="1"/>
  <c r="E178" i="80" s="1"/>
  <c r="G94" i="78"/>
  <c r="J94" i="78" s="1"/>
  <c r="E94" i="79" s="1"/>
  <c r="G94" i="79" s="1"/>
  <c r="J94" i="79" s="1"/>
  <c r="E94" i="80" s="1"/>
  <c r="G75" i="78"/>
  <c r="J75" i="78" s="1"/>
  <c r="E75" i="79" s="1"/>
  <c r="G75" i="79" s="1"/>
  <c r="J75" i="79" s="1"/>
  <c r="E75" i="80" s="1"/>
  <c r="G114" i="78"/>
  <c r="J114" i="78" s="1"/>
  <c r="E114" i="79" s="1"/>
  <c r="G169" i="77"/>
  <c r="J169" i="77" s="1"/>
  <c r="N262" i="77"/>
  <c r="AB5" i="8"/>
  <c r="AB35" i="8"/>
  <c r="R260" i="78"/>
  <c r="R260" i="80"/>
  <c r="R26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E35" i="79" l="1"/>
  <c r="E129" i="79"/>
  <c r="E60" i="79"/>
  <c r="G60" i="79" s="1"/>
  <c r="J60" i="79" s="1"/>
  <c r="E60" i="80" s="1"/>
  <c r="G60" i="80" s="1"/>
  <c r="J60" i="80" s="1"/>
  <c r="E109" i="79"/>
  <c r="G109" i="79" s="1"/>
  <c r="J109" i="79" s="1"/>
  <c r="E63" i="79"/>
  <c r="E169" i="78"/>
  <c r="M261" i="8"/>
  <c r="N268" i="77"/>
  <c r="R5" i="8"/>
  <c r="G94" i="80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35" i="79"/>
  <c r="G129" i="79"/>
  <c r="J129" i="79" s="1"/>
  <c r="E129" i="80" s="1"/>
  <c r="G63" i="79"/>
  <c r="J63" i="79" s="1"/>
  <c r="E63" i="80" s="1"/>
  <c r="G114" i="79"/>
  <c r="J114" i="79" s="1"/>
  <c r="E114" i="80" s="1"/>
  <c r="G169" i="78"/>
  <c r="J169" i="78" s="1"/>
  <c r="E169" i="79" s="1"/>
  <c r="X8" i="8"/>
  <c r="M75" i="74"/>
  <c r="P75" i="74" s="1"/>
  <c r="M45" i="74"/>
  <c r="P45" i="74" s="1"/>
  <c r="M60" i="74"/>
  <c r="P60" i="74" s="1"/>
  <c r="G12" i="74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E109" i="80" l="1"/>
  <c r="E60" i="81"/>
  <c r="G60" i="81" s="1"/>
  <c r="J60" i="81" s="1"/>
  <c r="N270" i="77"/>
  <c r="V9" i="8" s="1"/>
  <c r="X7" i="8"/>
  <c r="AB9" i="8"/>
  <c r="N271" i="77"/>
  <c r="V10" i="8" s="1"/>
  <c r="J35" i="79"/>
  <c r="G129" i="80"/>
  <c r="J129" i="80" s="1"/>
  <c r="E129" i="81" s="1"/>
  <c r="G178" i="81"/>
  <c r="J178" i="81" s="1"/>
  <c r="E178" i="82" s="1"/>
  <c r="G45" i="81"/>
  <c r="G114" i="80"/>
  <c r="J114" i="80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G12" i="77"/>
  <c r="J12" i="77" s="1"/>
  <c r="M229" i="74"/>
  <c r="P229" i="74" s="1"/>
  <c r="R229" i="74"/>
  <c r="E60" i="82" l="1"/>
  <c r="E35" i="80"/>
  <c r="G35" i="80" s="1"/>
  <c r="J35" i="80" s="1"/>
  <c r="E35" i="81" s="1"/>
  <c r="G35" i="81" s="1"/>
  <c r="J35" i="81" s="1"/>
  <c r="E35" i="82" s="1"/>
  <c r="E114" i="81"/>
  <c r="G114" i="81" s="1"/>
  <c r="J114" i="81" s="1"/>
  <c r="E12" i="78"/>
  <c r="G12" i="78" s="1"/>
  <c r="J12" i="78" s="1"/>
  <c r="J45" i="81"/>
  <c r="AB12" i="8"/>
  <c r="AB7" i="8"/>
  <c r="AB11" i="8"/>
  <c r="AB6" i="8"/>
  <c r="G63" i="81"/>
  <c r="J63" i="81" s="1"/>
  <c r="E63" i="82" s="1"/>
  <c r="G178" i="82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E114" i="82" l="1"/>
  <c r="E45" i="82"/>
  <c r="G45" i="82" s="1"/>
  <c r="J45" i="82" s="1"/>
  <c r="E12" i="79"/>
  <c r="G12" i="79" s="1"/>
  <c r="J12" i="79" s="1"/>
  <c r="J60" i="82"/>
  <c r="J178" i="82"/>
  <c r="AB36" i="8"/>
  <c r="E169" i="81"/>
  <c r="G169" i="81" s="1"/>
  <c r="J169" i="81" s="1"/>
  <c r="E94" i="83"/>
  <c r="G94" i="83" s="1"/>
  <c r="J94" i="83" s="1"/>
  <c r="E94" i="84" s="1"/>
  <c r="E75" i="83"/>
  <c r="G75" i="83" s="1"/>
  <c r="J75" i="83" s="1"/>
  <c r="E75" i="84" s="1"/>
  <c r="G114" i="82"/>
  <c r="G129" i="82"/>
  <c r="G109" i="82"/>
  <c r="G35" i="82"/>
  <c r="G63" i="82"/>
  <c r="R214" i="74"/>
  <c r="M214" i="74"/>
  <c r="P214" i="74" s="1"/>
  <c r="R133" i="74"/>
  <c r="M133" i="74"/>
  <c r="P133" i="74" s="1"/>
  <c r="E45" i="83" l="1"/>
  <c r="G45" i="83" s="1"/>
  <c r="J45" i="83" s="1"/>
  <c r="E45" i="84" s="1"/>
  <c r="E60" i="83"/>
  <c r="G60" i="83" s="1"/>
  <c r="J60" i="83" s="1"/>
  <c r="E60" i="84" s="1"/>
  <c r="G60" i="84" s="1"/>
  <c r="J60" i="84" s="1"/>
  <c r="E178" i="83"/>
  <c r="G178" i="83" s="1"/>
  <c r="J178" i="83" s="1"/>
  <c r="E178" i="84" s="1"/>
  <c r="G178" i="84" s="1"/>
  <c r="J178" i="84" s="1"/>
  <c r="E178" i="85" s="1"/>
  <c r="G178" i="85" s="1"/>
  <c r="J178" i="85" s="1"/>
  <c r="E12" i="80"/>
  <c r="G12" i="80" s="1"/>
  <c r="J12" i="80" s="1"/>
  <c r="J114" i="82"/>
  <c r="J109" i="82"/>
  <c r="J129" i="82"/>
  <c r="J63" i="82"/>
  <c r="J35" i="82"/>
  <c r="G94" i="84"/>
  <c r="J94" i="84" s="1"/>
  <c r="E94" i="85" s="1"/>
  <c r="G94" i="85" s="1"/>
  <c r="J94" i="85" s="1"/>
  <c r="E169" i="82"/>
  <c r="G169" i="82" s="1"/>
  <c r="G75" i="84"/>
  <c r="J75" i="84" s="1"/>
  <c r="G45" i="84"/>
  <c r="J45" i="84" s="1"/>
  <c r="E45" i="85" s="1"/>
  <c r="E12" i="81" l="1"/>
  <c r="G12" i="81" s="1"/>
  <c r="J12" i="81" s="1"/>
  <c r="E60" i="85"/>
  <c r="G60" i="85" s="1"/>
  <c r="J60" i="85" s="1"/>
  <c r="E63" i="83"/>
  <c r="G63" i="83" s="1"/>
  <c r="J63" i="83" s="1"/>
  <c r="E63" i="84" s="1"/>
  <c r="G63" i="84" s="1"/>
  <c r="J63" i="84" s="1"/>
  <c r="E35" i="83"/>
  <c r="G35" i="83" s="1"/>
  <c r="J35" i="83" s="1"/>
  <c r="E35" i="84" s="1"/>
  <c r="G35" i="84" s="1"/>
  <c r="J35" i="84" s="1"/>
  <c r="E35" i="85" s="1"/>
  <c r="E109" i="83"/>
  <c r="G109" i="83" s="1"/>
  <c r="J109" i="83" s="1"/>
  <c r="E109" i="84" s="1"/>
  <c r="E129" i="83"/>
  <c r="G129" i="83" s="1"/>
  <c r="J129" i="83" s="1"/>
  <c r="E129" i="84" s="1"/>
  <c r="G129" i="84" s="1"/>
  <c r="J129" i="84" s="1"/>
  <c r="E114" i="83"/>
  <c r="G114" i="83" s="1"/>
  <c r="J114" i="83" s="1"/>
  <c r="E114" i="84" s="1"/>
  <c r="G114" i="84" s="1"/>
  <c r="J114" i="84" s="1"/>
  <c r="J169" i="82"/>
  <c r="E60" i="86"/>
  <c r="G60" i="86" s="1"/>
  <c r="J60" i="86" s="1"/>
  <c r="E178" i="86"/>
  <c r="G178" i="86" s="1"/>
  <c r="J178" i="86" s="1"/>
  <c r="E75" i="85"/>
  <c r="G75" i="85" s="1"/>
  <c r="J75" i="85" s="1"/>
  <c r="E94" i="86"/>
  <c r="G94" i="86" s="1"/>
  <c r="J94" i="86" s="1"/>
  <c r="G45" i="85"/>
  <c r="J45" i="85" s="1"/>
  <c r="G109" i="84"/>
  <c r="J109" i="84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12" i="82" l="1"/>
  <c r="G12" i="82" s="1"/>
  <c r="E129" i="85"/>
  <c r="E63" i="85"/>
  <c r="E169" i="83"/>
  <c r="G169" i="83" s="1"/>
  <c r="J169" i="83" s="1"/>
  <c r="E169" i="84" s="1"/>
  <c r="G169" i="84" s="1"/>
  <c r="J169" i="84" s="1"/>
  <c r="E169" i="85" s="1"/>
  <c r="E94" i="87"/>
  <c r="G94" i="87" s="1"/>
  <c r="J94" i="87" s="1"/>
  <c r="E178" i="87"/>
  <c r="G178" i="87" s="1"/>
  <c r="J178" i="87" s="1"/>
  <c r="E75" i="86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75" i="91" s="1"/>
  <c r="E109" i="85"/>
  <c r="G109" i="85" s="1"/>
  <c r="J109" i="85" s="1"/>
  <c r="E45" i="86"/>
  <c r="G45" i="86" s="1"/>
  <c r="J45" i="86" s="1"/>
  <c r="E114" i="85"/>
  <c r="G114" i="85" s="1"/>
  <c r="J114" i="85" s="1"/>
  <c r="E60" i="87"/>
  <c r="G60" i="87" s="1"/>
  <c r="J60" i="87" s="1"/>
  <c r="G129" i="85"/>
  <c r="J129" i="85" s="1"/>
  <c r="G63" i="85"/>
  <c r="J63" i="85" s="1"/>
  <c r="G35" i="85"/>
  <c r="J35" i="85" s="1"/>
  <c r="E35" i="86" s="1"/>
  <c r="G169" i="85"/>
  <c r="J169" i="85" s="1"/>
  <c r="G229" i="77"/>
  <c r="J229" i="77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229" i="78" l="1"/>
  <c r="J12" i="82"/>
  <c r="E60" i="88"/>
  <c r="G60" i="88" s="1"/>
  <c r="J60" i="88" s="1"/>
  <c r="E114" i="86"/>
  <c r="G114" i="86" s="1"/>
  <c r="J114" i="86" s="1"/>
  <c r="E45" i="87"/>
  <c r="G45" i="87" s="1"/>
  <c r="J45" i="87" s="1"/>
  <c r="E109" i="86"/>
  <c r="G109" i="86" s="1"/>
  <c r="J109" i="86" s="1"/>
  <c r="E178" i="88"/>
  <c r="G178" i="88" s="1"/>
  <c r="J178" i="88" s="1"/>
  <c r="E94" i="88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G94" i="92" s="1"/>
  <c r="J94" i="92" s="1"/>
  <c r="E94" i="93" s="1"/>
  <c r="E63" i="86"/>
  <c r="G63" i="86" s="1"/>
  <c r="J63" i="86" s="1"/>
  <c r="E169" i="86"/>
  <c r="G169" i="86" s="1"/>
  <c r="J169" i="86" s="1"/>
  <c r="E169" i="87" s="1"/>
  <c r="G169" i="87" s="1"/>
  <c r="J169" i="87" s="1"/>
  <c r="E169" i="88" s="1"/>
  <c r="E129" i="86"/>
  <c r="G129" i="86" s="1"/>
  <c r="J129" i="86" s="1"/>
  <c r="J237" i="78"/>
  <c r="G229" i="78"/>
  <c r="J229" i="78" s="1"/>
  <c r="G35" i="86"/>
  <c r="J35" i="86" s="1"/>
  <c r="G75" i="91"/>
  <c r="J75" i="91" s="1"/>
  <c r="E75" i="92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12" i="83" l="1"/>
  <c r="G12" i="83" s="1"/>
  <c r="J12" i="83" s="1"/>
  <c r="E12" i="84" s="1"/>
  <c r="E178" i="89"/>
  <c r="G178" i="89" s="1"/>
  <c r="J178" i="89" s="1"/>
  <c r="E45" i="88"/>
  <c r="G45" i="88" s="1"/>
  <c r="J45" i="88" s="1"/>
  <c r="E63" i="87"/>
  <c r="G63" i="87" s="1"/>
  <c r="J63" i="87" s="1"/>
  <c r="E109" i="87"/>
  <c r="G109" i="87" s="1"/>
  <c r="J109" i="87" s="1"/>
  <c r="E114" i="87"/>
  <c r="G114" i="87" s="1"/>
  <c r="J114" i="87" s="1"/>
  <c r="E129" i="87"/>
  <c r="G129" i="87" s="1"/>
  <c r="J129" i="87" s="1"/>
  <c r="E60" i="89"/>
  <c r="G60" i="89" s="1"/>
  <c r="J60" i="89" s="1"/>
  <c r="E35" i="87"/>
  <c r="G35" i="87" s="1"/>
  <c r="J35" i="87" s="1"/>
  <c r="E229" i="79"/>
  <c r="G229" i="79" s="1"/>
  <c r="J229" i="79" s="1"/>
  <c r="E237" i="79"/>
  <c r="G237" i="79" s="1"/>
  <c r="J237" i="79" s="1"/>
  <c r="G169" i="88"/>
  <c r="J169" i="88" s="1"/>
  <c r="G94" i="93"/>
  <c r="J94" i="93" s="1"/>
  <c r="E94" i="94" s="1"/>
  <c r="G75" i="92"/>
  <c r="J75" i="92" s="1"/>
  <c r="E75" i="93" s="1"/>
  <c r="G12" i="84"/>
  <c r="J12" i="84" s="1"/>
  <c r="E12" i="85" s="1"/>
  <c r="E35" i="88" l="1"/>
  <c r="G35" i="88" s="1"/>
  <c r="J35" i="88" s="1"/>
  <c r="E129" i="88"/>
  <c r="G129" i="88" s="1"/>
  <c r="J129" i="88" s="1"/>
  <c r="E60" i="90"/>
  <c r="G60" i="90" s="1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0" i="95" s="1"/>
  <c r="G60" i="95" s="1"/>
  <c r="J60" i="95" s="1"/>
  <c r="E60" i="96" s="1"/>
  <c r="E114" i="88"/>
  <c r="G114" i="88" s="1"/>
  <c r="J114" i="88" s="1"/>
  <c r="E178" i="90"/>
  <c r="G178" i="90" s="1"/>
  <c r="J178" i="90" s="1"/>
  <c r="E178" i="91" s="1"/>
  <c r="G178" i="91" s="1"/>
  <c r="J178" i="91" s="1"/>
  <c r="E178" i="92" s="1"/>
  <c r="G178" i="92" s="1"/>
  <c r="J178" i="92" s="1"/>
  <c r="E178" i="93" s="1"/>
  <c r="G178" i="93" s="1"/>
  <c r="J178" i="93" s="1"/>
  <c r="E178" i="94" s="1"/>
  <c r="G178" i="94" s="1"/>
  <c r="J178" i="94" s="1"/>
  <c r="E178" i="95" s="1"/>
  <c r="G178" i="95" s="1"/>
  <c r="J178" i="95" s="1"/>
  <c r="E178" i="96" s="1"/>
  <c r="E109" i="88"/>
  <c r="G109" i="88" s="1"/>
  <c r="J109" i="88" s="1"/>
  <c r="E63" i="88"/>
  <c r="G63" i="88" s="1"/>
  <c r="J63" i="88" s="1"/>
  <c r="E45" i="89"/>
  <c r="G45" i="89" s="1"/>
  <c r="J45" i="89" s="1"/>
  <c r="E169" i="89"/>
  <c r="G169" i="89" s="1"/>
  <c r="J169" i="89" s="1"/>
  <c r="E169" i="90" s="1"/>
  <c r="G169" i="90" s="1"/>
  <c r="J169" i="90" s="1"/>
  <c r="E169" i="91" s="1"/>
  <c r="E229" i="80"/>
  <c r="G229" i="80" s="1"/>
  <c r="J229" i="80" s="1"/>
  <c r="E229" i="81" s="1"/>
  <c r="E237" i="80"/>
  <c r="G237" i="80" s="1"/>
  <c r="J237" i="80" s="1"/>
  <c r="G94" i="94"/>
  <c r="J94" i="94" s="1"/>
  <c r="E94" i="95" s="1"/>
  <c r="G75" i="93"/>
  <c r="J75" i="93" s="1"/>
  <c r="E75" i="94" s="1"/>
  <c r="G12" i="85"/>
  <c r="J12" i="85" s="1"/>
  <c r="E12" i="86" s="1"/>
  <c r="E114" i="89" l="1"/>
  <c r="G114" i="89" s="1"/>
  <c r="J114" i="89" s="1"/>
  <c r="E45" i="90"/>
  <c r="G45" i="90" s="1"/>
  <c r="J45" i="90" s="1"/>
  <c r="E63" i="89"/>
  <c r="G63" i="89" s="1"/>
  <c r="J63" i="89" s="1"/>
  <c r="E35" i="89"/>
  <c r="G35" i="89" s="1"/>
  <c r="J35" i="89" s="1"/>
  <c r="E109" i="89"/>
  <c r="G109" i="89" s="1"/>
  <c r="J109" i="89" s="1"/>
  <c r="E129" i="89"/>
  <c r="G129" i="89" s="1"/>
  <c r="J129" i="89" s="1"/>
  <c r="E237" i="81"/>
  <c r="G237" i="81" s="1"/>
  <c r="J237" i="81" s="1"/>
  <c r="G229" i="81"/>
  <c r="J229" i="81" s="1"/>
  <c r="G12" i="86"/>
  <c r="J12" i="86" s="1"/>
  <c r="G169" i="91"/>
  <c r="J169" i="91" s="1"/>
  <c r="E169" i="92" s="1"/>
  <c r="G75" i="94"/>
  <c r="J75" i="94" s="1"/>
  <c r="E75" i="95" s="1"/>
  <c r="G94" i="95"/>
  <c r="J94" i="95" s="1"/>
  <c r="E94" i="96" s="1"/>
  <c r="G178" i="96"/>
  <c r="J178" i="96" s="1"/>
  <c r="E178" i="97" s="1"/>
  <c r="G60" i="96"/>
  <c r="J60" i="96" s="1"/>
  <c r="E60" i="97" s="1"/>
  <c r="G9" i="74"/>
  <c r="G11" i="74"/>
  <c r="G10" i="74"/>
  <c r="E229" i="82" l="1"/>
  <c r="E11" i="77"/>
  <c r="E109" i="90"/>
  <c r="G109" i="90" s="1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G109" i="94" s="1"/>
  <c r="J109" i="94" s="1"/>
  <c r="E109" i="95" s="1"/>
  <c r="G109" i="95" s="1"/>
  <c r="J109" i="95" s="1"/>
  <c r="E109" i="96" s="1"/>
  <c r="G109" i="96" s="1"/>
  <c r="J109" i="96" s="1"/>
  <c r="E109" i="97" s="1"/>
  <c r="E63" i="90"/>
  <c r="G63" i="90" s="1"/>
  <c r="J63" i="90" s="1"/>
  <c r="E45" i="91"/>
  <c r="G45" i="91" s="1"/>
  <c r="J45" i="91" s="1"/>
  <c r="E129" i="90"/>
  <c r="G129" i="90" s="1"/>
  <c r="J129" i="90" s="1"/>
  <c r="E35" i="90"/>
  <c r="G35" i="90" s="1"/>
  <c r="J35" i="90" s="1"/>
  <c r="E114" i="90"/>
  <c r="G114" i="90" s="1"/>
  <c r="J114" i="90" s="1"/>
  <c r="E114" i="91" s="1"/>
  <c r="G114" i="91" s="1"/>
  <c r="J114" i="91" s="1"/>
  <c r="E114" i="92" s="1"/>
  <c r="G114" i="92" s="1"/>
  <c r="J114" i="92" s="1"/>
  <c r="E114" i="93" s="1"/>
  <c r="G114" i="93" s="1"/>
  <c r="J114" i="93" s="1"/>
  <c r="E114" i="94" s="1"/>
  <c r="G114" i="94" s="1"/>
  <c r="J114" i="94" s="1"/>
  <c r="E114" i="95" s="1"/>
  <c r="G114" i="95" s="1"/>
  <c r="J114" i="95" s="1"/>
  <c r="E114" i="96" s="1"/>
  <c r="G114" i="96" s="1"/>
  <c r="J114" i="96" s="1"/>
  <c r="E114" i="97" s="1"/>
  <c r="E12" i="87"/>
  <c r="G12" i="87" s="1"/>
  <c r="J12" i="87" s="1"/>
  <c r="E12" i="88" s="1"/>
  <c r="G12" i="88" s="1"/>
  <c r="J12" i="88" s="1"/>
  <c r="E237" i="82"/>
  <c r="G237" i="82" s="1"/>
  <c r="J237" i="82" s="1"/>
  <c r="G229" i="82"/>
  <c r="G11" i="77"/>
  <c r="J11" i="77" s="1"/>
  <c r="G75" i="95"/>
  <c r="J75" i="95" s="1"/>
  <c r="E75" i="96" s="1"/>
  <c r="G226" i="77"/>
  <c r="J226" i="77" s="1"/>
  <c r="E226" i="78" s="1"/>
  <c r="G213" i="77"/>
  <c r="G152" i="77"/>
  <c r="J152" i="77" s="1"/>
  <c r="G151" i="77"/>
  <c r="J151" i="77" s="1"/>
  <c r="G206" i="77"/>
  <c r="G231" i="77"/>
  <c r="J231" i="77" s="1"/>
  <c r="G205" i="77"/>
  <c r="G127" i="77"/>
  <c r="J127" i="77" s="1"/>
  <c r="G83" i="77"/>
  <c r="J83" i="77" s="1"/>
  <c r="G60" i="97"/>
  <c r="J60" i="97" s="1"/>
  <c r="G178" i="97"/>
  <c r="J178" i="97" s="1"/>
  <c r="E178" i="98" s="1"/>
  <c r="G39" i="77"/>
  <c r="J39" i="77" s="1"/>
  <c r="G153" i="77"/>
  <c r="J153" i="77" s="1"/>
  <c r="G193" i="77"/>
  <c r="G177" i="77"/>
  <c r="J177" i="77" s="1"/>
  <c r="G208" i="77"/>
  <c r="G155" i="77"/>
  <c r="J155" i="77" s="1"/>
  <c r="G194" i="77"/>
  <c r="G94" i="96"/>
  <c r="J94" i="96" s="1"/>
  <c r="E94" i="97" s="1"/>
  <c r="G169" i="92"/>
  <c r="J169" i="92" s="1"/>
  <c r="E169" i="93" s="1"/>
  <c r="G181" i="77"/>
  <c r="J181" i="77" s="1"/>
  <c r="G84" i="77"/>
  <c r="J84" i="77" s="1"/>
  <c r="G126" i="77"/>
  <c r="J126" i="77" s="1"/>
  <c r="G125" i="77"/>
  <c r="J125" i="77" s="1"/>
  <c r="G148" i="77"/>
  <c r="J148" i="77" s="1"/>
  <c r="G9" i="77"/>
  <c r="J9" i="77" s="1"/>
  <c r="G10" i="77"/>
  <c r="J10" i="77" s="1"/>
  <c r="E125" i="78" l="1"/>
  <c r="J208" i="77"/>
  <c r="E208" i="78" s="1"/>
  <c r="G208" i="78" s="1"/>
  <c r="J208" i="78" s="1"/>
  <c r="E126" i="78"/>
  <c r="E205" i="78"/>
  <c r="G205" i="78" s="1"/>
  <c r="J205" i="78" s="1"/>
  <c r="J205" i="77"/>
  <c r="E181" i="78"/>
  <c r="E153" i="78"/>
  <c r="J206" i="77"/>
  <c r="E206" i="78" s="1"/>
  <c r="G206" i="78" s="1"/>
  <c r="J206" i="78" s="1"/>
  <c r="E127" i="78"/>
  <c r="G127" i="78" s="1"/>
  <c r="J127" i="78" s="1"/>
  <c r="E177" i="78"/>
  <c r="J193" i="77"/>
  <c r="E193" i="78" s="1"/>
  <c r="G193" i="78" s="1"/>
  <c r="J193" i="78" s="1"/>
  <c r="E39" i="78"/>
  <c r="G39" i="78" s="1"/>
  <c r="J39" i="78" s="1"/>
  <c r="E39" i="79" s="1"/>
  <c r="E151" i="78"/>
  <c r="G151" i="78" s="1"/>
  <c r="J151" i="78" s="1"/>
  <c r="E231" i="78"/>
  <c r="E152" i="78"/>
  <c r="J194" i="77"/>
  <c r="E194" i="78" s="1"/>
  <c r="G194" i="78" s="1"/>
  <c r="J194" i="78" s="1"/>
  <c r="E213" i="78"/>
  <c r="G213" i="78" s="1"/>
  <c r="J213" i="78" s="1"/>
  <c r="J213" i="77"/>
  <c r="E84" i="78"/>
  <c r="E148" i="78"/>
  <c r="E155" i="78"/>
  <c r="G155" i="78" s="1"/>
  <c r="J155" i="78" s="1"/>
  <c r="E83" i="78"/>
  <c r="G83" i="78" s="1"/>
  <c r="J83" i="78" s="1"/>
  <c r="E9" i="78"/>
  <c r="E11" i="78"/>
  <c r="G11" i="78" s="1"/>
  <c r="J11" i="78" s="1"/>
  <c r="E10" i="78"/>
  <c r="G10" i="78" s="1"/>
  <c r="J10" i="78" s="1"/>
  <c r="J229" i="82"/>
  <c r="E12" i="89"/>
  <c r="G12" i="89" s="1"/>
  <c r="J12" i="89" s="1"/>
  <c r="E35" i="91"/>
  <c r="G35" i="91" s="1"/>
  <c r="J35" i="91" s="1"/>
  <c r="E129" i="91"/>
  <c r="G129" i="91" s="1"/>
  <c r="J129" i="91" s="1"/>
  <c r="E45" i="92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8" s="1"/>
  <c r="G45" i="98" s="1"/>
  <c r="J45" i="98" s="1"/>
  <c r="E45" i="99" s="1"/>
  <c r="G45" i="99" s="1"/>
  <c r="J45" i="99" s="1"/>
  <c r="E45" i="100" s="1"/>
  <c r="E63" i="91"/>
  <c r="G63" i="91" s="1"/>
  <c r="J63" i="91" s="1"/>
  <c r="G177" i="78"/>
  <c r="J177" i="78" s="1"/>
  <c r="E177" i="79" s="1"/>
  <c r="G177" i="79" s="1"/>
  <c r="J177" i="79" s="1"/>
  <c r="G148" i="78"/>
  <c r="J148" i="78" s="1"/>
  <c r="E148" i="79" s="1"/>
  <c r="G148" i="79" s="1"/>
  <c r="J148" i="79" s="1"/>
  <c r="E237" i="83"/>
  <c r="G237" i="83" s="1"/>
  <c r="J237" i="83" s="1"/>
  <c r="E237" i="84" s="1"/>
  <c r="G84" i="78"/>
  <c r="J84" i="78" s="1"/>
  <c r="E84" i="79" s="1"/>
  <c r="G84" i="79" s="1"/>
  <c r="J84" i="79" s="1"/>
  <c r="G181" i="78"/>
  <c r="J181" i="78" s="1"/>
  <c r="E181" i="79" s="1"/>
  <c r="G181" i="79" s="1"/>
  <c r="J181" i="79" s="1"/>
  <c r="G153" i="78"/>
  <c r="J153" i="78" s="1"/>
  <c r="E153" i="79" s="1"/>
  <c r="G153" i="79" s="1"/>
  <c r="J153" i="79" s="1"/>
  <c r="G152" i="78"/>
  <c r="J152" i="78" s="1"/>
  <c r="E152" i="79" s="1"/>
  <c r="G152" i="79" s="1"/>
  <c r="J152" i="79" s="1"/>
  <c r="G126" i="78"/>
  <c r="J126" i="78" s="1"/>
  <c r="E126" i="79" s="1"/>
  <c r="G126" i="79" s="1"/>
  <c r="J126" i="79" s="1"/>
  <c r="G231" i="78"/>
  <c r="J231" i="78" s="1"/>
  <c r="G125" i="78"/>
  <c r="J125" i="78" s="1"/>
  <c r="E125" i="79" s="1"/>
  <c r="G226" i="78"/>
  <c r="J226" i="78" s="1"/>
  <c r="E226" i="79" s="1"/>
  <c r="G169" i="93"/>
  <c r="J169" i="93" s="1"/>
  <c r="E169" i="94" s="1"/>
  <c r="G114" i="97"/>
  <c r="J114" i="97" s="1"/>
  <c r="E114" i="98" s="1"/>
  <c r="G211" i="77"/>
  <c r="G197" i="77"/>
  <c r="J197" i="77" s="1"/>
  <c r="G202" i="77"/>
  <c r="G232" i="77"/>
  <c r="J232" i="77" s="1"/>
  <c r="G182" i="77"/>
  <c r="J182" i="77" s="1"/>
  <c r="G203" i="77"/>
  <c r="G113" i="77"/>
  <c r="J113" i="77" s="1"/>
  <c r="G196" i="77"/>
  <c r="J196" i="77" s="1"/>
  <c r="G150" i="77"/>
  <c r="J150" i="77" s="1"/>
  <c r="G94" i="97"/>
  <c r="J94" i="97" s="1"/>
  <c r="E94" i="98" s="1"/>
  <c r="G178" i="98"/>
  <c r="J178" i="98" s="1"/>
  <c r="E178" i="99" s="1"/>
  <c r="G75" i="96"/>
  <c r="J75" i="96" s="1"/>
  <c r="E75" i="97" s="1"/>
  <c r="G204" i="77"/>
  <c r="G210" i="77"/>
  <c r="G128" i="77"/>
  <c r="J128" i="77" s="1"/>
  <c r="G195" i="77"/>
  <c r="G156" i="77"/>
  <c r="J156" i="77" s="1"/>
  <c r="G109" i="97"/>
  <c r="J109" i="97" s="1"/>
  <c r="E109" i="98" s="1"/>
  <c r="G147" i="77"/>
  <c r="J147" i="77" s="1"/>
  <c r="G212" i="77"/>
  <c r="G209" i="77"/>
  <c r="G149" i="77"/>
  <c r="J149" i="77" s="1"/>
  <c r="G198" i="77"/>
  <c r="G60" i="98"/>
  <c r="J60" i="98" s="1"/>
  <c r="E60" i="99" s="1"/>
  <c r="G157" i="77"/>
  <c r="J157" i="77" s="1"/>
  <c r="G9" i="78"/>
  <c r="J9" i="78" s="1"/>
  <c r="E9" i="79" s="1"/>
  <c r="E10" i="79" l="1"/>
  <c r="E12" i="90"/>
  <c r="G12" i="90" s="1"/>
  <c r="J12" i="90" s="1"/>
  <c r="E12" i="91" s="1"/>
  <c r="E155" i="79"/>
  <c r="G155" i="79" s="1"/>
  <c r="J155" i="79" s="1"/>
  <c r="E83" i="79"/>
  <c r="G83" i="79" s="1"/>
  <c r="J83" i="79" s="1"/>
  <c r="E151" i="79"/>
  <c r="E127" i="79"/>
  <c r="G127" i="79" s="1"/>
  <c r="J127" i="79" s="1"/>
  <c r="J204" i="77"/>
  <c r="E204" i="78" s="1"/>
  <c r="G204" i="78" s="1"/>
  <c r="J204" i="78" s="1"/>
  <c r="J212" i="77"/>
  <c r="E212" i="78" s="1"/>
  <c r="G212" i="78" s="1"/>
  <c r="J212" i="78" s="1"/>
  <c r="E229" i="83"/>
  <c r="G229" i="83" s="1"/>
  <c r="J229" i="83" s="1"/>
  <c r="E229" i="84" s="1"/>
  <c r="J209" i="77"/>
  <c r="E209" i="78" s="1"/>
  <c r="G209" i="78" s="1"/>
  <c r="J209" i="78" s="1"/>
  <c r="E232" i="78"/>
  <c r="E157" i="78"/>
  <c r="E156" i="78"/>
  <c r="E150" i="78"/>
  <c r="J211" i="77"/>
  <c r="E211" i="78" s="1"/>
  <c r="G211" i="78" s="1"/>
  <c r="J211" i="78" s="1"/>
  <c r="E182" i="78"/>
  <c r="E147" i="78"/>
  <c r="J202" i="77"/>
  <c r="E202" i="78" s="1"/>
  <c r="G202" i="78" s="1"/>
  <c r="J202" i="78" s="1"/>
  <c r="J195" i="77"/>
  <c r="E195" i="78" s="1"/>
  <c r="G195" i="78" s="1"/>
  <c r="J195" i="78" s="1"/>
  <c r="E195" i="79" s="1"/>
  <c r="J198" i="77"/>
  <c r="E198" i="78" s="1"/>
  <c r="G198" i="78" s="1"/>
  <c r="J198" i="78" s="1"/>
  <c r="E198" i="79" s="1"/>
  <c r="E128" i="78"/>
  <c r="E113" i="78"/>
  <c r="E149" i="78"/>
  <c r="J210" i="77"/>
  <c r="E210" i="78" s="1"/>
  <c r="G210" i="78" s="1"/>
  <c r="J210" i="78" s="1"/>
  <c r="J203" i="77"/>
  <c r="E203" i="78" s="1"/>
  <c r="G203" i="78" s="1"/>
  <c r="J203" i="78" s="1"/>
  <c r="E11" i="79"/>
  <c r="G11" i="79" s="1"/>
  <c r="J11" i="79" s="1"/>
  <c r="E193" i="79"/>
  <c r="E194" i="79"/>
  <c r="E196" i="78"/>
  <c r="E197" i="78"/>
  <c r="E208" i="79"/>
  <c r="G208" i="79" s="1"/>
  <c r="J208" i="79" s="1"/>
  <c r="E208" i="80" s="1"/>
  <c r="E205" i="79"/>
  <c r="G205" i="79" s="1"/>
  <c r="J205" i="79" s="1"/>
  <c r="E205" i="80" s="1"/>
  <c r="G205" i="80" s="1"/>
  <c r="J205" i="80" s="1"/>
  <c r="E205" i="81" s="1"/>
  <c r="G205" i="81" s="1"/>
  <c r="J205" i="81" s="1"/>
  <c r="E205" i="82" s="1"/>
  <c r="E213" i="79"/>
  <c r="G213" i="79" s="1"/>
  <c r="J213" i="79" s="1"/>
  <c r="E213" i="80" s="1"/>
  <c r="G213" i="80" s="1"/>
  <c r="J213" i="80" s="1"/>
  <c r="E206" i="79"/>
  <c r="G206" i="79" s="1"/>
  <c r="J206" i="79" s="1"/>
  <c r="E206" i="80" s="1"/>
  <c r="G206" i="80" s="1"/>
  <c r="J206" i="80" s="1"/>
  <c r="E206" i="81" s="1"/>
  <c r="G206" i="81" s="1"/>
  <c r="J206" i="81" s="1"/>
  <c r="E206" i="82" s="1"/>
  <c r="E129" i="92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129" i="96" s="1"/>
  <c r="G129" i="96" s="1"/>
  <c r="J129" i="96" s="1"/>
  <c r="E129" i="97" s="1"/>
  <c r="G129" i="97" s="1"/>
  <c r="J129" i="97" s="1"/>
  <c r="E129" i="98" s="1"/>
  <c r="G129" i="98" s="1"/>
  <c r="J129" i="98" s="1"/>
  <c r="E129" i="99" s="1"/>
  <c r="G129" i="99" s="1"/>
  <c r="J129" i="99" s="1"/>
  <c r="E129" i="100" s="1"/>
  <c r="E35" i="92"/>
  <c r="G35" i="92" s="1"/>
  <c r="J35" i="92" s="1"/>
  <c r="E63" i="92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63" i="96" s="1"/>
  <c r="G63" i="96" s="1"/>
  <c r="J63" i="96" s="1"/>
  <c r="E63" i="97" s="1"/>
  <c r="G63" i="97" s="1"/>
  <c r="J63" i="97" s="1"/>
  <c r="E63" i="98" s="1"/>
  <c r="G63" i="98" s="1"/>
  <c r="J63" i="98" s="1"/>
  <c r="E63" i="99" s="1"/>
  <c r="G63" i="99" s="1"/>
  <c r="J63" i="99" s="1"/>
  <c r="E63" i="100" s="1"/>
  <c r="G237" i="84"/>
  <c r="J237" i="84" s="1"/>
  <c r="E237" i="85" s="1"/>
  <c r="E152" i="80"/>
  <c r="G152" i="80" s="1"/>
  <c r="J152" i="80" s="1"/>
  <c r="E152" i="81" s="1"/>
  <c r="G152" i="81" s="1"/>
  <c r="J152" i="81" s="1"/>
  <c r="E152" i="82" s="1"/>
  <c r="E155" i="80"/>
  <c r="G155" i="80" s="1"/>
  <c r="J155" i="80" s="1"/>
  <c r="E155" i="81" s="1"/>
  <c r="G155" i="81" s="1"/>
  <c r="J155" i="81" s="1"/>
  <c r="E155" i="82" s="1"/>
  <c r="E153" i="80"/>
  <c r="G153" i="80" s="1"/>
  <c r="J153" i="80" s="1"/>
  <c r="E153" i="81" s="1"/>
  <c r="G153" i="81" s="1"/>
  <c r="J153" i="81" s="1"/>
  <c r="E153" i="82" s="1"/>
  <c r="E148" i="80"/>
  <c r="G148" i="80" s="1"/>
  <c r="J148" i="80" s="1"/>
  <c r="E148" i="81" s="1"/>
  <c r="G148" i="81" s="1"/>
  <c r="J148" i="81" s="1"/>
  <c r="E148" i="82" s="1"/>
  <c r="E181" i="80"/>
  <c r="G181" i="80" s="1"/>
  <c r="J181" i="80" s="1"/>
  <c r="E181" i="81" s="1"/>
  <c r="G181" i="81" s="1"/>
  <c r="J181" i="81" s="1"/>
  <c r="E181" i="82" s="1"/>
  <c r="E177" i="80"/>
  <c r="G177" i="80" s="1"/>
  <c r="J177" i="80" s="1"/>
  <c r="E177" i="81" s="1"/>
  <c r="G177" i="81" s="1"/>
  <c r="J177" i="81" s="1"/>
  <c r="E177" i="82" s="1"/>
  <c r="E84" i="80"/>
  <c r="G84" i="80" s="1"/>
  <c r="J84" i="80" s="1"/>
  <c r="E84" i="81" s="1"/>
  <c r="G84" i="81" s="1"/>
  <c r="J84" i="81" s="1"/>
  <c r="E84" i="82" s="1"/>
  <c r="E83" i="80"/>
  <c r="G83" i="80" s="1"/>
  <c r="J83" i="80" s="1"/>
  <c r="E83" i="81" s="1"/>
  <c r="G83" i="81" s="1"/>
  <c r="J83" i="81" s="1"/>
  <c r="E83" i="82" s="1"/>
  <c r="E252" i="80"/>
  <c r="G252" i="80" s="1"/>
  <c r="J252" i="80" s="1"/>
  <c r="E239" i="79"/>
  <c r="G239" i="79" s="1"/>
  <c r="J239" i="79" s="1"/>
  <c r="E231" i="79"/>
  <c r="G231" i="79" s="1"/>
  <c r="J231" i="79" s="1"/>
  <c r="E126" i="80"/>
  <c r="G126" i="80" s="1"/>
  <c r="J126" i="80" s="1"/>
  <c r="E126" i="81" s="1"/>
  <c r="G126" i="81" s="1"/>
  <c r="J126" i="81" s="1"/>
  <c r="E126" i="82" s="1"/>
  <c r="E240" i="79"/>
  <c r="G240" i="79" s="1"/>
  <c r="J240" i="79" s="1"/>
  <c r="G229" i="84"/>
  <c r="J229" i="84" s="1"/>
  <c r="G226" i="79"/>
  <c r="J226" i="79" s="1"/>
  <c r="E226" i="80" s="1"/>
  <c r="G12" i="91"/>
  <c r="G193" i="79"/>
  <c r="J193" i="79" s="1"/>
  <c r="E193" i="80" s="1"/>
  <c r="G151" i="79"/>
  <c r="J151" i="79" s="1"/>
  <c r="E151" i="80" s="1"/>
  <c r="G39" i="79"/>
  <c r="J39" i="79" s="1"/>
  <c r="E39" i="80" s="1"/>
  <c r="G194" i="79"/>
  <c r="J194" i="79" s="1"/>
  <c r="E194" i="80" s="1"/>
  <c r="G125" i="79"/>
  <c r="J125" i="79" s="1"/>
  <c r="G147" i="78"/>
  <c r="J147" i="78" s="1"/>
  <c r="E147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196" i="78"/>
  <c r="J196" i="78" s="1"/>
  <c r="E196" i="79" s="1"/>
  <c r="G113" i="78"/>
  <c r="J113" i="78" s="1"/>
  <c r="E113" i="79" s="1"/>
  <c r="G75" i="97"/>
  <c r="J75" i="97" s="1"/>
  <c r="E75" i="98" s="1"/>
  <c r="G109" i="98"/>
  <c r="J109" i="98" s="1"/>
  <c r="E109" i="99" s="1"/>
  <c r="G45" i="100"/>
  <c r="J45" i="100" s="1"/>
  <c r="G60" i="99"/>
  <c r="J60" i="99" s="1"/>
  <c r="E60" i="100" s="1"/>
  <c r="G178" i="99"/>
  <c r="J178" i="99" s="1"/>
  <c r="E178" i="100" s="1"/>
  <c r="G94" i="98"/>
  <c r="J94" i="98" s="1"/>
  <c r="E94" i="99" s="1"/>
  <c r="G114" i="98"/>
  <c r="J114" i="98" s="1"/>
  <c r="E114" i="99" s="1"/>
  <c r="G169" i="94"/>
  <c r="J169" i="94" s="1"/>
  <c r="E169" i="95" s="1"/>
  <c r="G9" i="79"/>
  <c r="J9" i="79" s="1"/>
  <c r="E9" i="80" s="1"/>
  <c r="G10" i="79"/>
  <c r="J10" i="79" s="1"/>
  <c r="E10" i="80" s="1"/>
  <c r="E45" i="101" l="1"/>
  <c r="E11" i="80"/>
  <c r="G11" i="80" s="1"/>
  <c r="J11" i="80" s="1"/>
  <c r="E127" i="80"/>
  <c r="E213" i="81"/>
  <c r="G213" i="81" s="1"/>
  <c r="J213" i="81" s="1"/>
  <c r="E213" i="82" s="1"/>
  <c r="E209" i="79"/>
  <c r="G209" i="79" s="1"/>
  <c r="J209" i="79" s="1"/>
  <c r="E209" i="80" s="1"/>
  <c r="E210" i="79"/>
  <c r="G210" i="79" s="1"/>
  <c r="J210" i="79" s="1"/>
  <c r="E210" i="80" s="1"/>
  <c r="E211" i="79"/>
  <c r="G211" i="79" s="1"/>
  <c r="J211" i="79" s="1"/>
  <c r="E202" i="79"/>
  <c r="E204" i="79"/>
  <c r="G204" i="79" s="1"/>
  <c r="J204" i="79" s="1"/>
  <c r="E204" i="80" s="1"/>
  <c r="E212" i="79"/>
  <c r="G212" i="79" s="1"/>
  <c r="J212" i="79" s="1"/>
  <c r="E203" i="79"/>
  <c r="G203" i="79" s="1"/>
  <c r="J203" i="79" s="1"/>
  <c r="J12" i="91"/>
  <c r="E35" i="93"/>
  <c r="G35" i="93" s="1"/>
  <c r="J35" i="93" s="1"/>
  <c r="G237" i="85"/>
  <c r="J237" i="85" s="1"/>
  <c r="E237" i="86" s="1"/>
  <c r="E229" i="85"/>
  <c r="G229" i="85" s="1"/>
  <c r="J229" i="85" s="1"/>
  <c r="E252" i="81"/>
  <c r="G252" i="81" s="1"/>
  <c r="J252" i="81" s="1"/>
  <c r="E239" i="80"/>
  <c r="G239" i="80" s="1"/>
  <c r="J239" i="80" s="1"/>
  <c r="E231" i="80"/>
  <c r="G231" i="80" s="1"/>
  <c r="J231" i="80" s="1"/>
  <c r="E231" i="81" s="1"/>
  <c r="G231" i="81" s="1"/>
  <c r="J231" i="81" s="1"/>
  <c r="E231" i="82" s="1"/>
  <c r="E241" i="79"/>
  <c r="G241" i="79" s="1"/>
  <c r="J241" i="79" s="1"/>
  <c r="E125" i="80"/>
  <c r="G125" i="80" s="1"/>
  <c r="J125" i="80" s="1"/>
  <c r="E240" i="80"/>
  <c r="G240" i="80" s="1"/>
  <c r="J240" i="80" s="1"/>
  <c r="G39" i="80"/>
  <c r="J39" i="80" s="1"/>
  <c r="G151" i="80"/>
  <c r="J151" i="80" s="1"/>
  <c r="G193" i="80"/>
  <c r="J193" i="80" s="1"/>
  <c r="G127" i="80"/>
  <c r="J127" i="80" s="1"/>
  <c r="G208" i="80"/>
  <c r="J208" i="80" s="1"/>
  <c r="G197" i="79"/>
  <c r="J197" i="79" s="1"/>
  <c r="E197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195" i="79"/>
  <c r="J195" i="79" s="1"/>
  <c r="E195" i="80" s="1"/>
  <c r="G128" i="79"/>
  <c r="J128" i="79" s="1"/>
  <c r="G149" i="79"/>
  <c r="J149" i="79" s="1"/>
  <c r="E149" i="80" s="1"/>
  <c r="G232" i="79"/>
  <c r="J232" i="79" s="1"/>
  <c r="G196" i="79"/>
  <c r="J196" i="79" s="1"/>
  <c r="E196" i="80" s="1"/>
  <c r="G182" i="79"/>
  <c r="J182" i="79" s="1"/>
  <c r="E182" i="80" s="1"/>
  <c r="G157" i="79"/>
  <c r="J157" i="79" s="1"/>
  <c r="E157" i="80" s="1"/>
  <c r="G129" i="100"/>
  <c r="J129" i="100" s="1"/>
  <c r="G75" i="98"/>
  <c r="J75" i="98" s="1"/>
  <c r="E75" i="99" s="1"/>
  <c r="G169" i="95"/>
  <c r="J169" i="95" s="1"/>
  <c r="E169" i="96" s="1"/>
  <c r="G60" i="100"/>
  <c r="J60" i="100" s="1"/>
  <c r="G109" i="99"/>
  <c r="J109" i="99" s="1"/>
  <c r="E109" i="100" s="1"/>
  <c r="G178" i="100"/>
  <c r="J178" i="100" s="1"/>
  <c r="G114" i="99"/>
  <c r="J114" i="99" s="1"/>
  <c r="E114" i="100" s="1"/>
  <c r="G63" i="100"/>
  <c r="J63" i="100" s="1"/>
  <c r="G94" i="99"/>
  <c r="J94" i="99" s="1"/>
  <c r="E94" i="100" s="1"/>
  <c r="G45" i="101"/>
  <c r="J45" i="101" s="1"/>
  <c r="E45" i="102" s="1"/>
  <c r="G83" i="82"/>
  <c r="G148" i="82"/>
  <c r="G181" i="82"/>
  <c r="G177" i="82"/>
  <c r="G205" i="82"/>
  <c r="G126" i="82"/>
  <c r="G155" i="82"/>
  <c r="G206" i="82"/>
  <c r="G84" i="82"/>
  <c r="G10" i="80"/>
  <c r="J10" i="80" s="1"/>
  <c r="E10" i="81" s="1"/>
  <c r="G9" i="80"/>
  <c r="J9" i="80" s="1"/>
  <c r="G213" i="82"/>
  <c r="G153" i="82"/>
  <c r="G152" i="82"/>
  <c r="N267" i="74"/>
  <c r="N264" i="74"/>
  <c r="M5" i="74"/>
  <c r="N262" i="74" s="1"/>
  <c r="E129" i="101" l="1"/>
  <c r="E63" i="101"/>
  <c r="E60" i="101"/>
  <c r="E178" i="101"/>
  <c r="G178" i="101" s="1"/>
  <c r="J178" i="101" s="1"/>
  <c r="E11" i="81"/>
  <c r="G11" i="81" s="1"/>
  <c r="J11" i="81" s="1"/>
  <c r="E11" i="82" s="1"/>
  <c r="E9" i="81"/>
  <c r="G9" i="81" s="1"/>
  <c r="J9" i="81" s="1"/>
  <c r="E12" i="92"/>
  <c r="G12" i="92" s="1"/>
  <c r="J12" i="92" s="1"/>
  <c r="E12" i="93" s="1"/>
  <c r="G12" i="93" s="1"/>
  <c r="J12" i="93" s="1"/>
  <c r="E232" i="80"/>
  <c r="G232" i="80" s="1"/>
  <c r="J232" i="80" s="1"/>
  <c r="E128" i="80"/>
  <c r="E211" i="80"/>
  <c r="E212" i="80"/>
  <c r="J152" i="82"/>
  <c r="E152" i="83" s="1"/>
  <c r="G152" i="83" s="1"/>
  <c r="J152" i="83" s="1"/>
  <c r="E152" i="84" s="1"/>
  <c r="J126" i="82"/>
  <c r="J206" i="82"/>
  <c r="J155" i="82"/>
  <c r="J205" i="82"/>
  <c r="J213" i="82"/>
  <c r="J148" i="82"/>
  <c r="J153" i="82"/>
  <c r="J177" i="82"/>
  <c r="J181" i="82"/>
  <c r="J84" i="82"/>
  <c r="J83" i="82"/>
  <c r="E229" i="86"/>
  <c r="G229" i="86" s="1"/>
  <c r="J229" i="86" s="1"/>
  <c r="E35" i="94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E35" i="100" s="1"/>
  <c r="G35" i="100" s="1"/>
  <c r="J35" i="100" s="1"/>
  <c r="E193" i="81"/>
  <c r="G193" i="81" s="1"/>
  <c r="J193" i="81" s="1"/>
  <c r="E39" i="81"/>
  <c r="G39" i="81" s="1"/>
  <c r="J39" i="81" s="1"/>
  <c r="E194" i="81"/>
  <c r="G194" i="81" s="1"/>
  <c r="J194" i="81" s="1"/>
  <c r="E208" i="81"/>
  <c r="G208" i="81" s="1"/>
  <c r="J208" i="81" s="1"/>
  <c r="E252" i="82"/>
  <c r="G252" i="82" s="1"/>
  <c r="J252" i="82" s="1"/>
  <c r="E239" i="81"/>
  <c r="G239" i="81" s="1"/>
  <c r="J239" i="81" s="1"/>
  <c r="E151" i="81"/>
  <c r="G151" i="81" s="1"/>
  <c r="J151" i="81" s="1"/>
  <c r="E241" i="80"/>
  <c r="G241" i="80" s="1"/>
  <c r="J241" i="80" s="1"/>
  <c r="E203" i="80"/>
  <c r="G203" i="80" s="1"/>
  <c r="J203" i="80" s="1"/>
  <c r="E226" i="81"/>
  <c r="G226" i="81" s="1"/>
  <c r="J226" i="81" s="1"/>
  <c r="E127" i="81"/>
  <c r="G127" i="81" s="1"/>
  <c r="J127" i="81" s="1"/>
  <c r="E125" i="81"/>
  <c r="G125" i="81" s="1"/>
  <c r="J125" i="81" s="1"/>
  <c r="E125" i="82" s="1"/>
  <c r="G125" i="82" s="1"/>
  <c r="G237" i="86"/>
  <c r="J237" i="86" s="1"/>
  <c r="E237" i="87" s="1"/>
  <c r="G231" i="82"/>
  <c r="E240" i="81"/>
  <c r="G169" i="96"/>
  <c r="J169" i="96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196" i="80"/>
  <c r="J196" i="80" s="1"/>
  <c r="G195" i="80"/>
  <c r="J195" i="80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E129" i="102" s="1"/>
  <c r="G45" i="102"/>
  <c r="J45" i="102" s="1"/>
  <c r="G63" i="101"/>
  <c r="J63" i="101" s="1"/>
  <c r="E63" i="102" s="1"/>
  <c r="G114" i="100"/>
  <c r="J114" i="100" s="1"/>
  <c r="G109" i="100"/>
  <c r="J109" i="100" s="1"/>
  <c r="G60" i="101"/>
  <c r="J60" i="101" s="1"/>
  <c r="E60" i="102" s="1"/>
  <c r="G94" i="100"/>
  <c r="J94" i="100" s="1"/>
  <c r="G75" i="99"/>
  <c r="J75" i="99" s="1"/>
  <c r="E75" i="100" s="1"/>
  <c r="G71" i="77"/>
  <c r="J71" i="77" s="1"/>
  <c r="G70" i="77"/>
  <c r="J70" i="77" s="1"/>
  <c r="G175" i="77"/>
  <c r="J175" i="77" s="1"/>
  <c r="G10" i="81"/>
  <c r="J10" i="81" s="1"/>
  <c r="E10" i="82" s="1"/>
  <c r="R260" i="74"/>
  <c r="E45" i="103" l="1"/>
  <c r="G45" i="103" s="1"/>
  <c r="J45" i="103" s="1"/>
  <c r="E9" i="82"/>
  <c r="E178" i="102"/>
  <c r="G178" i="102" s="1"/>
  <c r="J178" i="102" s="1"/>
  <c r="E114" i="101"/>
  <c r="G114" i="101" s="1"/>
  <c r="J114" i="101" s="1"/>
  <c r="E114" i="102" s="1"/>
  <c r="E94" i="101"/>
  <c r="G94" i="101" s="1"/>
  <c r="J94" i="101" s="1"/>
  <c r="E109" i="101"/>
  <c r="E35" i="101"/>
  <c r="G35" i="101" s="1"/>
  <c r="J35" i="101" s="1"/>
  <c r="E35" i="102" s="1"/>
  <c r="G35" i="102" s="1"/>
  <c r="J35" i="102" s="1"/>
  <c r="E12" i="94"/>
  <c r="E232" i="81"/>
  <c r="E177" i="83"/>
  <c r="G177" i="83" s="1"/>
  <c r="J177" i="83" s="1"/>
  <c r="E177" i="84" s="1"/>
  <c r="E153" i="83"/>
  <c r="G153" i="83" s="1"/>
  <c r="J153" i="83" s="1"/>
  <c r="E153" i="84" s="1"/>
  <c r="E148" i="83"/>
  <c r="G148" i="83" s="1"/>
  <c r="J148" i="83" s="1"/>
  <c r="E148" i="84" s="1"/>
  <c r="E70" i="78"/>
  <c r="E83" i="83"/>
  <c r="G83" i="83" s="1"/>
  <c r="J83" i="83" s="1"/>
  <c r="E83" i="84" s="1"/>
  <c r="E155" i="83"/>
  <c r="G155" i="83" s="1"/>
  <c r="J155" i="83" s="1"/>
  <c r="E155" i="84" s="1"/>
  <c r="E175" i="78"/>
  <c r="E84" i="83"/>
  <c r="G84" i="83" s="1"/>
  <c r="J84" i="83" s="1"/>
  <c r="E84" i="84" s="1"/>
  <c r="E71" i="78"/>
  <c r="E181" i="83"/>
  <c r="G181" i="83" s="1"/>
  <c r="J181" i="83" s="1"/>
  <c r="E181" i="84" s="1"/>
  <c r="E126" i="83"/>
  <c r="G126" i="83" s="1"/>
  <c r="J126" i="83" s="1"/>
  <c r="E126" i="84" s="1"/>
  <c r="E205" i="83"/>
  <c r="G205" i="83" s="1"/>
  <c r="J205" i="83" s="1"/>
  <c r="E205" i="84" s="1"/>
  <c r="E213" i="83"/>
  <c r="G213" i="83" s="1"/>
  <c r="J213" i="83" s="1"/>
  <c r="E213" i="84" s="1"/>
  <c r="E206" i="83"/>
  <c r="G206" i="83" s="1"/>
  <c r="J206" i="83" s="1"/>
  <c r="E206" i="84" s="1"/>
  <c r="J125" i="82"/>
  <c r="J231" i="82"/>
  <c r="G237" i="87"/>
  <c r="J237" i="87" s="1"/>
  <c r="E237" i="88" s="1"/>
  <c r="E229" i="87"/>
  <c r="G229" i="87" s="1"/>
  <c r="J229" i="87" s="1"/>
  <c r="E169" i="97"/>
  <c r="G169" i="97" s="1"/>
  <c r="J169" i="97" s="1"/>
  <c r="E169" i="98" s="1"/>
  <c r="G169" i="98" s="1"/>
  <c r="J169" i="98" s="1"/>
  <c r="E169" i="99" s="1"/>
  <c r="E241" i="81"/>
  <c r="G241" i="81" s="1"/>
  <c r="J241" i="81" s="1"/>
  <c r="E193" i="82"/>
  <c r="G193" i="82" s="1"/>
  <c r="E194" i="82"/>
  <c r="G194" i="82" s="1"/>
  <c r="E151" i="82"/>
  <c r="G151" i="82" s="1"/>
  <c r="E208" i="82"/>
  <c r="G208" i="82" s="1"/>
  <c r="E203" i="81"/>
  <c r="G203" i="81" s="1"/>
  <c r="J203" i="81" s="1"/>
  <c r="E203" i="82" s="1"/>
  <c r="G203" i="82" s="1"/>
  <c r="E39" i="82"/>
  <c r="G39" i="82" s="1"/>
  <c r="E204" i="81"/>
  <c r="G204" i="81" s="1"/>
  <c r="J204" i="81" s="1"/>
  <c r="E147" i="81"/>
  <c r="G147" i="81" s="1"/>
  <c r="J147" i="81" s="1"/>
  <c r="G211" i="81"/>
  <c r="J211" i="81" s="1"/>
  <c r="E182" i="81"/>
  <c r="G182" i="81" s="1"/>
  <c r="J182" i="81" s="1"/>
  <c r="E149" i="81"/>
  <c r="G149" i="81" s="1"/>
  <c r="J149" i="81" s="1"/>
  <c r="E209" i="81"/>
  <c r="G209" i="81" s="1"/>
  <c r="J209" i="81" s="1"/>
  <c r="E212" i="81"/>
  <c r="G212" i="81" s="1"/>
  <c r="J212" i="81" s="1"/>
  <c r="E156" i="81"/>
  <c r="G156" i="81" s="1"/>
  <c r="J156" i="81" s="1"/>
  <c r="E202" i="81"/>
  <c r="G202" i="81" s="1"/>
  <c r="J202" i="81" s="1"/>
  <c r="E210" i="81"/>
  <c r="G210" i="81" s="1"/>
  <c r="J210" i="81" s="1"/>
  <c r="E252" i="83"/>
  <c r="G252" i="83" s="1"/>
  <c r="J252" i="83" s="1"/>
  <c r="E252" i="84" s="1"/>
  <c r="E239" i="82"/>
  <c r="G239" i="82" s="1"/>
  <c r="J239" i="82" s="1"/>
  <c r="E157" i="81"/>
  <c r="G157" i="81" s="1"/>
  <c r="J157" i="81" s="1"/>
  <c r="E195" i="81"/>
  <c r="G195" i="81" s="1"/>
  <c r="J195" i="81" s="1"/>
  <c r="E150" i="81"/>
  <c r="G150" i="81" s="1"/>
  <c r="J150" i="81" s="1"/>
  <c r="E226" i="82"/>
  <c r="G226" i="82" s="1"/>
  <c r="E197" i="81"/>
  <c r="G197" i="81" s="1"/>
  <c r="J197" i="81" s="1"/>
  <c r="E198" i="81"/>
  <c r="G198" i="81" s="1"/>
  <c r="J198" i="81" s="1"/>
  <c r="E196" i="81"/>
  <c r="G196" i="81" s="1"/>
  <c r="J196" i="81" s="1"/>
  <c r="E127" i="82"/>
  <c r="G127" i="82" s="1"/>
  <c r="E128" i="81"/>
  <c r="G128" i="81" s="1"/>
  <c r="J128" i="81" s="1"/>
  <c r="E113" i="81"/>
  <c r="G113" i="81" s="1"/>
  <c r="J113" i="81" s="1"/>
  <c r="G232" i="81"/>
  <c r="J232" i="81" s="1"/>
  <c r="E232" i="82" s="1"/>
  <c r="G240" i="81"/>
  <c r="J240" i="81" s="1"/>
  <c r="G12" i="94"/>
  <c r="J12" i="94" s="1"/>
  <c r="E12" i="95" s="1"/>
  <c r="G175" i="78"/>
  <c r="J175" i="78" s="1"/>
  <c r="E175" i="79" s="1"/>
  <c r="G70" i="78"/>
  <c r="J70" i="78" s="1"/>
  <c r="E70" i="79" s="1"/>
  <c r="G71" i="78"/>
  <c r="J71" i="78" s="1"/>
  <c r="E71" i="79" s="1"/>
  <c r="G60" i="102"/>
  <c r="J60" i="102" s="1"/>
  <c r="G129" i="102"/>
  <c r="J129" i="102" s="1"/>
  <c r="G109" i="101"/>
  <c r="J109" i="101" s="1"/>
  <c r="E109" i="102" s="1"/>
  <c r="G63" i="102"/>
  <c r="J63" i="102" s="1"/>
  <c r="G75" i="100"/>
  <c r="J75" i="100" s="1"/>
  <c r="G10" i="82"/>
  <c r="G11" i="82"/>
  <c r="G9" i="82"/>
  <c r="X6" i="8"/>
  <c r="X5" i="8"/>
  <c r="Z5" i="8" s="1"/>
  <c r="AC5" i="8" s="1"/>
  <c r="AC33" i="8"/>
  <c r="AC27" i="8"/>
  <c r="N268" i="74"/>
  <c r="E178" i="103" l="1"/>
  <c r="E63" i="103"/>
  <c r="E35" i="103"/>
  <c r="G35" i="103" s="1"/>
  <c r="J35" i="103" s="1"/>
  <c r="E35" i="104" s="1"/>
  <c r="G35" i="104" s="1"/>
  <c r="J35" i="104" s="1"/>
  <c r="E129" i="103"/>
  <c r="G129" i="103" s="1"/>
  <c r="J129" i="103" s="1"/>
  <c r="E129" i="104" s="1"/>
  <c r="E60" i="103"/>
  <c r="E94" i="102"/>
  <c r="G94" i="102" s="1"/>
  <c r="J94" i="102" s="1"/>
  <c r="E75" i="101"/>
  <c r="E45" i="104"/>
  <c r="G45" i="104" s="1"/>
  <c r="J45" i="104" s="1"/>
  <c r="E231" i="83"/>
  <c r="G231" i="83" s="1"/>
  <c r="J231" i="83" s="1"/>
  <c r="E231" i="84" s="1"/>
  <c r="E125" i="83"/>
  <c r="G125" i="83" s="1"/>
  <c r="J125" i="83" s="1"/>
  <c r="E125" i="84" s="1"/>
  <c r="E240" i="82"/>
  <c r="J9" i="82"/>
  <c r="J11" i="82"/>
  <c r="J39" i="82"/>
  <c r="J208" i="82"/>
  <c r="J10" i="82"/>
  <c r="J203" i="82"/>
  <c r="E203" i="83" s="1"/>
  <c r="G203" i="83" s="1"/>
  <c r="J203" i="83" s="1"/>
  <c r="E203" i="84" s="1"/>
  <c r="J127" i="82"/>
  <c r="J194" i="82"/>
  <c r="J226" i="82"/>
  <c r="E226" i="83" s="1"/>
  <c r="G226" i="83" s="1"/>
  <c r="J226" i="83" s="1"/>
  <c r="J151" i="82"/>
  <c r="J193" i="82"/>
  <c r="G237" i="88"/>
  <c r="J237" i="88" s="1"/>
  <c r="E237" i="89" s="1"/>
  <c r="G237" i="89" s="1"/>
  <c r="J237" i="89" s="1"/>
  <c r="E237" i="90" s="1"/>
  <c r="G237" i="90" s="1"/>
  <c r="J237" i="90" s="1"/>
  <c r="E237" i="91" s="1"/>
  <c r="E229" i="88"/>
  <c r="G229" i="88" s="1"/>
  <c r="J229" i="88" s="1"/>
  <c r="E229" i="89" s="1"/>
  <c r="G229" i="89" s="1"/>
  <c r="J229" i="89" s="1"/>
  <c r="E229" i="90" s="1"/>
  <c r="G229" i="90" s="1"/>
  <c r="J229" i="90" s="1"/>
  <c r="E229" i="91" s="1"/>
  <c r="E182" i="82"/>
  <c r="G182" i="82" s="1"/>
  <c r="E202" i="82"/>
  <c r="G202" i="82" s="1"/>
  <c r="E211" i="82"/>
  <c r="G211" i="82" s="1"/>
  <c r="E156" i="82"/>
  <c r="G156" i="82" s="1"/>
  <c r="E195" i="82"/>
  <c r="G195" i="82" s="1"/>
  <c r="E212" i="82"/>
  <c r="G212" i="82" s="1"/>
  <c r="E204" i="82"/>
  <c r="G204" i="82" s="1"/>
  <c r="E149" i="82"/>
  <c r="G149" i="82" s="1"/>
  <c r="E157" i="82"/>
  <c r="G157" i="82" s="1"/>
  <c r="E241" i="82"/>
  <c r="G241" i="82" s="1"/>
  <c r="J241" i="82" s="1"/>
  <c r="G252" i="84"/>
  <c r="J252" i="84" s="1"/>
  <c r="E252" i="85" s="1"/>
  <c r="G252" i="85" s="1"/>
  <c r="J252" i="85" s="1"/>
  <c r="E252" i="86" s="1"/>
  <c r="G252" i="86" s="1"/>
  <c r="J252" i="86" s="1"/>
  <c r="E252" i="87" s="1"/>
  <c r="G252" i="87" s="1"/>
  <c r="J252" i="87" s="1"/>
  <c r="E252" i="88" s="1"/>
  <c r="G252" i="88" s="1"/>
  <c r="J252" i="88" s="1"/>
  <c r="E252" i="89" s="1"/>
  <c r="G252" i="89" s="1"/>
  <c r="J252" i="89" s="1"/>
  <c r="E252" i="90" s="1"/>
  <c r="G252" i="90" s="1"/>
  <c r="J252" i="90" s="1"/>
  <c r="E252" i="91" s="1"/>
  <c r="G252" i="91" s="1"/>
  <c r="J252" i="91" s="1"/>
  <c r="E252" i="92" s="1"/>
  <c r="G252" i="92" s="1"/>
  <c r="J252" i="92" s="1"/>
  <c r="E252" i="93" s="1"/>
  <c r="G252" i="93" s="1"/>
  <c r="J252" i="93" s="1"/>
  <c r="E252" i="94" s="1"/>
  <c r="E239" i="83"/>
  <c r="G239" i="83" s="1"/>
  <c r="J239" i="83" s="1"/>
  <c r="E239" i="84" s="1"/>
  <c r="E150" i="82"/>
  <c r="G150" i="82" s="1"/>
  <c r="E210" i="82"/>
  <c r="G210" i="82" s="1"/>
  <c r="E209" i="82"/>
  <c r="G209" i="82" s="1"/>
  <c r="E147" i="82"/>
  <c r="G147" i="82" s="1"/>
  <c r="E198" i="82"/>
  <c r="G198" i="82" s="1"/>
  <c r="E196" i="82"/>
  <c r="G196" i="82" s="1"/>
  <c r="E197" i="82"/>
  <c r="G197" i="82" s="1"/>
  <c r="E128" i="82"/>
  <c r="G128" i="82" s="1"/>
  <c r="E113" i="82"/>
  <c r="G113" i="82" s="1"/>
  <c r="G231" i="84"/>
  <c r="J231" i="84" s="1"/>
  <c r="E231" i="85" s="1"/>
  <c r="G232" i="82"/>
  <c r="G240" i="82"/>
  <c r="G169" i="99"/>
  <c r="J169" i="99" s="1"/>
  <c r="G12" i="95"/>
  <c r="J12" i="95" s="1"/>
  <c r="E12" i="96" s="1"/>
  <c r="G71" i="79"/>
  <c r="J71" i="79" s="1"/>
  <c r="E71" i="80" s="1"/>
  <c r="G70" i="79"/>
  <c r="J70" i="79" s="1"/>
  <c r="G175" i="79"/>
  <c r="J175" i="79" s="1"/>
  <c r="G63" i="103"/>
  <c r="J63" i="103" s="1"/>
  <c r="E63" i="104" s="1"/>
  <c r="G114" i="102"/>
  <c r="J114" i="102" s="1"/>
  <c r="G178" i="103"/>
  <c r="J178" i="103" s="1"/>
  <c r="E178" i="104" s="1"/>
  <c r="G109" i="102"/>
  <c r="J109" i="102" s="1"/>
  <c r="G75" i="101"/>
  <c r="J75" i="101" s="1"/>
  <c r="E75" i="102" s="1"/>
  <c r="G60" i="103"/>
  <c r="J60" i="103" s="1"/>
  <c r="E60" i="104" s="1"/>
  <c r="G206" i="84"/>
  <c r="J206" i="84" s="1"/>
  <c r="E206" i="85" s="1"/>
  <c r="G84" i="84"/>
  <c r="J84" i="84" s="1"/>
  <c r="G205" i="84"/>
  <c r="J205" i="84" s="1"/>
  <c r="G83" i="84"/>
  <c r="J83" i="84" s="1"/>
  <c r="G177" i="84"/>
  <c r="J177" i="84" s="1"/>
  <c r="G181" i="84"/>
  <c r="J181" i="84" s="1"/>
  <c r="E181" i="85" s="1"/>
  <c r="G226" i="84"/>
  <c r="J226" i="84" s="1"/>
  <c r="E226" i="85" s="1"/>
  <c r="G152" i="84"/>
  <c r="J152" i="84" s="1"/>
  <c r="G125" i="84"/>
  <c r="J125" i="84" s="1"/>
  <c r="E125" i="85" s="1"/>
  <c r="G148" i="84"/>
  <c r="J148" i="84" s="1"/>
  <c r="G153" i="84"/>
  <c r="J153" i="84" s="1"/>
  <c r="G155" i="84"/>
  <c r="J155" i="84" s="1"/>
  <c r="G213" i="84"/>
  <c r="J213" i="84" s="1"/>
  <c r="G126" i="84"/>
  <c r="J126" i="84" s="1"/>
  <c r="E126" i="85" s="1"/>
  <c r="N271" i="74"/>
  <c r="N270" i="74"/>
  <c r="Y36" i="8"/>
  <c r="S43" i="8" s="1"/>
  <c r="X10" i="8"/>
  <c r="S36" i="8"/>
  <c r="X9" i="8"/>
  <c r="V36" i="8"/>
  <c r="W36" i="8"/>
  <c r="T36" i="8"/>
  <c r="X11" i="8"/>
  <c r="U36" i="8"/>
  <c r="E94" i="103" l="1"/>
  <c r="G94" i="103" s="1"/>
  <c r="J94" i="103" s="1"/>
  <c r="E94" i="104" s="1"/>
  <c r="E114" i="103"/>
  <c r="E109" i="103"/>
  <c r="G109" i="103" s="1"/>
  <c r="J109" i="103" s="1"/>
  <c r="E109" i="104" s="1"/>
  <c r="E39" i="83"/>
  <c r="G39" i="83" s="1"/>
  <c r="J39" i="83" s="1"/>
  <c r="E177" i="85"/>
  <c r="E70" i="80"/>
  <c r="E152" i="85"/>
  <c r="G152" i="85" s="1"/>
  <c r="J152" i="85" s="1"/>
  <c r="E155" i="85"/>
  <c r="E175" i="80"/>
  <c r="E151" i="83"/>
  <c r="G151" i="83" s="1"/>
  <c r="J151" i="83" s="1"/>
  <c r="E151" i="84" s="1"/>
  <c r="G151" i="84" s="1"/>
  <c r="J151" i="84" s="1"/>
  <c r="E151" i="85" s="1"/>
  <c r="E127" i="83"/>
  <c r="G127" i="83" s="1"/>
  <c r="J127" i="83" s="1"/>
  <c r="E127" i="84" s="1"/>
  <c r="G127" i="84" s="1"/>
  <c r="J127" i="84" s="1"/>
  <c r="E127" i="85" s="1"/>
  <c r="E153" i="85"/>
  <c r="E83" i="85"/>
  <c r="E148" i="85"/>
  <c r="E84" i="85"/>
  <c r="E9" i="83"/>
  <c r="G9" i="83" s="1"/>
  <c r="J9" i="83" s="1"/>
  <c r="E9" i="84" s="1"/>
  <c r="G9" i="84" s="1"/>
  <c r="J9" i="84" s="1"/>
  <c r="E9" i="85" s="1"/>
  <c r="E10" i="83"/>
  <c r="G10" i="83" s="1"/>
  <c r="J10" i="83" s="1"/>
  <c r="E10" i="84" s="1"/>
  <c r="E11" i="83"/>
  <c r="G11" i="83" s="1"/>
  <c r="J11" i="83" s="1"/>
  <c r="E11" i="84" s="1"/>
  <c r="G11" i="84" s="1"/>
  <c r="J11" i="84" s="1"/>
  <c r="E11" i="85" s="1"/>
  <c r="E194" i="83"/>
  <c r="G194" i="83" s="1"/>
  <c r="J194" i="83" s="1"/>
  <c r="E194" i="84" s="1"/>
  <c r="G194" i="84" s="1"/>
  <c r="J194" i="84" s="1"/>
  <c r="E194" i="85" s="1"/>
  <c r="E193" i="83"/>
  <c r="G193" i="83" s="1"/>
  <c r="J193" i="83" s="1"/>
  <c r="E193" i="84" s="1"/>
  <c r="G193" i="84" s="1"/>
  <c r="J193" i="84" s="1"/>
  <c r="E193" i="85" s="1"/>
  <c r="E213" i="85"/>
  <c r="E208" i="83"/>
  <c r="G208" i="83" s="1"/>
  <c r="J208" i="83" s="1"/>
  <c r="E208" i="84" s="1"/>
  <c r="G208" i="84" s="1"/>
  <c r="J208" i="84" s="1"/>
  <c r="E208" i="85" s="1"/>
  <c r="E205" i="85"/>
  <c r="G205" i="85" s="1"/>
  <c r="J205" i="85" s="1"/>
  <c r="J209" i="82"/>
  <c r="J210" i="82"/>
  <c r="J212" i="82"/>
  <c r="J150" i="82"/>
  <c r="J195" i="82"/>
  <c r="E195" i="83" s="1"/>
  <c r="G195" i="83" s="1"/>
  <c r="J195" i="83" s="1"/>
  <c r="E195" i="84" s="1"/>
  <c r="G195" i="84" s="1"/>
  <c r="J195" i="84" s="1"/>
  <c r="E195" i="85" s="1"/>
  <c r="J156" i="82"/>
  <c r="J147" i="82"/>
  <c r="J197" i="82"/>
  <c r="J211" i="82"/>
  <c r="E211" i="83" s="1"/>
  <c r="G211" i="83" s="1"/>
  <c r="J211" i="83" s="1"/>
  <c r="J240" i="82"/>
  <c r="J196" i="82"/>
  <c r="J202" i="82"/>
  <c r="J149" i="82"/>
  <c r="J204" i="82"/>
  <c r="J113" i="82"/>
  <c r="J128" i="82"/>
  <c r="J232" i="82"/>
  <c r="J198" i="82"/>
  <c r="E198" i="83" s="1"/>
  <c r="G198" i="83" s="1"/>
  <c r="J198" i="83" s="1"/>
  <c r="E198" i="84" s="1"/>
  <c r="G198" i="84" s="1"/>
  <c r="J198" i="84" s="1"/>
  <c r="E198" i="85" s="1"/>
  <c r="J157" i="82"/>
  <c r="J182" i="82"/>
  <c r="E169" i="100"/>
  <c r="G169" i="100" s="1"/>
  <c r="J169" i="100" s="1"/>
  <c r="G239" i="84"/>
  <c r="J239" i="84" s="1"/>
  <c r="E239" i="85" s="1"/>
  <c r="G239" i="85" s="1"/>
  <c r="J239" i="85" s="1"/>
  <c r="E239" i="86" s="1"/>
  <c r="G239" i="86" s="1"/>
  <c r="E241" i="83"/>
  <c r="G241" i="83" s="1"/>
  <c r="J241" i="83" s="1"/>
  <c r="E241" i="84" s="1"/>
  <c r="G229" i="91"/>
  <c r="J229" i="91" s="1"/>
  <c r="E229" i="92" s="1"/>
  <c r="G237" i="91"/>
  <c r="J237" i="91" s="1"/>
  <c r="E237" i="92" s="1"/>
  <c r="G237" i="92" s="1"/>
  <c r="J237" i="92" s="1"/>
  <c r="E237" i="93" s="1"/>
  <c r="G12" i="96"/>
  <c r="J12" i="96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194" i="85"/>
  <c r="J194" i="85" s="1"/>
  <c r="G84" i="85"/>
  <c r="J84" i="85" s="1"/>
  <c r="G155" i="85"/>
  <c r="J155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231" i="85"/>
  <c r="J231" i="85" s="1"/>
  <c r="E231" i="86" s="1"/>
  <c r="G126" i="85"/>
  <c r="J126" i="85" s="1"/>
  <c r="G127" i="85"/>
  <c r="J127" i="85" s="1"/>
  <c r="G177" i="85"/>
  <c r="J177" i="85" s="1"/>
  <c r="G129" i="104"/>
  <c r="J129" i="104" s="1"/>
  <c r="G178" i="104"/>
  <c r="J178" i="104" s="1"/>
  <c r="G114" i="103"/>
  <c r="J114" i="103" s="1"/>
  <c r="E114" i="104" s="1"/>
  <c r="G35" i="105"/>
  <c r="J35" i="105" s="1"/>
  <c r="G60" i="104"/>
  <c r="J60" i="104" s="1"/>
  <c r="G63" i="104"/>
  <c r="J63" i="104" s="1"/>
  <c r="G75" i="102"/>
  <c r="J75" i="102" s="1"/>
  <c r="G45" i="105"/>
  <c r="J45" i="105" s="1"/>
  <c r="G203" i="84"/>
  <c r="J203" i="84" s="1"/>
  <c r="G211" i="84"/>
  <c r="J211" i="84" s="1"/>
  <c r="E211" i="85" s="1"/>
  <c r="G10" i="84"/>
  <c r="J10" i="84" s="1"/>
  <c r="E10" i="85" s="1"/>
  <c r="X36" i="8"/>
  <c r="E75" i="103" l="1"/>
  <c r="G75" i="103" s="1"/>
  <c r="J75" i="103" s="1"/>
  <c r="E75" i="104" s="1"/>
  <c r="E128" i="83"/>
  <c r="G128" i="83" s="1"/>
  <c r="J128" i="83" s="1"/>
  <c r="E128" i="84" s="1"/>
  <c r="G128" i="84" s="1"/>
  <c r="J128" i="84" s="1"/>
  <c r="E128" i="85" s="1"/>
  <c r="E113" i="83"/>
  <c r="G113" i="83" s="1"/>
  <c r="J113" i="83" s="1"/>
  <c r="E113" i="84" s="1"/>
  <c r="G113" i="84" s="1"/>
  <c r="J113" i="84" s="1"/>
  <c r="E113" i="85" s="1"/>
  <c r="E147" i="83"/>
  <c r="G147" i="83" s="1"/>
  <c r="J147" i="83" s="1"/>
  <c r="E147" i="84" s="1"/>
  <c r="G147" i="84" s="1"/>
  <c r="J147" i="84" s="1"/>
  <c r="E147" i="85" s="1"/>
  <c r="E156" i="83"/>
  <c r="G156" i="83" s="1"/>
  <c r="J156" i="83" s="1"/>
  <c r="E156" i="84" s="1"/>
  <c r="G156" i="84" s="1"/>
  <c r="J156" i="84" s="1"/>
  <c r="E156" i="85" s="1"/>
  <c r="E149" i="83"/>
  <c r="G149" i="83" s="1"/>
  <c r="J149" i="83" s="1"/>
  <c r="E149" i="84" s="1"/>
  <c r="G149" i="84" s="1"/>
  <c r="J149" i="84" s="1"/>
  <c r="E149" i="85" s="1"/>
  <c r="E182" i="83"/>
  <c r="G182" i="83" s="1"/>
  <c r="J182" i="83" s="1"/>
  <c r="E182" i="84" s="1"/>
  <c r="G182" i="84" s="1"/>
  <c r="J182" i="84" s="1"/>
  <c r="E182" i="85" s="1"/>
  <c r="E150" i="83"/>
  <c r="G150" i="83" s="1"/>
  <c r="J150" i="83" s="1"/>
  <c r="E150" i="84" s="1"/>
  <c r="G150" i="84" s="1"/>
  <c r="J150" i="84" s="1"/>
  <c r="E150" i="85" s="1"/>
  <c r="E232" i="83"/>
  <c r="G232" i="83" s="1"/>
  <c r="J232" i="83" s="1"/>
  <c r="E232" i="84" s="1"/>
  <c r="E157" i="83"/>
  <c r="G157" i="83" s="1"/>
  <c r="J157" i="83" s="1"/>
  <c r="E157" i="84" s="1"/>
  <c r="G157" i="84" s="1"/>
  <c r="J157" i="84" s="1"/>
  <c r="E157" i="85" s="1"/>
  <c r="E39" i="84"/>
  <c r="G39" i="84" s="1"/>
  <c r="J39" i="84" s="1"/>
  <c r="E240" i="83"/>
  <c r="G240" i="83" s="1"/>
  <c r="J240" i="83" s="1"/>
  <c r="E240" i="84" s="1"/>
  <c r="G240" i="84" s="1"/>
  <c r="J240" i="84" s="1"/>
  <c r="E240" i="85" s="1"/>
  <c r="G240" i="85" s="1"/>
  <c r="J240" i="85" s="1"/>
  <c r="E240" i="86" s="1"/>
  <c r="G240" i="86" s="1"/>
  <c r="J240" i="86" s="1"/>
  <c r="E240" i="87" s="1"/>
  <c r="G240" i="87" s="1"/>
  <c r="J240" i="87" s="1"/>
  <c r="E240" i="88" s="1"/>
  <c r="G240" i="88" s="1"/>
  <c r="E196" i="83"/>
  <c r="G196" i="83" s="1"/>
  <c r="J196" i="83" s="1"/>
  <c r="E196" i="84" s="1"/>
  <c r="G196" i="84" s="1"/>
  <c r="J196" i="84" s="1"/>
  <c r="E196" i="85" s="1"/>
  <c r="E197" i="83"/>
  <c r="G197" i="83" s="1"/>
  <c r="J197" i="83" s="1"/>
  <c r="E197" i="84" s="1"/>
  <c r="G197" i="84" s="1"/>
  <c r="J197" i="84" s="1"/>
  <c r="E197" i="85" s="1"/>
  <c r="G197" i="85" s="1"/>
  <c r="J197" i="85" s="1"/>
  <c r="E210" i="83"/>
  <c r="G210" i="83" s="1"/>
  <c r="J210" i="83" s="1"/>
  <c r="E210" i="84" s="1"/>
  <c r="G210" i="84" s="1"/>
  <c r="J210" i="84" s="1"/>
  <c r="E210" i="85" s="1"/>
  <c r="G210" i="85" s="1"/>
  <c r="J210" i="85" s="1"/>
  <c r="E202" i="83"/>
  <c r="G202" i="83" s="1"/>
  <c r="J202" i="83" s="1"/>
  <c r="E202" i="84" s="1"/>
  <c r="G202" i="84" s="1"/>
  <c r="J202" i="84" s="1"/>
  <c r="E202" i="85" s="1"/>
  <c r="E209" i="83"/>
  <c r="G209" i="83" s="1"/>
  <c r="J209" i="83" s="1"/>
  <c r="E209" i="84" s="1"/>
  <c r="G209" i="84" s="1"/>
  <c r="J209" i="84" s="1"/>
  <c r="E209" i="85" s="1"/>
  <c r="G209" i="85" s="1"/>
  <c r="J209" i="85" s="1"/>
  <c r="E204" i="83"/>
  <c r="G204" i="83" s="1"/>
  <c r="J204" i="83" s="1"/>
  <c r="E204" i="84" s="1"/>
  <c r="G204" i="84" s="1"/>
  <c r="J204" i="84" s="1"/>
  <c r="E204" i="85" s="1"/>
  <c r="G204" i="85" s="1"/>
  <c r="J204" i="85" s="1"/>
  <c r="E203" i="85"/>
  <c r="E212" i="83"/>
  <c r="G212" i="83" s="1"/>
  <c r="J212" i="83" s="1"/>
  <c r="E212" i="84" s="1"/>
  <c r="G212" i="84" s="1"/>
  <c r="J212" i="84" s="1"/>
  <c r="E212" i="85" s="1"/>
  <c r="G212" i="85" s="1"/>
  <c r="J212" i="85" s="1"/>
  <c r="E169" i="101"/>
  <c r="G169" i="101" s="1"/>
  <c r="J169" i="101" s="1"/>
  <c r="E148" i="86"/>
  <c r="G148" i="86" s="1"/>
  <c r="J148" i="86" s="1"/>
  <c r="E148" i="87" s="1"/>
  <c r="G148" i="87" s="1"/>
  <c r="J148" i="87" s="1"/>
  <c r="E148" i="88" s="1"/>
  <c r="E208" i="86"/>
  <c r="G208" i="86" s="1"/>
  <c r="J208" i="86" s="1"/>
  <c r="E208" i="87" s="1"/>
  <c r="G208" i="87" s="1"/>
  <c r="J208" i="87" s="1"/>
  <c r="E208" i="88" s="1"/>
  <c r="E206" i="86"/>
  <c r="G206" i="86" s="1"/>
  <c r="J206" i="86" s="1"/>
  <c r="E206" i="87" s="1"/>
  <c r="G206" i="87" s="1"/>
  <c r="J206" i="87" s="1"/>
  <c r="E206" i="88" s="1"/>
  <c r="E83" i="86"/>
  <c r="G83" i="86" s="1"/>
  <c r="J83" i="86" s="1"/>
  <c r="E83" i="87" s="1"/>
  <c r="G83" i="87" s="1"/>
  <c r="J83" i="87" s="1"/>
  <c r="E83" i="88" s="1"/>
  <c r="E193" i="86"/>
  <c r="G193" i="86" s="1"/>
  <c r="J193" i="86" s="1"/>
  <c r="E193" i="87" s="1"/>
  <c r="G193" i="87" s="1"/>
  <c r="J193" i="87" s="1"/>
  <c r="E193" i="88" s="1"/>
  <c r="E152" i="86"/>
  <c r="G152" i="86" s="1"/>
  <c r="J152" i="86" s="1"/>
  <c r="E152" i="87" s="1"/>
  <c r="G152" i="87" s="1"/>
  <c r="J152" i="87" s="1"/>
  <c r="E152" i="88" s="1"/>
  <c r="E127" i="86"/>
  <c r="G127" i="86" s="1"/>
  <c r="J127" i="86" s="1"/>
  <c r="E127" i="87" s="1"/>
  <c r="G127" i="87" s="1"/>
  <c r="J127" i="87" s="1"/>
  <c r="E127" i="88" s="1"/>
  <c r="E126" i="86"/>
  <c r="G126" i="86" s="1"/>
  <c r="J126" i="86" s="1"/>
  <c r="E126" i="87" s="1"/>
  <c r="G126" i="87" s="1"/>
  <c r="J126" i="87" s="1"/>
  <c r="E126" i="88" s="1"/>
  <c r="E153" i="86"/>
  <c r="G153" i="86" s="1"/>
  <c r="J153" i="86" s="1"/>
  <c r="E153" i="87" s="1"/>
  <c r="G153" i="87" s="1"/>
  <c r="J153" i="87" s="1"/>
  <c r="E153" i="88" s="1"/>
  <c r="E155" i="86"/>
  <c r="G155" i="86" s="1"/>
  <c r="J155" i="86" s="1"/>
  <c r="E155" i="87" s="1"/>
  <c r="G155" i="87" s="1"/>
  <c r="J155" i="87" s="1"/>
  <c r="E155" i="88" s="1"/>
  <c r="E213" i="86"/>
  <c r="G213" i="86" s="1"/>
  <c r="J213" i="86" s="1"/>
  <c r="E213" i="87" s="1"/>
  <c r="G213" i="87" s="1"/>
  <c r="J213" i="87" s="1"/>
  <c r="E213" i="88" s="1"/>
  <c r="E125" i="86"/>
  <c r="G125" i="86" s="1"/>
  <c r="J125" i="86" s="1"/>
  <c r="E125" i="87" s="1"/>
  <c r="G125" i="87" s="1"/>
  <c r="J125" i="87" s="1"/>
  <c r="E125" i="88" s="1"/>
  <c r="E84" i="86"/>
  <c r="G84" i="86" s="1"/>
  <c r="J84" i="86" s="1"/>
  <c r="E84" i="87" s="1"/>
  <c r="G84" i="87" s="1"/>
  <c r="J84" i="87" s="1"/>
  <c r="E84" i="88" s="1"/>
  <c r="E226" i="86"/>
  <c r="G226" i="86" s="1"/>
  <c r="J226" i="86" s="1"/>
  <c r="E226" i="87" s="1"/>
  <c r="G226" i="87" s="1"/>
  <c r="J226" i="87" s="1"/>
  <c r="E226" i="88" s="1"/>
  <c r="E181" i="86"/>
  <c r="G181" i="86" s="1"/>
  <c r="J181" i="86" s="1"/>
  <c r="E194" i="86"/>
  <c r="G194" i="86" s="1"/>
  <c r="J194" i="86" s="1"/>
  <c r="E194" i="87" s="1"/>
  <c r="G194" i="87" s="1"/>
  <c r="J194" i="87" s="1"/>
  <c r="E194" i="88" s="1"/>
  <c r="E12" i="97"/>
  <c r="G12" i="97" s="1"/>
  <c r="J12" i="97" s="1"/>
  <c r="E177" i="86"/>
  <c r="G177" i="86" s="1"/>
  <c r="J177" i="86" s="1"/>
  <c r="E177" i="87" s="1"/>
  <c r="G177" i="87" s="1"/>
  <c r="J177" i="87" s="1"/>
  <c r="E177" i="88" s="1"/>
  <c r="E151" i="86"/>
  <c r="G151" i="86" s="1"/>
  <c r="J151" i="86" s="1"/>
  <c r="E151" i="87" s="1"/>
  <c r="G151" i="87" s="1"/>
  <c r="J151" i="87" s="1"/>
  <c r="E151" i="88" s="1"/>
  <c r="E205" i="86"/>
  <c r="G205" i="86" s="1"/>
  <c r="J205" i="86" s="1"/>
  <c r="E205" i="87" s="1"/>
  <c r="G205" i="87" s="1"/>
  <c r="J205" i="87" s="1"/>
  <c r="E205" i="88" s="1"/>
  <c r="G241" i="84"/>
  <c r="J241" i="84" s="1"/>
  <c r="E241" i="85" s="1"/>
  <c r="G241" i="85" s="1"/>
  <c r="J241" i="85" s="1"/>
  <c r="E241" i="86" s="1"/>
  <c r="G241" i="86" s="1"/>
  <c r="J241" i="86" s="1"/>
  <c r="E241" i="87" s="1"/>
  <c r="G241" i="87" s="1"/>
  <c r="J241" i="87" s="1"/>
  <c r="E241" i="88" s="1"/>
  <c r="G241" i="88" s="1"/>
  <c r="E71" i="81"/>
  <c r="G71" i="81" s="1"/>
  <c r="J71" i="81" s="1"/>
  <c r="E175" i="81"/>
  <c r="G175" i="81" s="1"/>
  <c r="J175" i="81" s="1"/>
  <c r="E70" i="81"/>
  <c r="G70" i="81" s="1"/>
  <c r="J70" i="81" s="1"/>
  <c r="G232" i="84"/>
  <c r="J232" i="84" s="1"/>
  <c r="E232" i="85" s="1"/>
  <c r="G229" i="92"/>
  <c r="J229" i="92" s="1"/>
  <c r="E229" i="93" s="1"/>
  <c r="G231" i="86"/>
  <c r="J231" i="86" s="1"/>
  <c r="J239" i="86"/>
  <c r="E239" i="87" s="1"/>
  <c r="G202" i="85"/>
  <c r="J202" i="85" s="1"/>
  <c r="G128" i="85"/>
  <c r="J128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5" i="85"/>
  <c r="J195" i="85" s="1"/>
  <c r="G198" i="85"/>
  <c r="J198" i="85" s="1"/>
  <c r="G157" i="85"/>
  <c r="J157" i="85" s="1"/>
  <c r="G182" i="85"/>
  <c r="J182" i="85" s="1"/>
  <c r="G113" i="85"/>
  <c r="J113" i="85" s="1"/>
  <c r="E113" i="86" s="1"/>
  <c r="G45" i="106"/>
  <c r="J45" i="106" s="1"/>
  <c r="J45" i="8" s="1"/>
  <c r="G178" i="105"/>
  <c r="J178" i="105" s="1"/>
  <c r="G109" i="104"/>
  <c r="J109" i="104" s="1"/>
  <c r="G94" i="104"/>
  <c r="J94" i="104" s="1"/>
  <c r="G35" i="106"/>
  <c r="J35" i="106" s="1"/>
  <c r="J35" i="8" s="1"/>
  <c r="G63" i="105"/>
  <c r="J63" i="105" s="1"/>
  <c r="G114" i="104"/>
  <c r="J114" i="104" s="1"/>
  <c r="G60" i="105"/>
  <c r="J60" i="105" s="1"/>
  <c r="G129" i="105"/>
  <c r="J129" i="105" s="1"/>
  <c r="G9" i="85"/>
  <c r="J9" i="85" s="1"/>
  <c r="E9" i="86" s="1"/>
  <c r="G10" i="85"/>
  <c r="J10" i="85" s="1"/>
  <c r="E10" i="86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2" i="98" l="1"/>
  <c r="G12" i="98" s="1"/>
  <c r="J12" i="98" s="1"/>
  <c r="E12" i="99" s="1"/>
  <c r="G12" i="99" s="1"/>
  <c r="J12" i="99" s="1"/>
  <c r="E11" i="86"/>
  <c r="E39" i="85"/>
  <c r="G39" i="85" s="1"/>
  <c r="J39" i="85" s="1"/>
  <c r="E39" i="86" s="1"/>
  <c r="G39" i="86" s="1"/>
  <c r="J39" i="86" s="1"/>
  <c r="E39" i="87" s="1"/>
  <c r="E181" i="87"/>
  <c r="G181" i="87" s="1"/>
  <c r="J181" i="87" s="1"/>
  <c r="E181" i="88" s="1"/>
  <c r="E169" i="102"/>
  <c r="G169" i="102" s="1"/>
  <c r="J169" i="102" s="1"/>
  <c r="E198" i="86"/>
  <c r="G198" i="86" s="1"/>
  <c r="J198" i="86" s="1"/>
  <c r="E198" i="87" s="1"/>
  <c r="G198" i="87" s="1"/>
  <c r="J198" i="87" s="1"/>
  <c r="E198" i="88" s="1"/>
  <c r="E211" i="86"/>
  <c r="G211" i="86" s="1"/>
  <c r="J211" i="86" s="1"/>
  <c r="E211" i="87" s="1"/>
  <c r="G211" i="87" s="1"/>
  <c r="J211" i="87" s="1"/>
  <c r="E211" i="88" s="1"/>
  <c r="E202" i="86"/>
  <c r="G202" i="86" s="1"/>
  <c r="J202" i="86" s="1"/>
  <c r="E202" i="87" s="1"/>
  <c r="G202" i="87" s="1"/>
  <c r="J202" i="87" s="1"/>
  <c r="E202" i="88" s="1"/>
  <c r="E195" i="86"/>
  <c r="G195" i="86" s="1"/>
  <c r="J195" i="86" s="1"/>
  <c r="E195" i="87" s="1"/>
  <c r="G195" i="87" s="1"/>
  <c r="J195" i="87" s="1"/>
  <c r="E195" i="88" s="1"/>
  <c r="E156" i="86"/>
  <c r="G156" i="86" s="1"/>
  <c r="J156" i="86" s="1"/>
  <c r="E156" i="87" s="1"/>
  <c r="G156" i="87" s="1"/>
  <c r="J156" i="87" s="1"/>
  <c r="E156" i="88" s="1"/>
  <c r="E149" i="86"/>
  <c r="G149" i="86" s="1"/>
  <c r="J149" i="86" s="1"/>
  <c r="E149" i="87" s="1"/>
  <c r="G149" i="87" s="1"/>
  <c r="J149" i="87" s="1"/>
  <c r="E149" i="88" s="1"/>
  <c r="E203" i="86"/>
  <c r="G203" i="86" s="1"/>
  <c r="J203" i="86" s="1"/>
  <c r="E203" i="87" s="1"/>
  <c r="G203" i="87" s="1"/>
  <c r="J203" i="87" s="1"/>
  <c r="E203" i="88" s="1"/>
  <c r="E209" i="86"/>
  <c r="G209" i="86" s="1"/>
  <c r="J209" i="86" s="1"/>
  <c r="E209" i="87" s="1"/>
  <c r="G209" i="87" s="1"/>
  <c r="J209" i="87" s="1"/>
  <c r="E209" i="88" s="1"/>
  <c r="E147" i="86"/>
  <c r="G147" i="86" s="1"/>
  <c r="J147" i="86" s="1"/>
  <c r="E147" i="87" s="1"/>
  <c r="G147" i="87" s="1"/>
  <c r="J147" i="87" s="1"/>
  <c r="E147" i="88" s="1"/>
  <c r="E212" i="86"/>
  <c r="G212" i="86" s="1"/>
  <c r="J212" i="86" s="1"/>
  <c r="E212" i="87" s="1"/>
  <c r="G212" i="87" s="1"/>
  <c r="J212" i="87" s="1"/>
  <c r="E212" i="88" s="1"/>
  <c r="E157" i="86"/>
  <c r="G157" i="86" s="1"/>
  <c r="J157" i="86" s="1"/>
  <c r="E204" i="86"/>
  <c r="G204" i="86" s="1"/>
  <c r="J204" i="86" s="1"/>
  <c r="E204" i="87" s="1"/>
  <c r="G204" i="87" s="1"/>
  <c r="J204" i="87" s="1"/>
  <c r="E204" i="88" s="1"/>
  <c r="E196" i="86"/>
  <c r="G196" i="86" s="1"/>
  <c r="J196" i="86" s="1"/>
  <c r="E196" i="87" s="1"/>
  <c r="G196" i="87" s="1"/>
  <c r="J196" i="87" s="1"/>
  <c r="E196" i="88" s="1"/>
  <c r="E197" i="86"/>
  <c r="G197" i="86" s="1"/>
  <c r="J197" i="86" s="1"/>
  <c r="E197" i="87" s="1"/>
  <c r="G197" i="87" s="1"/>
  <c r="J197" i="87" s="1"/>
  <c r="E197" i="88" s="1"/>
  <c r="E210" i="86"/>
  <c r="G210" i="86" s="1"/>
  <c r="J210" i="86" s="1"/>
  <c r="E210" i="87" s="1"/>
  <c r="G210" i="87" s="1"/>
  <c r="J210" i="87" s="1"/>
  <c r="E210" i="88" s="1"/>
  <c r="G239" i="87"/>
  <c r="J239" i="87" s="1"/>
  <c r="E239" i="88" s="1"/>
  <c r="E231" i="87"/>
  <c r="E182" i="86"/>
  <c r="G182" i="86" s="1"/>
  <c r="J182" i="86" s="1"/>
  <c r="E182" i="87" s="1"/>
  <c r="G182" i="87" s="1"/>
  <c r="J182" i="87" s="1"/>
  <c r="E182" i="88" s="1"/>
  <c r="E150" i="86"/>
  <c r="G150" i="86" s="1"/>
  <c r="J150" i="86" s="1"/>
  <c r="E150" i="87" s="1"/>
  <c r="G150" i="87" s="1"/>
  <c r="J150" i="87" s="1"/>
  <c r="E150" i="88" s="1"/>
  <c r="E128" i="86"/>
  <c r="G128" i="86" s="1"/>
  <c r="J128" i="86" s="1"/>
  <c r="E128" i="87" s="1"/>
  <c r="G128" i="87" s="1"/>
  <c r="J128" i="87" s="1"/>
  <c r="E128" i="88" s="1"/>
  <c r="E70" i="82"/>
  <c r="G70" i="82" s="1"/>
  <c r="E175" i="82"/>
  <c r="G175" i="82" s="1"/>
  <c r="E71" i="82"/>
  <c r="G71" i="82" s="1"/>
  <c r="G35" i="107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2" i="85"/>
  <c r="J232" i="85" s="1"/>
  <c r="E232" i="86" s="1"/>
  <c r="G229" i="93"/>
  <c r="J229" i="93" s="1"/>
  <c r="E229" i="94" s="1"/>
  <c r="G237" i="93"/>
  <c r="J237" i="93" s="1"/>
  <c r="E237" i="94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J63" i="8" s="1"/>
  <c r="G129" i="106"/>
  <c r="J129" i="106" s="1"/>
  <c r="J129" i="8" s="1"/>
  <c r="G94" i="105"/>
  <c r="J94" i="105" s="1"/>
  <c r="G60" i="106"/>
  <c r="J60" i="106" s="1"/>
  <c r="J60" i="8" s="1"/>
  <c r="G109" i="105"/>
  <c r="J109" i="105" s="1"/>
  <c r="G75" i="104"/>
  <c r="J75" i="104" s="1"/>
  <c r="G178" i="106"/>
  <c r="J178" i="106" s="1"/>
  <c r="J178" i="8" s="1"/>
  <c r="G113" i="86"/>
  <c r="J113" i="86" s="1"/>
  <c r="E113" i="87" s="1"/>
  <c r="G114" i="105"/>
  <c r="J114" i="105" s="1"/>
  <c r="G24" i="74"/>
  <c r="G21" i="74"/>
  <c r="G20" i="74"/>
  <c r="G19" i="74"/>
  <c r="G23" i="74"/>
  <c r="G22" i="74"/>
  <c r="G25" i="74"/>
  <c r="G26" i="74"/>
  <c r="G168" i="77"/>
  <c r="J168" i="77" s="1"/>
  <c r="N204" i="64"/>
  <c r="X107" i="64"/>
  <c r="J206" i="64" s="1"/>
  <c r="K207" i="64" s="1"/>
  <c r="E169" i="103" l="1"/>
  <c r="G169" i="103" s="1"/>
  <c r="J169" i="103" s="1"/>
  <c r="E169" i="104" s="1"/>
  <c r="G169" i="104" s="1"/>
  <c r="J169" i="104" s="1"/>
  <c r="J169" i="8" s="1"/>
  <c r="E157" i="87"/>
  <c r="G157" i="87" s="1"/>
  <c r="J157" i="87" s="1"/>
  <c r="E157" i="88" s="1"/>
  <c r="G157" i="88" s="1"/>
  <c r="J157" i="88" s="1"/>
  <c r="E168" i="78"/>
  <c r="J71" i="82"/>
  <c r="J70" i="82"/>
  <c r="J175" i="82"/>
  <c r="E26" i="77"/>
  <c r="E25" i="77"/>
  <c r="G25" i="77" s="1"/>
  <c r="J25" i="77" s="1"/>
  <c r="E23" i="77"/>
  <c r="E24" i="77"/>
  <c r="G24" i="77" s="1"/>
  <c r="J24" i="77" s="1"/>
  <c r="E19" i="77"/>
  <c r="E11" i="87"/>
  <c r="G11" i="87" s="1"/>
  <c r="J11" i="87" s="1"/>
  <c r="E11" i="88" s="1"/>
  <c r="G11" i="88" s="1"/>
  <c r="J11" i="88" s="1"/>
  <c r="E152" i="89"/>
  <c r="G152" i="89" s="1"/>
  <c r="J152" i="89" s="1"/>
  <c r="E152" i="90" s="1"/>
  <c r="G152" i="90" s="1"/>
  <c r="J152" i="90" s="1"/>
  <c r="E152" i="91" s="1"/>
  <c r="E226" i="89"/>
  <c r="G226" i="89" s="1"/>
  <c r="J226" i="89" s="1"/>
  <c r="E226" i="90" s="1"/>
  <c r="G226" i="90" s="1"/>
  <c r="J226" i="90" s="1"/>
  <c r="E226" i="91" s="1"/>
  <c r="E153" i="89"/>
  <c r="G153" i="89" s="1"/>
  <c r="J153" i="89" s="1"/>
  <c r="E153" i="90" s="1"/>
  <c r="G153" i="90" s="1"/>
  <c r="J153" i="90" s="1"/>
  <c r="E153" i="91" s="1"/>
  <c r="E10" i="87"/>
  <c r="G10" i="87" s="1"/>
  <c r="J10" i="87" s="1"/>
  <c r="E10" i="88" s="1"/>
  <c r="G10" i="88" s="1"/>
  <c r="J10" i="88" s="1"/>
  <c r="E205" i="89"/>
  <c r="G205" i="89" s="1"/>
  <c r="J205" i="89" s="1"/>
  <c r="E205" i="90" s="1"/>
  <c r="G205" i="90" s="1"/>
  <c r="J205" i="90" s="1"/>
  <c r="E205" i="91" s="1"/>
  <c r="E208" i="89"/>
  <c r="G208" i="89" s="1"/>
  <c r="J208" i="89" s="1"/>
  <c r="E208" i="90" s="1"/>
  <c r="G208" i="90" s="1"/>
  <c r="J208" i="90" s="1"/>
  <c r="E208" i="91" s="1"/>
  <c r="E39" i="88"/>
  <c r="G39" i="88" s="1"/>
  <c r="J39" i="88" s="1"/>
  <c r="E39" i="89" s="1"/>
  <c r="G39" i="89" s="1"/>
  <c r="J39" i="89" s="1"/>
  <c r="E39" i="90" s="1"/>
  <c r="E155" i="89"/>
  <c r="G155" i="89" s="1"/>
  <c r="J155" i="89" s="1"/>
  <c r="E155" i="90" s="1"/>
  <c r="G155" i="90" s="1"/>
  <c r="J155" i="90" s="1"/>
  <c r="E155" i="91" s="1"/>
  <c r="G239" i="88"/>
  <c r="J239" i="88" s="1"/>
  <c r="E239" i="89" s="1"/>
  <c r="G239" i="89" s="1"/>
  <c r="J239" i="89" s="1"/>
  <c r="E239" i="90" s="1"/>
  <c r="G239" i="90" s="1"/>
  <c r="J239" i="90" s="1"/>
  <c r="E239" i="91" s="1"/>
  <c r="G239" i="91" s="1"/>
  <c r="J239" i="91" s="1"/>
  <c r="E239" i="92" s="1"/>
  <c r="G239" i="92" s="1"/>
  <c r="J239" i="92" s="1"/>
  <c r="E239" i="93" s="1"/>
  <c r="E231" i="88"/>
  <c r="G231" i="88" s="1"/>
  <c r="J231" i="88" s="1"/>
  <c r="E231" i="89" s="1"/>
  <c r="G231" i="89" s="1"/>
  <c r="J231" i="89" s="1"/>
  <c r="E231" i="90" s="1"/>
  <c r="E148" i="89"/>
  <c r="G148" i="89" s="1"/>
  <c r="J148" i="89" s="1"/>
  <c r="E148" i="90" s="1"/>
  <c r="G148" i="90" s="1"/>
  <c r="J148" i="90" s="1"/>
  <c r="E148" i="91" s="1"/>
  <c r="E9" i="87"/>
  <c r="G9" i="87" s="1"/>
  <c r="J9" i="87" s="1"/>
  <c r="E9" i="88" s="1"/>
  <c r="G9" i="88" s="1"/>
  <c r="J9" i="88" s="1"/>
  <c r="E193" i="89"/>
  <c r="G193" i="89" s="1"/>
  <c r="J193" i="89" s="1"/>
  <c r="E177" i="89"/>
  <c r="G177" i="89" s="1"/>
  <c r="J177" i="89" s="1"/>
  <c r="E177" i="90" s="1"/>
  <c r="G177" i="90" s="1"/>
  <c r="J177" i="90" s="1"/>
  <c r="E177" i="91" s="1"/>
  <c r="E125" i="89"/>
  <c r="G125" i="89" s="1"/>
  <c r="J125" i="89" s="1"/>
  <c r="E125" i="90" s="1"/>
  <c r="G125" i="90" s="1"/>
  <c r="J125" i="90" s="1"/>
  <c r="E125" i="91" s="1"/>
  <c r="E206" i="89"/>
  <c r="G206" i="89" s="1"/>
  <c r="J206" i="89" s="1"/>
  <c r="E206" i="90" s="1"/>
  <c r="G206" i="90" s="1"/>
  <c r="J206" i="90" s="1"/>
  <c r="E206" i="91" s="1"/>
  <c r="E12" i="100"/>
  <c r="G12" i="100" s="1"/>
  <c r="J12" i="100" s="1"/>
  <c r="E181" i="89"/>
  <c r="G181" i="89" s="1"/>
  <c r="J181" i="89" s="1"/>
  <c r="E181" i="90" s="1"/>
  <c r="G181" i="90" s="1"/>
  <c r="J181" i="90" s="1"/>
  <c r="E181" i="91" s="1"/>
  <c r="E83" i="89"/>
  <c r="G83" i="89" s="1"/>
  <c r="J83" i="89" s="1"/>
  <c r="E83" i="90" s="1"/>
  <c r="G83" i="90" s="1"/>
  <c r="J83" i="90" s="1"/>
  <c r="E83" i="91" s="1"/>
  <c r="E127" i="89"/>
  <c r="G127" i="89" s="1"/>
  <c r="J127" i="89" s="1"/>
  <c r="E127" i="90" s="1"/>
  <c r="G127" i="90" s="1"/>
  <c r="J127" i="90" s="1"/>
  <c r="E127" i="91" s="1"/>
  <c r="E151" i="89"/>
  <c r="G151" i="89" s="1"/>
  <c r="J151" i="89" s="1"/>
  <c r="E151" i="90" s="1"/>
  <c r="G151" i="90" s="1"/>
  <c r="J151" i="90" s="1"/>
  <c r="E151" i="91" s="1"/>
  <c r="E194" i="89"/>
  <c r="G194" i="89" s="1"/>
  <c r="J194" i="89" s="1"/>
  <c r="E194" i="90" s="1"/>
  <c r="G194" i="90" s="1"/>
  <c r="J194" i="90" s="1"/>
  <c r="E194" i="91" s="1"/>
  <c r="E84" i="89"/>
  <c r="G84" i="89" s="1"/>
  <c r="J84" i="89" s="1"/>
  <c r="E84" i="90" s="1"/>
  <c r="G84" i="90" s="1"/>
  <c r="J84" i="90" s="1"/>
  <c r="E84" i="91" s="1"/>
  <c r="E126" i="89"/>
  <c r="G126" i="89" s="1"/>
  <c r="J126" i="89" s="1"/>
  <c r="E126" i="90" s="1"/>
  <c r="G126" i="90" s="1"/>
  <c r="J126" i="90" s="1"/>
  <c r="E126" i="91" s="1"/>
  <c r="E213" i="89"/>
  <c r="G213" i="89" s="1"/>
  <c r="J213" i="89" s="1"/>
  <c r="E213" i="90" s="1"/>
  <c r="G213" i="90" s="1"/>
  <c r="J213" i="90" s="1"/>
  <c r="E213" i="91" s="1"/>
  <c r="E21" i="77"/>
  <c r="G21" i="77" s="1"/>
  <c r="J21" i="77" s="1"/>
  <c r="E20" i="77"/>
  <c r="G20" i="77" s="1"/>
  <c r="J20" i="77" s="1"/>
  <c r="E22" i="77"/>
  <c r="G22" i="77" s="1"/>
  <c r="J22" i="77" s="1"/>
  <c r="G129" i="107"/>
  <c r="J129" i="107" s="1"/>
  <c r="G63" i="107"/>
  <c r="J63" i="107" s="1"/>
  <c r="G178" i="107"/>
  <c r="J178" i="107" s="1"/>
  <c r="G60" i="107"/>
  <c r="J60" i="107" s="1"/>
  <c r="G229" i="94"/>
  <c r="J229" i="94" s="1"/>
  <c r="E229" i="95" s="1"/>
  <c r="G237" i="94"/>
  <c r="J237" i="94" s="1"/>
  <c r="E237" i="95" s="1"/>
  <c r="G232" i="86"/>
  <c r="J232" i="86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E113" i="88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75" i="105"/>
  <c r="J75" i="105" s="1"/>
  <c r="G109" i="106"/>
  <c r="J109" i="106" s="1"/>
  <c r="J109" i="8" s="1"/>
  <c r="G94" i="106"/>
  <c r="J94" i="106" s="1"/>
  <c r="J94" i="8" s="1"/>
  <c r="G114" i="106"/>
  <c r="J114" i="106" s="1"/>
  <c r="J114" i="8" s="1"/>
  <c r="G190" i="77"/>
  <c r="J190" i="77" s="1"/>
  <c r="G82" i="77"/>
  <c r="J82" i="77" s="1"/>
  <c r="G173" i="77"/>
  <c r="J173" i="77" s="1"/>
  <c r="G103" i="77"/>
  <c r="J103" i="77" s="1"/>
  <c r="G104" i="77"/>
  <c r="J104" i="77" s="1"/>
  <c r="G26" i="77"/>
  <c r="J26" i="77" s="1"/>
  <c r="G19" i="77"/>
  <c r="J19" i="77" s="1"/>
  <c r="G23" i="77"/>
  <c r="J23" i="77" s="1"/>
  <c r="G168" i="78"/>
  <c r="J168" i="78" s="1"/>
  <c r="E168" i="79" s="1"/>
  <c r="K213" i="64"/>
  <c r="K215" i="64" s="1"/>
  <c r="E173" i="78" l="1"/>
  <c r="E82" i="78"/>
  <c r="E175" i="83"/>
  <c r="G175" i="83" s="1"/>
  <c r="J175" i="83" s="1"/>
  <c r="E175" i="84" s="1"/>
  <c r="G175" i="84" s="1"/>
  <c r="J175" i="84" s="1"/>
  <c r="E175" i="85" s="1"/>
  <c r="E190" i="78"/>
  <c r="G190" i="78" s="1"/>
  <c r="J190" i="78" s="1"/>
  <c r="E70" i="83"/>
  <c r="G70" i="83" s="1"/>
  <c r="J70" i="83" s="1"/>
  <c r="E70" i="84" s="1"/>
  <c r="G70" i="84" s="1"/>
  <c r="J70" i="84" s="1"/>
  <c r="E70" i="85" s="1"/>
  <c r="E232" i="87"/>
  <c r="E104" i="78"/>
  <c r="E71" i="83"/>
  <c r="G71" i="83" s="1"/>
  <c r="J71" i="83" s="1"/>
  <c r="E71" i="84" s="1"/>
  <c r="G71" i="84" s="1"/>
  <c r="J71" i="84" s="1"/>
  <c r="E71" i="85" s="1"/>
  <c r="E103" i="78"/>
  <c r="E23" i="78"/>
  <c r="E24" i="78"/>
  <c r="E26" i="78"/>
  <c r="E20" i="78"/>
  <c r="G20" i="78" s="1"/>
  <c r="J20" i="78" s="1"/>
  <c r="E20" i="79" s="1"/>
  <c r="E21" i="78"/>
  <c r="G21" i="78" s="1"/>
  <c r="J21" i="78" s="1"/>
  <c r="E21" i="79" s="1"/>
  <c r="E25" i="78"/>
  <c r="E22" i="78"/>
  <c r="E19" i="78"/>
  <c r="E193" i="90"/>
  <c r="G193" i="90" s="1"/>
  <c r="J193" i="90" s="1"/>
  <c r="E193" i="91" s="1"/>
  <c r="E9" i="89"/>
  <c r="G9" i="89" s="1"/>
  <c r="J9" i="89" s="1"/>
  <c r="E9" i="90" s="1"/>
  <c r="G9" i="90" s="1"/>
  <c r="J9" i="90" s="1"/>
  <c r="E9" i="91" s="1"/>
  <c r="E10" i="89"/>
  <c r="G10" i="89" s="1"/>
  <c r="J10" i="89" s="1"/>
  <c r="E10" i="90" s="1"/>
  <c r="G10" i="90" s="1"/>
  <c r="J10" i="90" s="1"/>
  <c r="E10" i="91" s="1"/>
  <c r="E11" i="89"/>
  <c r="G11" i="89" s="1"/>
  <c r="J11" i="89" s="1"/>
  <c r="E11" i="90" s="1"/>
  <c r="G11" i="90" s="1"/>
  <c r="J11" i="90" s="1"/>
  <c r="E11" i="91" s="1"/>
  <c r="E196" i="89"/>
  <c r="G196" i="89" s="1"/>
  <c r="J196" i="89" s="1"/>
  <c r="E210" i="89"/>
  <c r="G210" i="89" s="1"/>
  <c r="J210" i="89" s="1"/>
  <c r="E210" i="90" s="1"/>
  <c r="G210" i="90" s="1"/>
  <c r="J210" i="90" s="1"/>
  <c r="E210" i="91" s="1"/>
  <c r="E147" i="89"/>
  <c r="G147" i="89" s="1"/>
  <c r="J147" i="89" s="1"/>
  <c r="E147" i="90" s="1"/>
  <c r="G147" i="90" s="1"/>
  <c r="J147" i="90" s="1"/>
  <c r="E147" i="91" s="1"/>
  <c r="E197" i="89"/>
  <c r="G197" i="89" s="1"/>
  <c r="J197" i="89" s="1"/>
  <c r="E197" i="90" s="1"/>
  <c r="G197" i="90" s="1"/>
  <c r="J197" i="90" s="1"/>
  <c r="E197" i="91" s="1"/>
  <c r="E156" i="89"/>
  <c r="G156" i="89" s="1"/>
  <c r="J156" i="89" s="1"/>
  <c r="E209" i="89"/>
  <c r="G209" i="89" s="1"/>
  <c r="J209" i="89" s="1"/>
  <c r="E202" i="89"/>
  <c r="G202" i="89" s="1"/>
  <c r="J202" i="89" s="1"/>
  <c r="E202" i="90" s="1"/>
  <c r="G202" i="90" s="1"/>
  <c r="J202" i="90" s="1"/>
  <c r="E202" i="91" s="1"/>
  <c r="E198" i="89"/>
  <c r="G198" i="89" s="1"/>
  <c r="J198" i="89" s="1"/>
  <c r="E198" i="90" s="1"/>
  <c r="G198" i="90" s="1"/>
  <c r="J198" i="90" s="1"/>
  <c r="E198" i="91" s="1"/>
  <c r="E195" i="89"/>
  <c r="G195" i="89" s="1"/>
  <c r="J195" i="89" s="1"/>
  <c r="E203" i="89"/>
  <c r="G203" i="89" s="1"/>
  <c r="J203" i="89" s="1"/>
  <c r="E203" i="90" s="1"/>
  <c r="G203" i="90" s="1"/>
  <c r="J203" i="90" s="1"/>
  <c r="E203" i="91" s="1"/>
  <c r="E212" i="89"/>
  <c r="G212" i="89" s="1"/>
  <c r="J212" i="89" s="1"/>
  <c r="E149" i="89"/>
  <c r="G149" i="89" s="1"/>
  <c r="J149" i="89" s="1"/>
  <c r="E150" i="89"/>
  <c r="G150" i="89" s="1"/>
  <c r="J150" i="89" s="1"/>
  <c r="E150" i="90" s="1"/>
  <c r="G150" i="90" s="1"/>
  <c r="J150" i="90" s="1"/>
  <c r="E150" i="91" s="1"/>
  <c r="E211" i="89"/>
  <c r="G211" i="89" s="1"/>
  <c r="J211" i="89" s="1"/>
  <c r="E211" i="90" s="1"/>
  <c r="G211" i="90" s="1"/>
  <c r="J211" i="90" s="1"/>
  <c r="E211" i="91" s="1"/>
  <c r="E128" i="89"/>
  <c r="G128" i="89" s="1"/>
  <c r="J128" i="89" s="1"/>
  <c r="E204" i="89"/>
  <c r="G204" i="89" s="1"/>
  <c r="J204" i="89" s="1"/>
  <c r="E182" i="89"/>
  <c r="G182" i="89" s="1"/>
  <c r="J182" i="89" s="1"/>
  <c r="E157" i="89"/>
  <c r="G157" i="89" s="1"/>
  <c r="J157" i="89" s="1"/>
  <c r="E157" i="90" s="1"/>
  <c r="G157" i="90" s="1"/>
  <c r="J157" i="90" s="1"/>
  <c r="E157" i="91" s="1"/>
  <c r="E12" i="101"/>
  <c r="G12" i="101" s="1"/>
  <c r="J12" i="101" s="1"/>
  <c r="G102" i="78"/>
  <c r="J102" i="78" s="1"/>
  <c r="G174" i="78"/>
  <c r="J174" i="78" s="1"/>
  <c r="G173" i="78"/>
  <c r="J173" i="78" s="1"/>
  <c r="G94" i="107"/>
  <c r="J94" i="107" s="1"/>
  <c r="G109" i="107"/>
  <c r="J109" i="107" s="1"/>
  <c r="G114" i="107"/>
  <c r="J114" i="107" s="1"/>
  <c r="G231" i="90"/>
  <c r="J231" i="90" s="1"/>
  <c r="E231" i="91" s="1"/>
  <c r="G232" i="87"/>
  <c r="J232" i="87" s="1"/>
  <c r="E232" i="88" s="1"/>
  <c r="G229" i="95"/>
  <c r="G237" i="95"/>
  <c r="J237" i="95" s="1"/>
  <c r="E237" i="96" s="1"/>
  <c r="G113" i="88"/>
  <c r="J113" i="88" s="1"/>
  <c r="G175" i="85"/>
  <c r="J175" i="85" s="1"/>
  <c r="G70" i="85"/>
  <c r="J70" i="85" s="1"/>
  <c r="G71" i="85"/>
  <c r="J71" i="85" s="1"/>
  <c r="G82" i="78"/>
  <c r="J82" i="78" s="1"/>
  <c r="E82" i="79" s="1"/>
  <c r="G104" i="78"/>
  <c r="J104" i="78" s="1"/>
  <c r="E104" i="79" s="1"/>
  <c r="G103" i="78"/>
  <c r="J103" i="78" s="1"/>
  <c r="E103" i="79" s="1"/>
  <c r="G84" i="91"/>
  <c r="J84" i="91" s="1"/>
  <c r="E84" i="92" s="1"/>
  <c r="G151" i="91"/>
  <c r="J151" i="91" s="1"/>
  <c r="E151" i="92" s="1"/>
  <c r="G194" i="91"/>
  <c r="J194" i="91" s="1"/>
  <c r="E194" i="92" s="1"/>
  <c r="G206" i="91"/>
  <c r="J206" i="91" s="1"/>
  <c r="E206" i="92" s="1"/>
  <c r="G181" i="91"/>
  <c r="J181" i="91" s="1"/>
  <c r="E181" i="92" s="1"/>
  <c r="G153" i="91"/>
  <c r="J153" i="91" s="1"/>
  <c r="E153" i="92" s="1"/>
  <c r="G148" i="91"/>
  <c r="J148" i="91" s="1"/>
  <c r="E148" i="92" s="1"/>
  <c r="G152" i="91"/>
  <c r="J152" i="91" s="1"/>
  <c r="E152" i="92" s="1"/>
  <c r="G193" i="91"/>
  <c r="J193" i="91" s="1"/>
  <c r="E193" i="92" s="1"/>
  <c r="G205" i="91"/>
  <c r="J205" i="91" s="1"/>
  <c r="E205" i="92" s="1"/>
  <c r="G75" i="106"/>
  <c r="J75" i="106" s="1"/>
  <c r="J75" i="8" s="1"/>
  <c r="G127" i="91"/>
  <c r="J127" i="91" s="1"/>
  <c r="E127" i="92" s="1"/>
  <c r="G155" i="91"/>
  <c r="J155" i="91" s="1"/>
  <c r="E155" i="92" s="1"/>
  <c r="G226" i="91"/>
  <c r="J226" i="91" s="1"/>
  <c r="E226" i="92" s="1"/>
  <c r="G83" i="91"/>
  <c r="J83" i="91" s="1"/>
  <c r="E83" i="92" s="1"/>
  <c r="G39" i="90"/>
  <c r="J39" i="90" s="1"/>
  <c r="E39" i="91" s="1"/>
  <c r="G208" i="91"/>
  <c r="J208" i="91" s="1"/>
  <c r="E208" i="92" s="1"/>
  <c r="G213" i="91"/>
  <c r="J213" i="91" s="1"/>
  <c r="E213" i="92" s="1"/>
  <c r="G126" i="91"/>
  <c r="J126" i="91" s="1"/>
  <c r="E126" i="92" s="1"/>
  <c r="G177" i="91"/>
  <c r="J177" i="91" s="1"/>
  <c r="E177" i="92" s="1"/>
  <c r="G125" i="91"/>
  <c r="J125" i="91" s="1"/>
  <c r="E125" i="92" s="1"/>
  <c r="G256" i="77"/>
  <c r="J256" i="77" s="1"/>
  <c r="G154" i="77"/>
  <c r="J154" i="77" s="1"/>
  <c r="G130" i="77"/>
  <c r="J130" i="77" s="1"/>
  <c r="G86" i="77"/>
  <c r="J86" i="77" s="1"/>
  <c r="G225" i="77"/>
  <c r="J225" i="77" s="1"/>
  <c r="G59" i="77"/>
  <c r="J59" i="77" s="1"/>
  <c r="G162" i="77"/>
  <c r="J162" i="77" s="1"/>
  <c r="G166" i="77"/>
  <c r="J166" i="77" s="1"/>
  <c r="G74" i="77"/>
  <c r="J74" i="77" s="1"/>
  <c r="G142" i="77"/>
  <c r="J142" i="77" s="1"/>
  <c r="G227" i="77"/>
  <c r="J227" i="77" s="1"/>
  <c r="E227" i="78" s="1"/>
  <c r="G56" i="77"/>
  <c r="J56" i="77" s="1"/>
  <c r="G160" i="77"/>
  <c r="J160" i="77" s="1"/>
  <c r="G146" i="77"/>
  <c r="J146" i="77" s="1"/>
  <c r="G254" i="78"/>
  <c r="J254" i="78" s="1"/>
  <c r="G143" i="77"/>
  <c r="J143" i="77" s="1"/>
  <c r="G108" i="77"/>
  <c r="J108" i="77" s="1"/>
  <c r="G258" i="77"/>
  <c r="J258" i="77" s="1"/>
  <c r="G116" i="77"/>
  <c r="J116" i="77" s="1"/>
  <c r="G141" i="77"/>
  <c r="J141" i="77" s="1"/>
  <c r="G171" i="77"/>
  <c r="J171" i="77" s="1"/>
  <c r="G144" i="77"/>
  <c r="J144" i="77" s="1"/>
  <c r="G164" i="77"/>
  <c r="J164" i="77" s="1"/>
  <c r="G158" i="77"/>
  <c r="J158" i="77" s="1"/>
  <c r="G36" i="77"/>
  <c r="J36" i="77" s="1"/>
  <c r="G30" i="77"/>
  <c r="J30" i="77" s="1"/>
  <c r="G163" i="77"/>
  <c r="J163" i="77" s="1"/>
  <c r="G46" i="77"/>
  <c r="J46" i="77" s="1"/>
  <c r="G49" i="77"/>
  <c r="J49" i="77" s="1"/>
  <c r="G172" i="77"/>
  <c r="J172" i="77" s="1"/>
  <c r="G101" i="77"/>
  <c r="J101" i="77" s="1"/>
  <c r="G54" i="77"/>
  <c r="J54" i="77" s="1"/>
  <c r="G51" i="77"/>
  <c r="J51" i="77" s="1"/>
  <c r="G81" i="77"/>
  <c r="J81" i="77" s="1"/>
  <c r="G111" i="77"/>
  <c r="J111" i="77" s="1"/>
  <c r="G28" i="77"/>
  <c r="J28" i="77" s="1"/>
  <c r="G47" i="77"/>
  <c r="J47" i="77" s="1"/>
  <c r="G62" i="77"/>
  <c r="J62" i="77" s="1"/>
  <c r="G137" i="77"/>
  <c r="J137" i="77" s="1"/>
  <c r="G34" i="77"/>
  <c r="J34" i="77" s="1"/>
  <c r="G80" i="77"/>
  <c r="J80" i="77" s="1"/>
  <c r="G42" i="77"/>
  <c r="J42" i="77" s="1"/>
  <c r="G145" i="77"/>
  <c r="J145" i="77" s="1"/>
  <c r="G29" i="77"/>
  <c r="J29" i="77" s="1"/>
  <c r="G93" i="77"/>
  <c r="J93" i="77" s="1"/>
  <c r="G185" i="77"/>
  <c r="J185" i="77" s="1"/>
  <c r="G48" i="77"/>
  <c r="J48" i="77" s="1"/>
  <c r="G50" i="77"/>
  <c r="J50" i="77" s="1"/>
  <c r="E253" i="79"/>
  <c r="G253" i="79" s="1"/>
  <c r="J253" i="79" s="1"/>
  <c r="G95" i="77"/>
  <c r="J95" i="77" s="1"/>
  <c r="G233" i="77"/>
  <c r="J233" i="77" s="1"/>
  <c r="G57" i="77"/>
  <c r="J57" i="77" s="1"/>
  <c r="G52" i="77"/>
  <c r="J52" i="77" s="1"/>
  <c r="G180" i="77"/>
  <c r="J180" i="77" s="1"/>
  <c r="G222" i="77"/>
  <c r="J222" i="77" s="1"/>
  <c r="G112" i="77"/>
  <c r="J112" i="77" s="1"/>
  <c r="G66" i="77"/>
  <c r="J66" i="77" s="1"/>
  <c r="G69" i="77"/>
  <c r="J69" i="77" s="1"/>
  <c r="G139" i="77"/>
  <c r="J139" i="77" s="1"/>
  <c r="G99" i="77"/>
  <c r="J99" i="77" s="1"/>
  <c r="G192" i="77"/>
  <c r="J192" i="77" s="1"/>
  <c r="E192" i="78" s="1"/>
  <c r="G32" i="77"/>
  <c r="J32" i="77" s="1"/>
  <c r="G55" i="77"/>
  <c r="J55" i="77" s="1"/>
  <c r="G65" i="77"/>
  <c r="J65" i="77" s="1"/>
  <c r="G41" i="77"/>
  <c r="J41" i="77" s="1"/>
  <c r="G53" i="77"/>
  <c r="J53" i="77" s="1"/>
  <c r="G90" i="77"/>
  <c r="J90" i="77" s="1"/>
  <c r="G61" i="77"/>
  <c r="J61" i="77" s="1"/>
  <c r="G73" i="77"/>
  <c r="J73" i="77" s="1"/>
  <c r="G106" i="77"/>
  <c r="J106" i="77" s="1"/>
  <c r="G170" i="77"/>
  <c r="J170" i="77" s="1"/>
  <c r="G79" i="77"/>
  <c r="J79" i="77" s="1"/>
  <c r="G223" i="77"/>
  <c r="J223" i="77" s="1"/>
  <c r="G176" i="77"/>
  <c r="J176" i="77" s="1"/>
  <c r="G33" i="77"/>
  <c r="J33" i="77" s="1"/>
  <c r="G135" i="77"/>
  <c r="J135" i="77" s="1"/>
  <c r="G117" i="77"/>
  <c r="J117" i="77" s="1"/>
  <c r="G72" i="77"/>
  <c r="J72" i="77" s="1"/>
  <c r="G37" i="77"/>
  <c r="J37" i="77" s="1"/>
  <c r="G255" i="77"/>
  <c r="J255" i="77" s="1"/>
  <c r="G191" i="77"/>
  <c r="J191" i="77" s="1"/>
  <c r="G107" i="77"/>
  <c r="J107" i="77" s="1"/>
  <c r="G27" i="77"/>
  <c r="J27" i="77" s="1"/>
  <c r="G97" i="77"/>
  <c r="J97" i="77" s="1"/>
  <c r="G228" i="77"/>
  <c r="J228" i="77" s="1"/>
  <c r="G85" i="77"/>
  <c r="J85" i="77" s="1"/>
  <c r="G118" i="77"/>
  <c r="J118" i="77" s="1"/>
  <c r="G58" i="77"/>
  <c r="J58" i="77" s="1"/>
  <c r="G220" i="77"/>
  <c r="J220" i="77" s="1"/>
  <c r="G183" i="77"/>
  <c r="J183" i="77" s="1"/>
  <c r="G230" i="77"/>
  <c r="J230" i="77" s="1"/>
  <c r="G43" i="77"/>
  <c r="J43" i="77" s="1"/>
  <c r="G91" i="77"/>
  <c r="J91" i="77" s="1"/>
  <c r="G121" i="77"/>
  <c r="J121" i="77" s="1"/>
  <c r="G40" i="77"/>
  <c r="J40" i="77" s="1"/>
  <c r="G110" i="77"/>
  <c r="J110" i="77" s="1"/>
  <c r="G159" i="77"/>
  <c r="J159" i="77" s="1"/>
  <c r="G78" i="77"/>
  <c r="J78" i="77" s="1"/>
  <c r="G100" i="77"/>
  <c r="J100" i="77" s="1"/>
  <c r="G92" i="77"/>
  <c r="J92" i="77" s="1"/>
  <c r="G224" i="77"/>
  <c r="J224" i="77" s="1"/>
  <c r="G89" i="77"/>
  <c r="J89" i="77" s="1"/>
  <c r="G98" i="77"/>
  <c r="J98" i="77" s="1"/>
  <c r="G67" i="77"/>
  <c r="J67" i="77" s="1"/>
  <c r="G77" i="77"/>
  <c r="J77" i="77" s="1"/>
  <c r="G64" i="77"/>
  <c r="J64" i="77" s="1"/>
  <c r="G123" i="77"/>
  <c r="J123" i="77" s="1"/>
  <c r="G138" i="77"/>
  <c r="J138" i="77" s="1"/>
  <c r="G31" i="77"/>
  <c r="J31" i="77" s="1"/>
  <c r="G179" i="77"/>
  <c r="J179" i="77" s="1"/>
  <c r="G68" i="77"/>
  <c r="J68" i="77" s="1"/>
  <c r="G120" i="77"/>
  <c r="J120" i="77" s="1"/>
  <c r="G44" i="77"/>
  <c r="J44" i="77" s="1"/>
  <c r="G215" i="77"/>
  <c r="G167" i="77"/>
  <c r="J167" i="77" s="1"/>
  <c r="G234" i="77"/>
  <c r="J234" i="77" s="1"/>
  <c r="G115" i="77"/>
  <c r="J115" i="77" s="1"/>
  <c r="G140" i="77"/>
  <c r="J140" i="77" s="1"/>
  <c r="G184" i="77"/>
  <c r="J184" i="77" s="1"/>
  <c r="G23" i="78"/>
  <c r="J23" i="78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19" i="78"/>
  <c r="J19" i="78" s="1"/>
  <c r="E19" i="79" s="1"/>
  <c r="G25" i="78"/>
  <c r="J25" i="78" s="1"/>
  <c r="E25" i="79" s="1"/>
  <c r="K216" i="64"/>
  <c r="E190" i="79" l="1"/>
  <c r="E85" i="78"/>
  <c r="E172" i="78"/>
  <c r="E59" i="78"/>
  <c r="E73" i="78"/>
  <c r="E52" i="78"/>
  <c r="G52" i="78" s="1"/>
  <c r="J52" i="78" s="1"/>
  <c r="E93" i="78"/>
  <c r="E47" i="78"/>
  <c r="E49" i="78"/>
  <c r="E171" i="78"/>
  <c r="G171" i="78" s="1"/>
  <c r="J171" i="78" s="1"/>
  <c r="E160" i="78"/>
  <c r="E225" i="78"/>
  <c r="E128" i="90"/>
  <c r="G128" i="90" s="1"/>
  <c r="J128" i="90" s="1"/>
  <c r="E89" i="78"/>
  <c r="G89" i="78" s="1"/>
  <c r="J89" i="78" s="1"/>
  <c r="E185" i="78"/>
  <c r="E31" i="78"/>
  <c r="E234" i="78"/>
  <c r="E138" i="78"/>
  <c r="E92" i="78"/>
  <c r="E43" i="78"/>
  <c r="E97" i="78"/>
  <c r="E135" i="78"/>
  <c r="G135" i="78" s="1"/>
  <c r="J135" i="78" s="1"/>
  <c r="E61" i="78"/>
  <c r="E99" i="78"/>
  <c r="E57" i="78"/>
  <c r="E29" i="78"/>
  <c r="G29" i="78" s="1"/>
  <c r="J29" i="78" s="1"/>
  <c r="E28" i="78"/>
  <c r="E46" i="78"/>
  <c r="E141" i="78"/>
  <c r="E56" i="78"/>
  <c r="G56" i="78" s="1"/>
  <c r="J56" i="78" s="1"/>
  <c r="E86" i="78"/>
  <c r="E32" i="78"/>
  <c r="E144" i="78"/>
  <c r="E115" i="78"/>
  <c r="E117" i="78"/>
  <c r="E167" i="78"/>
  <c r="G167" i="78" s="1"/>
  <c r="J167" i="78" s="1"/>
  <c r="E123" i="78"/>
  <c r="E100" i="78"/>
  <c r="E230" i="78"/>
  <c r="E33" i="78"/>
  <c r="G33" i="78" s="1"/>
  <c r="J33" i="78" s="1"/>
  <c r="E90" i="78"/>
  <c r="E139" i="78"/>
  <c r="E233" i="78"/>
  <c r="E145" i="78"/>
  <c r="E111" i="78"/>
  <c r="E163" i="78"/>
  <c r="E116" i="78"/>
  <c r="E130" i="78"/>
  <c r="G130" i="78" s="1"/>
  <c r="J130" i="78" s="1"/>
  <c r="E174" i="79"/>
  <c r="E156" i="90"/>
  <c r="G156" i="90" s="1"/>
  <c r="J156" i="90" s="1"/>
  <c r="E156" i="91" s="1"/>
  <c r="E179" i="78"/>
  <c r="E180" i="78"/>
  <c r="G180" i="78" s="1"/>
  <c r="J180" i="78" s="1"/>
  <c r="E228" i="78"/>
  <c r="J215" i="77"/>
  <c r="E215" i="78" s="1"/>
  <c r="G215" i="78" s="1"/>
  <c r="J215" i="78" s="1"/>
  <c r="E64" i="78"/>
  <c r="E78" i="78"/>
  <c r="G78" i="78" s="1"/>
  <c r="J78" i="78" s="1"/>
  <c r="E183" i="78"/>
  <c r="E107" i="78"/>
  <c r="E176" i="78"/>
  <c r="E53" i="78"/>
  <c r="G53" i="78" s="1"/>
  <c r="J53" i="78" s="1"/>
  <c r="E69" i="78"/>
  <c r="E95" i="78"/>
  <c r="E42" i="78"/>
  <c r="G42" i="78" s="1"/>
  <c r="J42" i="78" s="1"/>
  <c r="E42" i="79" s="1"/>
  <c r="E81" i="78"/>
  <c r="G81" i="78" s="1"/>
  <c r="J81" i="78" s="1"/>
  <c r="E30" i="78"/>
  <c r="E258" i="78"/>
  <c r="E142" i="78"/>
  <c r="E154" i="78"/>
  <c r="E102" i="79"/>
  <c r="E149" i="90"/>
  <c r="G149" i="90" s="1"/>
  <c r="J149" i="90" s="1"/>
  <c r="E149" i="91" s="1"/>
  <c r="E106" i="78"/>
  <c r="G106" i="78" s="1"/>
  <c r="J106" i="78" s="1"/>
  <c r="E62" i="78"/>
  <c r="E224" i="78"/>
  <c r="E44" i="78"/>
  <c r="E77" i="78"/>
  <c r="G77" i="78" s="1"/>
  <c r="J77" i="78" s="1"/>
  <c r="E159" i="78"/>
  <c r="E220" i="78"/>
  <c r="E191" i="78"/>
  <c r="E223" i="78"/>
  <c r="G223" i="78" s="1"/>
  <c r="J223" i="78" s="1"/>
  <c r="E41" i="78"/>
  <c r="E66" i="78"/>
  <c r="E80" i="78"/>
  <c r="E51" i="78"/>
  <c r="E36" i="78"/>
  <c r="G36" i="78" s="1"/>
  <c r="J36" i="78" s="1"/>
  <c r="E36" i="79" s="1"/>
  <c r="G36" i="79" s="1"/>
  <c r="J36" i="79" s="1"/>
  <c r="E108" i="78"/>
  <c r="G108" i="78" s="1"/>
  <c r="J108" i="78" s="1"/>
  <c r="E74" i="78"/>
  <c r="E256" i="78"/>
  <c r="E121" i="78"/>
  <c r="G121" i="78" s="1"/>
  <c r="J121" i="78" s="1"/>
  <c r="E146" i="78"/>
  <c r="E91" i="78"/>
  <c r="E120" i="78"/>
  <c r="E67" i="78"/>
  <c r="G67" i="78" s="1"/>
  <c r="J67" i="78" s="1"/>
  <c r="E110" i="78"/>
  <c r="E58" i="78"/>
  <c r="E255" i="78"/>
  <c r="E79" i="78"/>
  <c r="G79" i="78" s="1"/>
  <c r="J79" i="78" s="1"/>
  <c r="E65" i="78"/>
  <c r="E112" i="78"/>
  <c r="E50" i="78"/>
  <c r="G50" i="78" s="1"/>
  <c r="J50" i="78" s="1"/>
  <c r="E50" i="79" s="1"/>
  <c r="G50" i="79" s="1"/>
  <c r="J50" i="79" s="1"/>
  <c r="E34" i="78"/>
  <c r="G34" i="78" s="1"/>
  <c r="J34" i="78" s="1"/>
  <c r="E54" i="78"/>
  <c r="E158" i="78"/>
  <c r="E143" i="78"/>
  <c r="E166" i="78"/>
  <c r="G166" i="78" s="1"/>
  <c r="J166" i="78" s="1"/>
  <c r="E140" i="78"/>
  <c r="E72" i="78"/>
  <c r="E184" i="78"/>
  <c r="E68" i="78"/>
  <c r="G68" i="78" s="1"/>
  <c r="J68" i="78" s="1"/>
  <c r="E98" i="78"/>
  <c r="E40" i="78"/>
  <c r="G40" i="78" s="1"/>
  <c r="J40" i="78" s="1"/>
  <c r="E40" i="79" s="1"/>
  <c r="G40" i="79" s="1"/>
  <c r="J40" i="79" s="1"/>
  <c r="E118" i="78"/>
  <c r="E37" i="78"/>
  <c r="G37" i="78" s="1"/>
  <c r="J37" i="78" s="1"/>
  <c r="E170" i="78"/>
  <c r="E55" i="78"/>
  <c r="E222" i="78"/>
  <c r="E48" i="78"/>
  <c r="G48" i="78" s="1"/>
  <c r="J48" i="78" s="1"/>
  <c r="E137" i="78"/>
  <c r="E101" i="78"/>
  <c r="E164" i="78"/>
  <c r="E162" i="78"/>
  <c r="E182" i="90"/>
  <c r="G182" i="90" s="1"/>
  <c r="J182" i="90" s="1"/>
  <c r="E182" i="91" s="1"/>
  <c r="E27" i="78"/>
  <c r="E195" i="90"/>
  <c r="G195" i="90" s="1"/>
  <c r="J195" i="90" s="1"/>
  <c r="E195" i="91" s="1"/>
  <c r="E196" i="90"/>
  <c r="G196" i="90" s="1"/>
  <c r="J196" i="90" s="1"/>
  <c r="E196" i="91" s="1"/>
  <c r="E209" i="90"/>
  <c r="G209" i="90" s="1"/>
  <c r="J209" i="90" s="1"/>
  <c r="E209" i="91" s="1"/>
  <c r="E212" i="90"/>
  <c r="G212" i="90" s="1"/>
  <c r="J212" i="90" s="1"/>
  <c r="E204" i="90"/>
  <c r="G204" i="90" s="1"/>
  <c r="J204" i="90" s="1"/>
  <c r="E12" i="102"/>
  <c r="G12" i="102" s="1"/>
  <c r="J12" i="102" s="1"/>
  <c r="E70" i="86"/>
  <c r="G70" i="86" s="1"/>
  <c r="J70" i="86" s="1"/>
  <c r="E70" i="87" s="1"/>
  <c r="G70" i="87" s="1"/>
  <c r="J70" i="87" s="1"/>
  <c r="E70" i="88" s="1"/>
  <c r="E71" i="86"/>
  <c r="G71" i="86" s="1"/>
  <c r="J71" i="86" s="1"/>
  <c r="E175" i="86"/>
  <c r="G175" i="86" s="1"/>
  <c r="J175" i="86" s="1"/>
  <c r="E175" i="87" s="1"/>
  <c r="G175" i="87" s="1"/>
  <c r="J175" i="87" s="1"/>
  <c r="E175" i="88" s="1"/>
  <c r="E113" i="89"/>
  <c r="G113" i="89" s="1"/>
  <c r="J113" i="89" s="1"/>
  <c r="E113" i="90" s="1"/>
  <c r="G113" i="90" s="1"/>
  <c r="J113" i="90" s="1"/>
  <c r="G237" i="96"/>
  <c r="J237" i="96" s="1"/>
  <c r="E237" i="97" s="1"/>
  <c r="G237" i="97" s="1"/>
  <c r="J237" i="97" s="1"/>
  <c r="E237" i="98" s="1"/>
  <c r="J229" i="95"/>
  <c r="E229" i="96" s="1"/>
  <c r="G229" i="96" s="1"/>
  <c r="J229" i="96" s="1"/>
  <c r="E229" i="97" s="1"/>
  <c r="G229" i="97" s="1"/>
  <c r="J229" i="97" s="1"/>
  <c r="G93" i="78"/>
  <c r="J93" i="78" s="1"/>
  <c r="E93" i="79" s="1"/>
  <c r="G93" i="79" s="1"/>
  <c r="J93" i="79" s="1"/>
  <c r="G43" i="78"/>
  <c r="J43" i="78" s="1"/>
  <c r="E43" i="79" s="1"/>
  <c r="G43" i="79" s="1"/>
  <c r="J43" i="79" s="1"/>
  <c r="G61" i="78"/>
  <c r="J61" i="78" s="1"/>
  <c r="E61" i="79" s="1"/>
  <c r="G61" i="79" s="1"/>
  <c r="J61" i="79" s="1"/>
  <c r="G99" i="78"/>
  <c r="J99" i="78" s="1"/>
  <c r="E99" i="79" s="1"/>
  <c r="G99" i="79" s="1"/>
  <c r="J99" i="79" s="1"/>
  <c r="G57" i="78"/>
  <c r="J57" i="78" s="1"/>
  <c r="E57" i="79" s="1"/>
  <c r="G57" i="79" s="1"/>
  <c r="J57" i="79" s="1"/>
  <c r="G141" i="78"/>
  <c r="J141" i="78" s="1"/>
  <c r="E141" i="79" s="1"/>
  <c r="G141" i="79" s="1"/>
  <c r="J141" i="79" s="1"/>
  <c r="G27" i="78"/>
  <c r="J27" i="78" s="1"/>
  <c r="E27" i="79" s="1"/>
  <c r="G27" i="79" s="1"/>
  <c r="J27" i="79" s="1"/>
  <c r="G100" i="78"/>
  <c r="J100" i="78" s="1"/>
  <c r="E100" i="79" s="1"/>
  <c r="G100" i="79" s="1"/>
  <c r="J100" i="79" s="1"/>
  <c r="G44" i="78"/>
  <c r="J44" i="78" s="1"/>
  <c r="E44" i="79" s="1"/>
  <c r="G44" i="79" s="1"/>
  <c r="J44" i="79" s="1"/>
  <c r="G64" i="78"/>
  <c r="J64" i="78" s="1"/>
  <c r="E64" i="79" s="1"/>
  <c r="G64" i="79" s="1"/>
  <c r="J64" i="79" s="1"/>
  <c r="G256" i="78"/>
  <c r="J256" i="78" s="1"/>
  <c r="E256" i="79" s="1"/>
  <c r="G256" i="79" s="1"/>
  <c r="J256" i="79" s="1"/>
  <c r="G160" i="78"/>
  <c r="J160" i="78" s="1"/>
  <c r="G58" i="78"/>
  <c r="J58" i="78" s="1"/>
  <c r="E58" i="79" s="1"/>
  <c r="G58" i="79" s="1"/>
  <c r="J58" i="79" s="1"/>
  <c r="G54" i="78"/>
  <c r="J54" i="78" s="1"/>
  <c r="E54" i="79" s="1"/>
  <c r="G54" i="79" s="1"/>
  <c r="J54" i="79" s="1"/>
  <c r="G158" i="78"/>
  <c r="J158" i="78" s="1"/>
  <c r="G143" i="78"/>
  <c r="J143" i="78" s="1"/>
  <c r="E143" i="79" s="1"/>
  <c r="G143" i="79" s="1"/>
  <c r="J143" i="79" s="1"/>
  <c r="G234" i="78"/>
  <c r="J234" i="78" s="1"/>
  <c r="G192" i="78"/>
  <c r="J192" i="78" s="1"/>
  <c r="G140" i="78"/>
  <c r="J140" i="78" s="1"/>
  <c r="E140" i="79" s="1"/>
  <c r="G140" i="79" s="1"/>
  <c r="J140" i="79" s="1"/>
  <c r="G179" i="78"/>
  <c r="J179" i="78" s="1"/>
  <c r="E179" i="79" s="1"/>
  <c r="G179" i="79" s="1"/>
  <c r="J179" i="79" s="1"/>
  <c r="G98" i="78"/>
  <c r="J98" i="78" s="1"/>
  <c r="E98" i="79" s="1"/>
  <c r="G98" i="79" s="1"/>
  <c r="J98" i="79" s="1"/>
  <c r="G170" i="78"/>
  <c r="J170" i="78" s="1"/>
  <c r="G236" i="78"/>
  <c r="J236" i="78" s="1"/>
  <c r="G228" i="78"/>
  <c r="J228" i="78" s="1"/>
  <c r="G174" i="79"/>
  <c r="J174" i="79" s="1"/>
  <c r="E174" i="80" s="1"/>
  <c r="E173" i="79"/>
  <c r="G235" i="78"/>
  <c r="J235" i="78" s="1"/>
  <c r="E251" i="81"/>
  <c r="G251" i="81" s="1"/>
  <c r="J251" i="81" s="1"/>
  <c r="G225" i="78"/>
  <c r="J225" i="78" s="1"/>
  <c r="E225" i="79" s="1"/>
  <c r="G225" i="79" s="1"/>
  <c r="J225" i="79" s="1"/>
  <c r="G118" i="78"/>
  <c r="J118" i="78" s="1"/>
  <c r="E118" i="79" s="1"/>
  <c r="G118" i="79" s="1"/>
  <c r="J118" i="79" s="1"/>
  <c r="G115" i="78"/>
  <c r="J115" i="78" s="1"/>
  <c r="E115" i="79" s="1"/>
  <c r="G115" i="79" s="1"/>
  <c r="J115" i="79" s="1"/>
  <c r="G80" i="78"/>
  <c r="J80" i="78" s="1"/>
  <c r="E80" i="79" s="1"/>
  <c r="G80" i="79" s="1"/>
  <c r="J80" i="79" s="1"/>
  <c r="G74" i="78"/>
  <c r="J74" i="78" s="1"/>
  <c r="E74" i="79" s="1"/>
  <c r="G74" i="79" s="1"/>
  <c r="J74" i="79" s="1"/>
  <c r="G66" i="78"/>
  <c r="J66" i="78" s="1"/>
  <c r="G65" i="78"/>
  <c r="J65" i="78" s="1"/>
  <c r="G51" i="78"/>
  <c r="J51" i="78" s="1"/>
  <c r="E51" i="79" s="1"/>
  <c r="G51" i="79" s="1"/>
  <c r="J51" i="79" s="1"/>
  <c r="G47" i="78"/>
  <c r="J47" i="78" s="1"/>
  <c r="E47" i="79" s="1"/>
  <c r="G47" i="79" s="1"/>
  <c r="J47" i="79" s="1"/>
  <c r="G49" i="78"/>
  <c r="J49" i="78" s="1"/>
  <c r="E49" i="79" s="1"/>
  <c r="G49" i="79" s="1"/>
  <c r="J49" i="79" s="1"/>
  <c r="G46" i="78"/>
  <c r="J46" i="78" s="1"/>
  <c r="E46" i="79" s="1"/>
  <c r="G46" i="79" s="1"/>
  <c r="J46" i="79" s="1"/>
  <c r="G41" i="78"/>
  <c r="J41" i="78" s="1"/>
  <c r="E41" i="79" s="1"/>
  <c r="G41" i="79" s="1"/>
  <c r="J41" i="79" s="1"/>
  <c r="G31" i="78"/>
  <c r="J31" i="78" s="1"/>
  <c r="E31" i="79" s="1"/>
  <c r="G31" i="79" s="1"/>
  <c r="J31" i="79" s="1"/>
  <c r="G28" i="78"/>
  <c r="J28" i="78" s="1"/>
  <c r="E28" i="79" s="1"/>
  <c r="G28" i="79" s="1"/>
  <c r="J28" i="79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8"/>
  <c r="J87" i="78" s="1"/>
  <c r="J240" i="88"/>
  <c r="J241" i="88"/>
  <c r="G232" i="88"/>
  <c r="J232" i="88" s="1"/>
  <c r="E232" i="89" s="1"/>
  <c r="G230" i="78"/>
  <c r="J230" i="78" s="1"/>
  <c r="J238" i="78"/>
  <c r="G231" i="91"/>
  <c r="J231" i="91" s="1"/>
  <c r="E231" i="92" s="1"/>
  <c r="E253" i="80"/>
  <c r="G253" i="80" s="1"/>
  <c r="J253" i="80" s="1"/>
  <c r="G259" i="78"/>
  <c r="J259" i="78" s="1"/>
  <c r="G102" i="79"/>
  <c r="J102" i="79" s="1"/>
  <c r="E102" i="80" s="1"/>
  <c r="G10" i="91"/>
  <c r="G9" i="91"/>
  <c r="G104" i="79"/>
  <c r="J104" i="79" s="1"/>
  <c r="G11" i="91"/>
  <c r="G186" i="79"/>
  <c r="J186" i="79" s="1"/>
  <c r="G190" i="79"/>
  <c r="J190" i="79" s="1"/>
  <c r="E190" i="80" s="1"/>
  <c r="G92" i="78"/>
  <c r="J92" i="78" s="1"/>
  <c r="E92" i="79" s="1"/>
  <c r="G176" i="78"/>
  <c r="J176" i="78" s="1"/>
  <c r="E176" i="79" s="1"/>
  <c r="G139" i="78"/>
  <c r="J139" i="78" s="1"/>
  <c r="E139" i="79" s="1"/>
  <c r="G30" i="78"/>
  <c r="J30" i="78" s="1"/>
  <c r="E30" i="79" s="1"/>
  <c r="G142" i="78"/>
  <c r="J142" i="78" s="1"/>
  <c r="E142" i="79" s="1"/>
  <c r="G163" i="78"/>
  <c r="J163" i="78" s="1"/>
  <c r="E163" i="79" s="1"/>
  <c r="G183" i="78"/>
  <c r="J183" i="78" s="1"/>
  <c r="E183" i="79" s="1"/>
  <c r="G97" i="78"/>
  <c r="J97" i="78" s="1"/>
  <c r="E97" i="79" s="1"/>
  <c r="G69" i="78"/>
  <c r="J69" i="78" s="1"/>
  <c r="E69" i="79" s="1"/>
  <c r="G101" i="78"/>
  <c r="J101" i="78" s="1"/>
  <c r="E101" i="79" s="1"/>
  <c r="E254" i="79"/>
  <c r="G254" i="79" s="1"/>
  <c r="J254" i="79" s="1"/>
  <c r="G184" i="78"/>
  <c r="J184" i="78" s="1"/>
  <c r="E184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227" i="78"/>
  <c r="J227" i="78" s="1"/>
  <c r="G138" i="78"/>
  <c r="J138" i="78" s="1"/>
  <c r="E138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258" i="78"/>
  <c r="J258" i="78" s="1"/>
  <c r="E258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110" i="78"/>
  <c r="J110" i="78" s="1"/>
  <c r="E11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E196" i="92" s="1"/>
  <c r="G203" i="91"/>
  <c r="J203" i="91" s="1"/>
  <c r="E203" i="92" s="1"/>
  <c r="G208" i="92"/>
  <c r="J208" i="92" s="1"/>
  <c r="E208" i="93" s="1"/>
  <c r="G211" i="91"/>
  <c r="J211" i="91" s="1"/>
  <c r="E211" i="92" s="1"/>
  <c r="G157" i="91"/>
  <c r="J157" i="91" s="1"/>
  <c r="E157" i="92" s="1"/>
  <c r="G39" i="91"/>
  <c r="J39" i="91" s="1"/>
  <c r="E39" i="92" s="1"/>
  <c r="G193" i="92"/>
  <c r="J193" i="92" s="1"/>
  <c r="E193" i="93" s="1"/>
  <c r="G210" i="91"/>
  <c r="J210" i="91" s="1"/>
  <c r="G147" i="91"/>
  <c r="J147" i="91" s="1"/>
  <c r="E147" i="92" s="1"/>
  <c r="G205" i="92"/>
  <c r="J205" i="92" s="1"/>
  <c r="E205" i="93" s="1"/>
  <c r="G198" i="91"/>
  <c r="J198" i="91" s="1"/>
  <c r="E198" i="92" s="1"/>
  <c r="G125" i="92"/>
  <c r="J125" i="92" s="1"/>
  <c r="E125" i="93" s="1"/>
  <c r="G153" i="92"/>
  <c r="J153" i="92" s="1"/>
  <c r="E153" i="93" s="1"/>
  <c r="G177" i="92"/>
  <c r="J177" i="92" s="1"/>
  <c r="E177" i="93" s="1"/>
  <c r="G155" i="92"/>
  <c r="J155" i="92" s="1"/>
  <c r="E155" i="93" s="1"/>
  <c r="G181" i="92"/>
  <c r="J181" i="92" s="1"/>
  <c r="E181" i="93" s="1"/>
  <c r="G156" i="91"/>
  <c r="J156" i="91" s="1"/>
  <c r="E156" i="92" s="1"/>
  <c r="G119" i="77"/>
  <c r="J119" i="77" s="1"/>
  <c r="G122" i="77"/>
  <c r="J122" i="77" s="1"/>
  <c r="G132" i="77"/>
  <c r="J132" i="77" s="1"/>
  <c r="G165" i="77"/>
  <c r="J165" i="77" s="1"/>
  <c r="G194" i="92"/>
  <c r="J194" i="92" s="1"/>
  <c r="E194" i="93" s="1"/>
  <c r="G221" i="77"/>
  <c r="J221" i="77" s="1"/>
  <c r="G161" i="77"/>
  <c r="J161" i="77" s="1"/>
  <c r="G126" i="92"/>
  <c r="J126" i="92" s="1"/>
  <c r="E126" i="93" s="1"/>
  <c r="G202" i="91"/>
  <c r="J202" i="91" s="1"/>
  <c r="E202" i="92" s="1"/>
  <c r="G83" i="92"/>
  <c r="J83" i="92" s="1"/>
  <c r="E83" i="93" s="1"/>
  <c r="G127" i="92"/>
  <c r="J127" i="92" s="1"/>
  <c r="E127" i="93" s="1"/>
  <c r="G209" i="91"/>
  <c r="J209" i="91" s="1"/>
  <c r="E209" i="92" s="1"/>
  <c r="G152" i="92"/>
  <c r="J152" i="92" s="1"/>
  <c r="E152" i="93" s="1"/>
  <c r="G206" i="92"/>
  <c r="J206" i="92" s="1"/>
  <c r="E206" i="93" s="1"/>
  <c r="G195" i="91"/>
  <c r="J195" i="91" s="1"/>
  <c r="E195" i="92" s="1"/>
  <c r="G151" i="92"/>
  <c r="J151" i="92" s="1"/>
  <c r="E151" i="93" s="1"/>
  <c r="G134" i="77"/>
  <c r="J134" i="77" s="1"/>
  <c r="G38" i="77"/>
  <c r="J38" i="77" s="1"/>
  <c r="G96" i="77"/>
  <c r="J96" i="77" s="1"/>
  <c r="G136" i="77"/>
  <c r="J136" i="77" s="1"/>
  <c r="G213" i="92"/>
  <c r="J213" i="92" s="1"/>
  <c r="E213" i="93" s="1"/>
  <c r="G182" i="91"/>
  <c r="J182" i="91" s="1"/>
  <c r="E182" i="92" s="1"/>
  <c r="G226" i="92"/>
  <c r="J226" i="92" s="1"/>
  <c r="E226" i="93" s="1"/>
  <c r="G197" i="91"/>
  <c r="J197" i="91" s="1"/>
  <c r="E197" i="92" s="1"/>
  <c r="G149" i="91"/>
  <c r="J149" i="91" s="1"/>
  <c r="E149" i="92" s="1"/>
  <c r="G148" i="92"/>
  <c r="J148" i="92" s="1"/>
  <c r="E148" i="93" s="1"/>
  <c r="G150" i="91"/>
  <c r="J150" i="91" s="1"/>
  <c r="E150" i="92" s="1"/>
  <c r="G84" i="92"/>
  <c r="J84" i="92" s="1"/>
  <c r="E84" i="93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G13" i="74"/>
  <c r="G7" i="74"/>
  <c r="G18" i="74"/>
  <c r="G14" i="74"/>
  <c r="E14" i="77" s="1"/>
  <c r="G16" i="74"/>
  <c r="G17" i="74"/>
  <c r="G15" i="74"/>
  <c r="G8" i="74"/>
  <c r="G6" i="74"/>
  <c r="AC31" i="8"/>
  <c r="AC25" i="8"/>
  <c r="E12" i="103" l="1"/>
  <c r="G12" i="103" s="1"/>
  <c r="J12" i="103" s="1"/>
  <c r="E12" i="104" s="1"/>
  <c r="G12" i="104" s="1"/>
  <c r="J12" i="104" s="1"/>
  <c r="J12" i="8" s="1"/>
  <c r="E130" i="79"/>
  <c r="E223" i="79"/>
  <c r="E106" i="79"/>
  <c r="E56" i="79"/>
  <c r="G56" i="79" s="1"/>
  <c r="J56" i="79" s="1"/>
  <c r="E108" i="79"/>
  <c r="G108" i="79" s="1"/>
  <c r="J108" i="79" s="1"/>
  <c r="E121" i="79"/>
  <c r="E34" i="79"/>
  <c r="G34" i="79" s="1"/>
  <c r="J34" i="79" s="1"/>
  <c r="E34" i="80" s="1"/>
  <c r="G34" i="80" s="1"/>
  <c r="J34" i="80" s="1"/>
  <c r="E34" i="81" s="1"/>
  <c r="G34" i="81" s="1"/>
  <c r="J34" i="81" s="1"/>
  <c r="E34" i="82" s="1"/>
  <c r="E53" i="79"/>
  <c r="E180" i="79"/>
  <c r="G180" i="79" s="1"/>
  <c r="J180" i="79" s="1"/>
  <c r="E167" i="79"/>
  <c r="E37" i="79"/>
  <c r="G37" i="79" s="1"/>
  <c r="J37" i="79" s="1"/>
  <c r="E81" i="79"/>
  <c r="E52" i="79"/>
  <c r="G52" i="79" s="1"/>
  <c r="J52" i="79" s="1"/>
  <c r="E52" i="80" s="1"/>
  <c r="G52" i="80" s="1"/>
  <c r="J52" i="80" s="1"/>
  <c r="E52" i="81" s="1"/>
  <c r="G52" i="81" s="1"/>
  <c r="J52" i="81" s="1"/>
  <c r="E52" i="82" s="1"/>
  <c r="E48" i="79"/>
  <c r="E68" i="79"/>
  <c r="G68" i="79" s="1"/>
  <c r="J68" i="79" s="1"/>
  <c r="E67" i="79"/>
  <c r="E77" i="79"/>
  <c r="G77" i="79" s="1"/>
  <c r="J77" i="79" s="1"/>
  <c r="E78" i="79"/>
  <c r="G78" i="79" s="1"/>
  <c r="J78" i="79" s="1"/>
  <c r="E135" i="79"/>
  <c r="E29" i="79"/>
  <c r="G29" i="79" s="1"/>
  <c r="J29" i="79" s="1"/>
  <c r="E171" i="79"/>
  <c r="G171" i="79" s="1"/>
  <c r="J171" i="79" s="1"/>
  <c r="E33" i="79"/>
  <c r="G33" i="79" s="1"/>
  <c r="J33" i="79" s="1"/>
  <c r="E89" i="79"/>
  <c r="G89" i="79" s="1"/>
  <c r="J89" i="79" s="1"/>
  <c r="E89" i="80" s="1"/>
  <c r="G89" i="80" s="1"/>
  <c r="J89" i="80" s="1"/>
  <c r="E89" i="81" s="1"/>
  <c r="G89" i="81" s="1"/>
  <c r="J89" i="81" s="1"/>
  <c r="E89" i="82" s="1"/>
  <c r="E165" i="78"/>
  <c r="E240" i="89"/>
  <c r="G240" i="89" s="1"/>
  <c r="J240" i="89" s="1"/>
  <c r="E221" i="78"/>
  <c r="E161" i="78"/>
  <c r="E71" i="87"/>
  <c r="G71" i="87" s="1"/>
  <c r="J71" i="87" s="1"/>
  <c r="E71" i="88" s="1"/>
  <c r="E241" i="89"/>
  <c r="G241" i="89" s="1"/>
  <c r="J241" i="89" s="1"/>
  <c r="E241" i="90" s="1"/>
  <c r="G241" i="90" s="1"/>
  <c r="J241" i="90" s="1"/>
  <c r="E241" i="91" s="1"/>
  <c r="G241" i="91" s="1"/>
  <c r="J241" i="91" s="1"/>
  <c r="E241" i="92" s="1"/>
  <c r="G241" i="92" s="1"/>
  <c r="J241" i="92" s="1"/>
  <c r="E241" i="93" s="1"/>
  <c r="G241" i="93" s="1"/>
  <c r="J241" i="93" s="1"/>
  <c r="E241" i="94" s="1"/>
  <c r="G241" i="94" s="1"/>
  <c r="J241" i="94" s="1"/>
  <c r="E241" i="95" s="1"/>
  <c r="G241" i="95" s="1"/>
  <c r="J241" i="95" s="1"/>
  <c r="E241" i="96" s="1"/>
  <c r="G241" i="96" s="1"/>
  <c r="J241" i="96" s="1"/>
  <c r="E241" i="97" s="1"/>
  <c r="G241" i="97" s="1"/>
  <c r="J241" i="97" s="1"/>
  <c r="E241" i="98" s="1"/>
  <c r="G241" i="98" s="1"/>
  <c r="J241" i="98" s="1"/>
  <c r="E241" i="99" s="1"/>
  <c r="E132" i="78"/>
  <c r="E38" i="78"/>
  <c r="G38" i="78" s="1"/>
  <c r="J38" i="78" s="1"/>
  <c r="E38" i="79" s="1"/>
  <c r="G38" i="79" s="1"/>
  <c r="J38" i="79" s="1"/>
  <c r="E128" i="91"/>
  <c r="G128" i="91" s="1"/>
  <c r="J128" i="91" s="1"/>
  <c r="E128" i="92" s="1"/>
  <c r="G128" i="92" s="1"/>
  <c r="J128" i="92" s="1"/>
  <c r="E128" i="93" s="1"/>
  <c r="E136" i="78"/>
  <c r="E96" i="78"/>
  <c r="E122" i="78"/>
  <c r="E134" i="78"/>
  <c r="E119" i="78"/>
  <c r="G119" i="78" s="1"/>
  <c r="J119" i="78" s="1"/>
  <c r="E215" i="79"/>
  <c r="G215" i="79" s="1"/>
  <c r="J215" i="79" s="1"/>
  <c r="E212" i="91"/>
  <c r="G212" i="91" s="1"/>
  <c r="J212" i="91" s="1"/>
  <c r="E212" i="92" s="1"/>
  <c r="E210" i="92"/>
  <c r="G210" i="92" s="1"/>
  <c r="J210" i="92" s="1"/>
  <c r="E210" i="93" s="1"/>
  <c r="E204" i="91"/>
  <c r="G204" i="91" s="1"/>
  <c r="J204" i="91" s="1"/>
  <c r="E204" i="92" s="1"/>
  <c r="J11" i="91"/>
  <c r="J9" i="91"/>
  <c r="J10" i="91"/>
  <c r="E15" i="77"/>
  <c r="G15" i="77" s="1"/>
  <c r="J15" i="77" s="1"/>
  <c r="E17" i="77"/>
  <c r="G17" i="77" s="1"/>
  <c r="J17" i="77" s="1"/>
  <c r="E6" i="77"/>
  <c r="G237" i="98"/>
  <c r="J237" i="98" s="1"/>
  <c r="E237" i="99" s="1"/>
  <c r="E229" i="98"/>
  <c r="G229" i="98" s="1"/>
  <c r="J229" i="98" s="1"/>
  <c r="E113" i="91"/>
  <c r="G113" i="91" s="1"/>
  <c r="J113" i="91" s="1"/>
  <c r="G255" i="78"/>
  <c r="J255" i="78" s="1"/>
  <c r="E108" i="80"/>
  <c r="G108" i="80" s="1"/>
  <c r="J108" i="80" s="1"/>
  <c r="E108" i="81" s="1"/>
  <c r="G108" i="81" s="1"/>
  <c r="J108" i="81" s="1"/>
  <c r="E108" i="82" s="1"/>
  <c r="E140" i="80"/>
  <c r="G140" i="80" s="1"/>
  <c r="J140" i="80" s="1"/>
  <c r="E140" i="81" s="1"/>
  <c r="G140" i="81" s="1"/>
  <c r="J140" i="81" s="1"/>
  <c r="E140" i="82" s="1"/>
  <c r="E192" i="79"/>
  <c r="G192" i="79" s="1"/>
  <c r="J192" i="79" s="1"/>
  <c r="E192" i="80" s="1"/>
  <c r="G192" i="80" s="1"/>
  <c r="J192" i="80" s="1"/>
  <c r="E192" i="81" s="1"/>
  <c r="G192" i="81" s="1"/>
  <c r="J192" i="81" s="1"/>
  <c r="E192" i="82" s="1"/>
  <c r="E64" i="80"/>
  <c r="G64" i="80" s="1"/>
  <c r="J64" i="80" s="1"/>
  <c r="E64" i="81" s="1"/>
  <c r="G64" i="81" s="1"/>
  <c r="J64" i="81" s="1"/>
  <c r="E64" i="82" s="1"/>
  <c r="E57" i="80"/>
  <c r="G57" i="80" s="1"/>
  <c r="J57" i="80" s="1"/>
  <c r="E57" i="81" s="1"/>
  <c r="G57" i="81" s="1"/>
  <c r="J57" i="81" s="1"/>
  <c r="E57" i="82" s="1"/>
  <c r="E141" i="80"/>
  <c r="G141" i="80" s="1"/>
  <c r="J141" i="80" s="1"/>
  <c r="E141" i="81" s="1"/>
  <c r="G141" i="81" s="1"/>
  <c r="J141" i="81" s="1"/>
  <c r="E141" i="82" s="1"/>
  <c r="E228" i="79"/>
  <c r="G228" i="79" s="1"/>
  <c r="J228" i="79" s="1"/>
  <c r="E58" i="80"/>
  <c r="G58" i="80" s="1"/>
  <c r="J58" i="80" s="1"/>
  <c r="E58" i="81" s="1"/>
  <c r="G58" i="81" s="1"/>
  <c r="J58" i="81" s="1"/>
  <c r="E58" i="82" s="1"/>
  <c r="E171" i="80"/>
  <c r="G171" i="80" s="1"/>
  <c r="J171" i="80" s="1"/>
  <c r="E171" i="81" s="1"/>
  <c r="G171" i="81" s="1"/>
  <c r="J171" i="81" s="1"/>
  <c r="E171" i="82" s="1"/>
  <c r="E99" i="80"/>
  <c r="G99" i="80" s="1"/>
  <c r="J99" i="80" s="1"/>
  <c r="E179" i="80"/>
  <c r="G179" i="80" s="1"/>
  <c r="J179" i="80" s="1"/>
  <c r="E179" i="81" s="1"/>
  <c r="G179" i="81" s="1"/>
  <c r="J179" i="81" s="1"/>
  <c r="E179" i="82" s="1"/>
  <c r="E36" i="80"/>
  <c r="G36" i="80" s="1"/>
  <c r="J36" i="80" s="1"/>
  <c r="E36" i="81" s="1"/>
  <c r="G36" i="81" s="1"/>
  <c r="J36" i="81" s="1"/>
  <c r="E36" i="82" s="1"/>
  <c r="E215" i="80"/>
  <c r="G215" i="80" s="1"/>
  <c r="J215" i="80" s="1"/>
  <c r="E215" i="81" s="1"/>
  <c r="G215" i="81" s="1"/>
  <c r="J215" i="81" s="1"/>
  <c r="E215" i="82" s="1"/>
  <c r="E44" i="80"/>
  <c r="G44" i="80" s="1"/>
  <c r="J44" i="80" s="1"/>
  <c r="E44" i="81" s="1"/>
  <c r="G44" i="81" s="1"/>
  <c r="E61" i="80"/>
  <c r="G61" i="80" s="1"/>
  <c r="J61" i="80" s="1"/>
  <c r="E61" i="81" s="1"/>
  <c r="G61" i="81" s="1"/>
  <c r="J61" i="81" s="1"/>
  <c r="E61" i="82" s="1"/>
  <c r="E170" i="79"/>
  <c r="G170" i="79" s="1"/>
  <c r="J170" i="79" s="1"/>
  <c r="E170" i="80" s="1"/>
  <c r="G170" i="80" s="1"/>
  <c r="J170" i="80" s="1"/>
  <c r="E170" i="81" s="1"/>
  <c r="G170" i="81" s="1"/>
  <c r="J170" i="81" s="1"/>
  <c r="E170" i="82" s="1"/>
  <c r="E166" i="79"/>
  <c r="G166" i="79" s="1"/>
  <c r="J166" i="79" s="1"/>
  <c r="E166" i="80" s="1"/>
  <c r="G166" i="80" s="1"/>
  <c r="J166" i="80" s="1"/>
  <c r="E166" i="81" s="1"/>
  <c r="G166" i="81" s="1"/>
  <c r="J166" i="81" s="1"/>
  <c r="E166" i="82" s="1"/>
  <c r="E160" i="79"/>
  <c r="G160" i="79" s="1"/>
  <c r="J160" i="79" s="1"/>
  <c r="E100" i="80"/>
  <c r="G100" i="80" s="1"/>
  <c r="J100" i="80" s="1"/>
  <c r="E100" i="81" s="1"/>
  <c r="G100" i="81" s="1"/>
  <c r="J100" i="81" s="1"/>
  <c r="E100" i="82" s="1"/>
  <c r="E54" i="80"/>
  <c r="G54" i="80" s="1"/>
  <c r="J54" i="80" s="1"/>
  <c r="E29" i="80"/>
  <c r="G29" i="80" s="1"/>
  <c r="J29" i="80" s="1"/>
  <c r="E29" i="81" s="1"/>
  <c r="G29" i="81" s="1"/>
  <c r="J29" i="81" s="1"/>
  <c r="E29" i="82" s="1"/>
  <c r="E37" i="80"/>
  <c r="G37" i="80" s="1"/>
  <c r="J37" i="80" s="1"/>
  <c r="E37" i="81" s="1"/>
  <c r="G37" i="81" s="1"/>
  <c r="J37" i="81" s="1"/>
  <c r="E37" i="82" s="1"/>
  <c r="E143" i="80"/>
  <c r="G143" i="80" s="1"/>
  <c r="J143" i="80" s="1"/>
  <c r="E143" i="81" s="1"/>
  <c r="G143" i="81" s="1"/>
  <c r="J143" i="81" s="1"/>
  <c r="E143" i="82" s="1"/>
  <c r="E33" i="80"/>
  <c r="G33" i="80" s="1"/>
  <c r="J33" i="80" s="1"/>
  <c r="E33" i="81" s="1"/>
  <c r="G33" i="81" s="1"/>
  <c r="J33" i="81" s="1"/>
  <c r="E33" i="82" s="1"/>
  <c r="E43" i="80"/>
  <c r="G43" i="80" s="1"/>
  <c r="J43" i="80" s="1"/>
  <c r="E98" i="80"/>
  <c r="G98" i="80" s="1"/>
  <c r="J98" i="80" s="1"/>
  <c r="E98" i="81" s="1"/>
  <c r="G98" i="81" s="1"/>
  <c r="J98" i="81" s="1"/>
  <c r="E98" i="82" s="1"/>
  <c r="E158" i="79"/>
  <c r="G158" i="79" s="1"/>
  <c r="J158" i="79" s="1"/>
  <c r="E158" i="80" s="1"/>
  <c r="G158" i="80" s="1"/>
  <c r="J158" i="80" s="1"/>
  <c r="E158" i="81" s="1"/>
  <c r="G158" i="81" s="1"/>
  <c r="J158" i="81" s="1"/>
  <c r="E158" i="82" s="1"/>
  <c r="E256" i="80"/>
  <c r="E27" i="80"/>
  <c r="G27" i="80" s="1"/>
  <c r="J27" i="80" s="1"/>
  <c r="E27" i="81" s="1"/>
  <c r="G27" i="81" s="1"/>
  <c r="J27" i="81" s="1"/>
  <c r="E27" i="82" s="1"/>
  <c r="E93" i="80"/>
  <c r="G93" i="80" s="1"/>
  <c r="J93" i="80" s="1"/>
  <c r="E93" i="81" s="1"/>
  <c r="G93" i="81" s="1"/>
  <c r="J93" i="81" s="1"/>
  <c r="E93" i="82" s="1"/>
  <c r="E234" i="79"/>
  <c r="G234" i="79" s="1"/>
  <c r="J234" i="79" s="1"/>
  <c r="E230" i="79"/>
  <c r="G230" i="79" s="1"/>
  <c r="J230" i="79" s="1"/>
  <c r="G221" i="78"/>
  <c r="J221" i="78" s="1"/>
  <c r="E104" i="80"/>
  <c r="G104" i="80" s="1"/>
  <c r="J104" i="80" s="1"/>
  <c r="E104" i="81" s="1"/>
  <c r="G104" i="81" s="1"/>
  <c r="J104" i="81" s="1"/>
  <c r="E104" i="82" s="1"/>
  <c r="E244" i="80"/>
  <c r="G244" i="80" s="1"/>
  <c r="J244" i="80" s="1"/>
  <c r="E236" i="79"/>
  <c r="G236" i="79" s="1"/>
  <c r="J236" i="79" s="1"/>
  <c r="G136" i="78"/>
  <c r="J136" i="78" s="1"/>
  <c r="E136" i="79" s="1"/>
  <c r="G165" i="78"/>
  <c r="J165" i="78" s="1"/>
  <c r="E243" i="80"/>
  <c r="G243" i="80" s="1"/>
  <c r="J243" i="80" s="1"/>
  <c r="E235" i="79"/>
  <c r="G235" i="79" s="1"/>
  <c r="J235" i="79" s="1"/>
  <c r="E186" i="80"/>
  <c r="G186" i="80" s="1"/>
  <c r="J186" i="80" s="1"/>
  <c r="E186" i="81" s="1"/>
  <c r="G186" i="81" s="1"/>
  <c r="J186" i="81" s="1"/>
  <c r="E186" i="82" s="1"/>
  <c r="G88" i="79"/>
  <c r="J88" i="79" s="1"/>
  <c r="E87" i="79"/>
  <c r="G87" i="79" s="1"/>
  <c r="J87" i="79" s="1"/>
  <c r="G122" i="78"/>
  <c r="J122" i="78" s="1"/>
  <c r="E122" i="79" s="1"/>
  <c r="G122" i="79" s="1"/>
  <c r="J122" i="79" s="1"/>
  <c r="E238" i="79"/>
  <c r="G238" i="79" s="1"/>
  <c r="J238" i="79" s="1"/>
  <c r="E86" i="79"/>
  <c r="G86" i="79" s="1"/>
  <c r="J86" i="79" s="1"/>
  <c r="E86" i="80" s="1"/>
  <c r="E227" i="79"/>
  <c r="G227" i="79" s="1"/>
  <c r="J227" i="79" s="1"/>
  <c r="E251" i="82"/>
  <c r="G251" i="82" s="1"/>
  <c r="J251" i="82" s="1"/>
  <c r="E225" i="80"/>
  <c r="G225" i="80" s="1"/>
  <c r="J225" i="80" s="1"/>
  <c r="E225" i="81" s="1"/>
  <c r="G225" i="81" s="1"/>
  <c r="J225" i="81" s="1"/>
  <c r="E225" i="82" s="1"/>
  <c r="E115" i="80"/>
  <c r="G115" i="80" s="1"/>
  <c r="J115" i="80" s="1"/>
  <c r="E115" i="81" s="1"/>
  <c r="G115" i="81" s="1"/>
  <c r="J115" i="81" s="1"/>
  <c r="E115" i="82" s="1"/>
  <c r="E118" i="80"/>
  <c r="G118" i="80" s="1"/>
  <c r="J118" i="80" s="1"/>
  <c r="E118" i="81" s="1"/>
  <c r="G118" i="81" s="1"/>
  <c r="J118" i="81" s="1"/>
  <c r="E118" i="82" s="1"/>
  <c r="E77" i="80"/>
  <c r="G77" i="80" s="1"/>
  <c r="J77" i="80" s="1"/>
  <c r="E77" i="81" s="1"/>
  <c r="G77" i="81" s="1"/>
  <c r="J77" i="81" s="1"/>
  <c r="E77" i="82" s="1"/>
  <c r="E79" i="79"/>
  <c r="G79" i="79" s="1"/>
  <c r="J79" i="79" s="1"/>
  <c r="E79" i="80" s="1"/>
  <c r="G79" i="80" s="1"/>
  <c r="J79" i="80" s="1"/>
  <c r="E74" i="80"/>
  <c r="G74" i="80" s="1"/>
  <c r="J74" i="80" s="1"/>
  <c r="E80" i="80"/>
  <c r="G80" i="80" s="1"/>
  <c r="J80" i="80" s="1"/>
  <c r="E80" i="81" s="1"/>
  <c r="G80" i="81" s="1"/>
  <c r="J80" i="81" s="1"/>
  <c r="E80" i="82" s="1"/>
  <c r="E78" i="80"/>
  <c r="G78" i="80" s="1"/>
  <c r="J78" i="80" s="1"/>
  <c r="E78" i="81" s="1"/>
  <c r="G78" i="81" s="1"/>
  <c r="J78" i="81" s="1"/>
  <c r="E78" i="82" s="1"/>
  <c r="E65" i="79"/>
  <c r="G65" i="79" s="1"/>
  <c r="J65" i="79" s="1"/>
  <c r="E66" i="79"/>
  <c r="G66" i="79" s="1"/>
  <c r="J66" i="79" s="1"/>
  <c r="E66" i="80" s="1"/>
  <c r="G66" i="80" s="1"/>
  <c r="J66" i="80" s="1"/>
  <c r="E66" i="81" s="1"/>
  <c r="G66" i="81" s="1"/>
  <c r="J66" i="81" s="1"/>
  <c r="E66" i="82" s="1"/>
  <c r="E56" i="80"/>
  <c r="G56" i="80" s="1"/>
  <c r="J56" i="80" s="1"/>
  <c r="E56" i="81" s="1"/>
  <c r="G56" i="81" s="1"/>
  <c r="J56" i="81" s="1"/>
  <c r="E56" i="82" s="1"/>
  <c r="E49" i="80"/>
  <c r="G49" i="80" s="1"/>
  <c r="J49" i="80" s="1"/>
  <c r="E49" i="81" s="1"/>
  <c r="G49" i="81" s="1"/>
  <c r="J49" i="81" s="1"/>
  <c r="E49" i="82" s="1"/>
  <c r="E47" i="80"/>
  <c r="G47" i="80" s="1"/>
  <c r="J47" i="80" s="1"/>
  <c r="E47" i="81" s="1"/>
  <c r="G47" i="81" s="1"/>
  <c r="J47" i="81" s="1"/>
  <c r="E47" i="82" s="1"/>
  <c r="E50" i="80"/>
  <c r="G50" i="80" s="1"/>
  <c r="J50" i="80" s="1"/>
  <c r="E50" i="81" s="1"/>
  <c r="G50" i="81" s="1"/>
  <c r="J50" i="81" s="1"/>
  <c r="E50" i="82" s="1"/>
  <c r="E51" i="80"/>
  <c r="G51" i="80" s="1"/>
  <c r="J51" i="80" s="1"/>
  <c r="E51" i="81" s="1"/>
  <c r="G51" i="81" s="1"/>
  <c r="J51" i="81" s="1"/>
  <c r="E51" i="82" s="1"/>
  <c r="E46" i="80"/>
  <c r="G46" i="80" s="1"/>
  <c r="J46" i="80" s="1"/>
  <c r="E41" i="80"/>
  <c r="G41" i="80" s="1"/>
  <c r="J41" i="80" s="1"/>
  <c r="E41" i="81" s="1"/>
  <c r="G41" i="81" s="1"/>
  <c r="E40" i="80"/>
  <c r="G40" i="80" s="1"/>
  <c r="J40" i="80" s="1"/>
  <c r="E31" i="80"/>
  <c r="G31" i="80" s="1"/>
  <c r="J31" i="80" s="1"/>
  <c r="E28" i="80"/>
  <c r="G28" i="80" s="1"/>
  <c r="J28" i="80" s="1"/>
  <c r="E28" i="81" s="1"/>
  <c r="G28" i="81" s="1"/>
  <c r="J28" i="81" s="1"/>
  <c r="E28" i="82" s="1"/>
  <c r="E18" i="77"/>
  <c r="G18" i="77" s="1"/>
  <c r="J18" i="77" s="1"/>
  <c r="G231" i="92"/>
  <c r="J231" i="92" s="1"/>
  <c r="E231" i="93" s="1"/>
  <c r="G232" i="89"/>
  <c r="J232" i="89" s="1"/>
  <c r="E253" i="81"/>
  <c r="G253" i="81" s="1"/>
  <c r="J253" i="81" s="1"/>
  <c r="G259" i="79"/>
  <c r="J259" i="79" s="1"/>
  <c r="E259" i="80" s="1"/>
  <c r="G110" i="79"/>
  <c r="J110" i="79" s="1"/>
  <c r="G112" i="79"/>
  <c r="J112" i="79" s="1"/>
  <c r="G111" i="79"/>
  <c r="J111" i="79" s="1"/>
  <c r="G62" i="79"/>
  <c r="J62" i="79" s="1"/>
  <c r="E62" i="80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258" i="79"/>
  <c r="J258" i="79" s="1"/>
  <c r="G173" i="79"/>
  <c r="J173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73" i="79"/>
  <c r="J73" i="79" s="1"/>
  <c r="E73" i="80" s="1"/>
  <c r="G107" i="79"/>
  <c r="J107" i="79" s="1"/>
  <c r="G55" i="79"/>
  <c r="J55" i="79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G6" i="77"/>
  <c r="J6" i="77" s="1"/>
  <c r="G106" i="79"/>
  <c r="J106" i="79" s="1"/>
  <c r="E106" i="80" s="1"/>
  <c r="G224" i="79"/>
  <c r="J224" i="79" s="1"/>
  <c r="G91" i="79"/>
  <c r="J91" i="79" s="1"/>
  <c r="E91" i="80" s="1"/>
  <c r="G72" i="79"/>
  <c r="J72" i="79" s="1"/>
  <c r="G48" i="79"/>
  <c r="J48" i="79" s="1"/>
  <c r="E48" i="80" s="1"/>
  <c r="G167" i="79"/>
  <c r="J167" i="79" s="1"/>
  <c r="E167" i="80" s="1"/>
  <c r="G142" i="79"/>
  <c r="J142" i="79" s="1"/>
  <c r="G71" i="88"/>
  <c r="J71" i="88" s="1"/>
  <c r="G59" i="79"/>
  <c r="J59" i="79" s="1"/>
  <c r="E59" i="80" s="1"/>
  <c r="G95" i="79"/>
  <c r="J95" i="79" s="1"/>
  <c r="G85" i="79"/>
  <c r="J85" i="79" s="1"/>
  <c r="E85" i="80" s="1"/>
  <c r="G223" i="79"/>
  <c r="J223" i="79" s="1"/>
  <c r="E223" i="80" s="1"/>
  <c r="G30" i="79"/>
  <c r="J30" i="79" s="1"/>
  <c r="E30" i="80" s="1"/>
  <c r="G81" i="79"/>
  <c r="J81" i="79" s="1"/>
  <c r="E81" i="80" s="1"/>
  <c r="G69" i="79"/>
  <c r="J69" i="79" s="1"/>
  <c r="E69" i="80" s="1"/>
  <c r="G159" i="79"/>
  <c r="J159" i="79" s="1"/>
  <c r="E159" i="80" s="1"/>
  <c r="G32" i="79"/>
  <c r="J32" i="79" s="1"/>
  <c r="E32" i="80" s="1"/>
  <c r="G146" i="79"/>
  <c r="J146" i="79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75" i="88"/>
  <c r="J175" i="88" s="1"/>
  <c r="G70" i="88"/>
  <c r="J70" i="88" s="1"/>
  <c r="G67" i="79"/>
  <c r="J67" i="79" s="1"/>
  <c r="E67" i="80" s="1"/>
  <c r="E254" i="80"/>
  <c r="G254" i="80" s="1"/>
  <c r="J254" i="80" s="1"/>
  <c r="G103" i="79"/>
  <c r="J103" i="79" s="1"/>
  <c r="G190" i="80"/>
  <c r="J190" i="80" s="1"/>
  <c r="G82" i="79"/>
  <c r="J82" i="79" s="1"/>
  <c r="G134" i="78"/>
  <c r="J134" i="78" s="1"/>
  <c r="E134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E205" i="94" s="1"/>
  <c r="G148" i="93"/>
  <c r="J148" i="93" s="1"/>
  <c r="G209" i="92"/>
  <c r="J209" i="92" s="1"/>
  <c r="G39" i="92"/>
  <c r="J39" i="92" s="1"/>
  <c r="E39" i="93" s="1"/>
  <c r="G182" i="92"/>
  <c r="J182" i="92" s="1"/>
  <c r="E182" i="93" s="1"/>
  <c r="G155" i="93"/>
  <c r="J155" i="93" s="1"/>
  <c r="E155" i="94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211" i="92"/>
  <c r="J211" i="92" s="1"/>
  <c r="E211" i="93" s="1"/>
  <c r="G204" i="92"/>
  <c r="J204" i="92" s="1"/>
  <c r="E204" i="93" s="1"/>
  <c r="G133" i="77"/>
  <c r="J133" i="77" s="1"/>
  <c r="G150" i="92"/>
  <c r="J150" i="92" s="1"/>
  <c r="E150" i="93" s="1"/>
  <c r="G226" i="93"/>
  <c r="J226" i="93" s="1"/>
  <c r="E226" i="94" s="1"/>
  <c r="G151" i="93"/>
  <c r="J151" i="93" s="1"/>
  <c r="E151" i="94" s="1"/>
  <c r="G152" i="93"/>
  <c r="J152" i="93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E198" i="93" s="1"/>
  <c r="G212" i="92"/>
  <c r="J212" i="92" s="1"/>
  <c r="E212" i="93" s="1"/>
  <c r="G157" i="92"/>
  <c r="J157" i="92" s="1"/>
  <c r="E157" i="93" s="1"/>
  <c r="G203" i="92"/>
  <c r="J203" i="92" s="1"/>
  <c r="E203" i="93" s="1"/>
  <c r="G131" i="77"/>
  <c r="J131" i="77" s="1"/>
  <c r="G214" i="77"/>
  <c r="G84" i="93"/>
  <c r="J84" i="93" s="1"/>
  <c r="E84" i="94" s="1"/>
  <c r="G149" i="92"/>
  <c r="J149" i="92" s="1"/>
  <c r="E149" i="93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56" i="92"/>
  <c r="J156" i="92" s="1"/>
  <c r="E156" i="93" s="1"/>
  <c r="G177" i="93"/>
  <c r="J177" i="93" s="1"/>
  <c r="G125" i="93"/>
  <c r="J125" i="93" s="1"/>
  <c r="E125" i="94" s="1"/>
  <c r="G147" i="92"/>
  <c r="J147" i="92" s="1"/>
  <c r="E147" i="93" s="1"/>
  <c r="G193" i="93"/>
  <c r="J193" i="93" s="1"/>
  <c r="E193" i="94" s="1"/>
  <c r="G208" i="93"/>
  <c r="J208" i="93" s="1"/>
  <c r="E208" i="94" s="1"/>
  <c r="G21" i="80"/>
  <c r="J21" i="80" s="1"/>
  <c r="E21" i="81" s="1"/>
  <c r="G26" i="80"/>
  <c r="J26" i="80" s="1"/>
  <c r="E26" i="81" s="1"/>
  <c r="G19" i="80"/>
  <c r="J19" i="80" s="1"/>
  <c r="E19" i="81" s="1"/>
  <c r="G20" i="80"/>
  <c r="J20" i="80" s="1"/>
  <c r="G24" i="80"/>
  <c r="J24" i="80" s="1"/>
  <c r="E24" i="81" s="1"/>
  <c r="G168" i="81"/>
  <c r="J168" i="81" s="1"/>
  <c r="G22" i="80"/>
  <c r="J22" i="80" s="1"/>
  <c r="E22" i="81" s="1"/>
  <c r="G25" i="80"/>
  <c r="J25" i="80" s="1"/>
  <c r="E25" i="81" s="1"/>
  <c r="G23" i="80"/>
  <c r="J23" i="80" s="1"/>
  <c r="E23" i="81" s="1"/>
  <c r="G79" i="81"/>
  <c r="J79" i="81" s="1"/>
  <c r="E79" i="82" s="1"/>
  <c r="G256" i="81"/>
  <c r="G8" i="77"/>
  <c r="J8" i="77" s="1"/>
  <c r="G13" i="77"/>
  <c r="J13" i="77" s="1"/>
  <c r="G16" i="77"/>
  <c r="J16" i="77" s="1"/>
  <c r="G7" i="77"/>
  <c r="J7" i="77" s="1"/>
  <c r="G14" i="77"/>
  <c r="J14" i="77" s="1"/>
  <c r="AC34" i="8"/>
  <c r="N262" i="8"/>
  <c r="M263" i="8"/>
  <c r="H262" i="8"/>
  <c r="M267" i="8"/>
  <c r="H264" i="8"/>
  <c r="AC28" i="8"/>
  <c r="AC26" i="8"/>
  <c r="AC35" i="8"/>
  <c r="AC30" i="8"/>
  <c r="Z11" i="8"/>
  <c r="AC11" i="8" s="1"/>
  <c r="AC32" i="8"/>
  <c r="AC29" i="8"/>
  <c r="E11" i="92" l="1"/>
  <c r="G11" i="92" s="1"/>
  <c r="J11" i="92" s="1"/>
  <c r="E11" i="93" s="1"/>
  <c r="E68" i="80"/>
  <c r="E119" i="79"/>
  <c r="E180" i="80"/>
  <c r="E110" i="80"/>
  <c r="G110" i="80" s="1"/>
  <c r="J110" i="80" s="1"/>
  <c r="E40" i="81"/>
  <c r="G40" i="81" s="1"/>
  <c r="J40" i="81" s="1"/>
  <c r="E40" i="82" s="1"/>
  <c r="G40" i="82" s="1"/>
  <c r="E168" i="82"/>
  <c r="E65" i="80"/>
  <c r="G65" i="80" s="1"/>
  <c r="J65" i="80" s="1"/>
  <c r="E65" i="81" s="1"/>
  <c r="G65" i="81" s="1"/>
  <c r="J65" i="81" s="1"/>
  <c r="E65" i="82" s="1"/>
  <c r="E82" i="80"/>
  <c r="G82" i="80" s="1"/>
  <c r="J82" i="80" s="1"/>
  <c r="E133" i="78"/>
  <c r="E88" i="80"/>
  <c r="E46" i="81"/>
  <c r="G46" i="81" s="1"/>
  <c r="J46" i="81" s="1"/>
  <c r="E46" i="82" s="1"/>
  <c r="E177" i="94"/>
  <c r="J214" i="77"/>
  <c r="E214" i="78" s="1"/>
  <c r="G214" i="78" s="1"/>
  <c r="J214" i="78" s="1"/>
  <c r="E146" i="80"/>
  <c r="E55" i="80"/>
  <c r="E232" i="90"/>
  <c r="E240" i="90"/>
  <c r="G240" i="90" s="1"/>
  <c r="J240" i="90" s="1"/>
  <c r="E240" i="91" s="1"/>
  <c r="G240" i="91" s="1"/>
  <c r="J240" i="91" s="1"/>
  <c r="E240" i="92" s="1"/>
  <c r="G240" i="92" s="1"/>
  <c r="J240" i="92" s="1"/>
  <c r="E240" i="93" s="1"/>
  <c r="G240" i="93" s="1"/>
  <c r="J240" i="93" s="1"/>
  <c r="E240" i="94" s="1"/>
  <c r="G240" i="94" s="1"/>
  <c r="J240" i="94" s="1"/>
  <c r="E240" i="95" s="1"/>
  <c r="G240" i="95" s="1"/>
  <c r="J240" i="95" s="1"/>
  <c r="E240" i="96" s="1"/>
  <c r="G240" i="96" s="1"/>
  <c r="J240" i="96" s="1"/>
  <c r="E240" i="97" s="1"/>
  <c r="G240" i="97" s="1"/>
  <c r="J240" i="97" s="1"/>
  <c r="E240" i="98" s="1"/>
  <c r="G240" i="98" s="1"/>
  <c r="J240" i="98" s="1"/>
  <c r="E240" i="99" s="1"/>
  <c r="E72" i="80"/>
  <c r="E54" i="81"/>
  <c r="G54" i="81" s="1"/>
  <c r="J54" i="81" s="1"/>
  <c r="E54" i="82" s="1"/>
  <c r="E131" i="78"/>
  <c r="G131" i="78" s="1"/>
  <c r="J131" i="78" s="1"/>
  <c r="E152" i="94"/>
  <c r="E95" i="80"/>
  <c r="E224" i="80"/>
  <c r="G224" i="80" s="1"/>
  <c r="J224" i="80" s="1"/>
  <c r="E107" i="80"/>
  <c r="E74" i="81"/>
  <c r="G74" i="81" s="1"/>
  <c r="J74" i="81" s="1"/>
  <c r="E74" i="82" s="1"/>
  <c r="E43" i="81"/>
  <c r="G43" i="81" s="1"/>
  <c r="J43" i="81" s="1"/>
  <c r="E160" i="80"/>
  <c r="G160" i="80" s="1"/>
  <c r="J160" i="80" s="1"/>
  <c r="E160" i="81" s="1"/>
  <c r="G160" i="81" s="1"/>
  <c r="J160" i="81" s="1"/>
  <c r="E160" i="82" s="1"/>
  <c r="E99" i="81"/>
  <c r="G99" i="81" s="1"/>
  <c r="J99" i="81" s="1"/>
  <c r="E99" i="82" s="1"/>
  <c r="E148" i="94"/>
  <c r="E258" i="80"/>
  <c r="E255" i="79"/>
  <c r="G255" i="79" s="1"/>
  <c r="J255" i="79" s="1"/>
  <c r="E255" i="80" s="1"/>
  <c r="E103" i="80"/>
  <c r="E31" i="81"/>
  <c r="G31" i="81" s="1"/>
  <c r="J31" i="81" s="1"/>
  <c r="E31" i="82" s="1"/>
  <c r="E17" i="78"/>
  <c r="G17" i="78" s="1"/>
  <c r="J17" i="78" s="1"/>
  <c r="E17" i="79" s="1"/>
  <c r="E10" i="92"/>
  <c r="G10" i="92" s="1"/>
  <c r="J10" i="92" s="1"/>
  <c r="E10" i="93" s="1"/>
  <c r="E8" i="78"/>
  <c r="E18" i="78"/>
  <c r="E20" i="81"/>
  <c r="E16" i="78"/>
  <c r="E13" i="78"/>
  <c r="E14" i="78"/>
  <c r="E15" i="78"/>
  <c r="G15" i="78" s="1"/>
  <c r="J15" i="78" s="1"/>
  <c r="E15" i="79" s="1"/>
  <c r="E9" i="92"/>
  <c r="G9" i="92" s="1"/>
  <c r="J9" i="92" s="1"/>
  <c r="E9" i="93" s="1"/>
  <c r="G9" i="93" s="1"/>
  <c r="J9" i="93" s="1"/>
  <c r="E9" i="94" s="1"/>
  <c r="E7" i="78"/>
  <c r="E6" i="78"/>
  <c r="E209" i="93"/>
  <c r="J41" i="81"/>
  <c r="E41" i="82" s="1"/>
  <c r="G41" i="82" s="1"/>
  <c r="J44" i="81"/>
  <c r="E44" i="82" s="1"/>
  <c r="G44" i="82" s="1"/>
  <c r="E113" i="92"/>
  <c r="G113" i="92" s="1"/>
  <c r="J113" i="92" s="1"/>
  <c r="E175" i="89"/>
  <c r="G175" i="89" s="1"/>
  <c r="J175" i="89" s="1"/>
  <c r="E175" i="90" s="1"/>
  <c r="G175" i="90" s="1"/>
  <c r="J175" i="90" s="1"/>
  <c r="E175" i="91" s="1"/>
  <c r="E71" i="89"/>
  <c r="G71" i="89" s="1"/>
  <c r="J71" i="89" s="1"/>
  <c r="E71" i="90" s="1"/>
  <c r="G71" i="90" s="1"/>
  <c r="J71" i="90" s="1"/>
  <c r="E71" i="91" s="1"/>
  <c r="E70" i="89"/>
  <c r="G70" i="89" s="1"/>
  <c r="J70" i="89" s="1"/>
  <c r="E70" i="90" s="1"/>
  <c r="G70" i="90" s="1"/>
  <c r="J70" i="90" s="1"/>
  <c r="E70" i="91" s="1"/>
  <c r="G237" i="99"/>
  <c r="J237" i="99" s="1"/>
  <c r="E237" i="100" s="1"/>
  <c r="G237" i="100" s="1"/>
  <c r="J237" i="100" s="1"/>
  <c r="E229" i="99"/>
  <c r="G229" i="99" s="1"/>
  <c r="J229" i="99" s="1"/>
  <c r="J256" i="81"/>
  <c r="E256" i="82" s="1"/>
  <c r="G256" i="82" s="1"/>
  <c r="G255" i="80"/>
  <c r="J255" i="80" s="1"/>
  <c r="E255" i="81" s="1"/>
  <c r="G256" i="80"/>
  <c r="J256" i="80" s="1"/>
  <c r="E228" i="80"/>
  <c r="G228" i="80" s="1"/>
  <c r="J228" i="80" s="1"/>
  <c r="E228" i="81" s="1"/>
  <c r="E38" i="80"/>
  <c r="G38" i="80" s="1"/>
  <c r="J38" i="80" s="1"/>
  <c r="E38" i="81" s="1"/>
  <c r="G38" i="81" s="1"/>
  <c r="J38" i="81" s="1"/>
  <c r="E38" i="82" s="1"/>
  <c r="E221" i="79"/>
  <c r="G221" i="79" s="1"/>
  <c r="J221" i="79" s="1"/>
  <c r="E221" i="80" s="1"/>
  <c r="G221" i="80" s="1"/>
  <c r="J221" i="80" s="1"/>
  <c r="E221" i="81" s="1"/>
  <c r="G221" i="81" s="1"/>
  <c r="J221" i="81" s="1"/>
  <c r="E221" i="82" s="1"/>
  <c r="E238" i="80"/>
  <c r="G238" i="80" s="1"/>
  <c r="J238" i="80" s="1"/>
  <c r="E243" i="81"/>
  <c r="G243" i="81" s="1"/>
  <c r="J243" i="81" s="1"/>
  <c r="E235" i="80"/>
  <c r="G235" i="80" s="1"/>
  <c r="J235" i="80" s="1"/>
  <c r="E165" i="79"/>
  <c r="G165" i="79" s="1"/>
  <c r="J165" i="79" s="1"/>
  <c r="E165" i="80" s="1"/>
  <c r="G165" i="80" s="1"/>
  <c r="J165" i="80" s="1"/>
  <c r="E165" i="81" s="1"/>
  <c r="G165" i="81" s="1"/>
  <c r="J165" i="81" s="1"/>
  <c r="E165" i="82" s="1"/>
  <c r="E122" i="80"/>
  <c r="G122" i="80" s="1"/>
  <c r="J122" i="80" s="1"/>
  <c r="G88" i="80"/>
  <c r="J88" i="80" s="1"/>
  <c r="E88" i="81" s="1"/>
  <c r="E87" i="80"/>
  <c r="G87" i="80" s="1"/>
  <c r="J87" i="80" s="1"/>
  <c r="E244" i="81"/>
  <c r="G244" i="81" s="1"/>
  <c r="J244" i="81" s="1"/>
  <c r="E236" i="80"/>
  <c r="G236" i="80" s="1"/>
  <c r="J236" i="80" s="1"/>
  <c r="E142" i="80"/>
  <c r="G142" i="80" s="1"/>
  <c r="J142" i="80" s="1"/>
  <c r="E234" i="80"/>
  <c r="G234" i="80" s="1"/>
  <c r="J234" i="80" s="1"/>
  <c r="E101" i="80"/>
  <c r="G101" i="80" s="1"/>
  <c r="J101" i="80" s="1"/>
  <c r="E230" i="80"/>
  <c r="G230" i="80" s="1"/>
  <c r="J230" i="80" s="1"/>
  <c r="E250" i="81"/>
  <c r="G250" i="81" s="1"/>
  <c r="J250" i="81" s="1"/>
  <c r="E242" i="80"/>
  <c r="G242" i="80" s="1"/>
  <c r="J242" i="80" s="1"/>
  <c r="E162" i="80"/>
  <c r="G162" i="80" s="1"/>
  <c r="J162" i="80" s="1"/>
  <c r="E172" i="80"/>
  <c r="G172" i="80" s="1"/>
  <c r="J172" i="80" s="1"/>
  <c r="G174" i="80"/>
  <c r="J174" i="80" s="1"/>
  <c r="E173" i="80"/>
  <c r="G173" i="80" s="1"/>
  <c r="J173" i="80" s="1"/>
  <c r="E144" i="80"/>
  <c r="G144" i="80" s="1"/>
  <c r="J144" i="80" s="1"/>
  <c r="E190" i="81"/>
  <c r="G190" i="81" s="1"/>
  <c r="J190" i="81" s="1"/>
  <c r="E190" i="82" s="1"/>
  <c r="G190" i="82" s="1"/>
  <c r="E90" i="80"/>
  <c r="G90" i="80" s="1"/>
  <c r="J90" i="80" s="1"/>
  <c r="E97" i="80"/>
  <c r="G97" i="80" s="1"/>
  <c r="J97" i="80" s="1"/>
  <c r="E164" i="80"/>
  <c r="G164" i="80" s="1"/>
  <c r="J164" i="80" s="1"/>
  <c r="E191" i="80"/>
  <c r="G191" i="80" s="1"/>
  <c r="J191" i="80" s="1"/>
  <c r="E138" i="80"/>
  <c r="G138" i="80" s="1"/>
  <c r="J138" i="80" s="1"/>
  <c r="E121" i="80"/>
  <c r="G121" i="80" s="1"/>
  <c r="J121" i="80" s="1"/>
  <c r="E123" i="80"/>
  <c r="G123" i="80" s="1"/>
  <c r="J123" i="80" s="1"/>
  <c r="E220" i="80"/>
  <c r="G220" i="80" s="1"/>
  <c r="J220" i="80" s="1"/>
  <c r="E154" i="80"/>
  <c r="G154" i="80" s="1"/>
  <c r="J154" i="80" s="1"/>
  <c r="E145" i="80"/>
  <c r="G145" i="80" s="1"/>
  <c r="J145" i="80" s="1"/>
  <c r="G227" i="80"/>
  <c r="J227" i="80" s="1"/>
  <c r="E227" i="81" s="1"/>
  <c r="E251" i="83"/>
  <c r="G251" i="83" s="1"/>
  <c r="J251" i="83" s="1"/>
  <c r="E251" i="84" s="1"/>
  <c r="G133" i="78"/>
  <c r="J133" i="78" s="1"/>
  <c r="E133" i="79" s="1"/>
  <c r="G133" i="79" s="1"/>
  <c r="J133" i="79" s="1"/>
  <c r="E133" i="80" s="1"/>
  <c r="G133" i="80" s="1"/>
  <c r="J133" i="80" s="1"/>
  <c r="E133" i="81" s="1"/>
  <c r="E111" i="80"/>
  <c r="G111" i="80" s="1"/>
  <c r="J111" i="80" s="1"/>
  <c r="E112" i="80"/>
  <c r="G112" i="80" s="1"/>
  <c r="J112" i="80" s="1"/>
  <c r="E53" i="80"/>
  <c r="G53" i="80" s="1"/>
  <c r="J53" i="80" s="1"/>
  <c r="G86" i="80"/>
  <c r="J86" i="80" s="1"/>
  <c r="E86" i="81" s="1"/>
  <c r="G232" i="90"/>
  <c r="J232" i="90" s="1"/>
  <c r="E232" i="91" s="1"/>
  <c r="G231" i="93"/>
  <c r="J231" i="93" s="1"/>
  <c r="E231" i="94" s="1"/>
  <c r="G239" i="93"/>
  <c r="E253" i="82"/>
  <c r="G253" i="82" s="1"/>
  <c r="J253" i="82" s="1"/>
  <c r="G259" i="80"/>
  <c r="J259" i="80" s="1"/>
  <c r="G103" i="80"/>
  <c r="J103" i="80" s="1"/>
  <c r="E103" i="81" s="1"/>
  <c r="G102" i="80"/>
  <c r="J102" i="80" s="1"/>
  <c r="G10" i="93"/>
  <c r="J10" i="93" s="1"/>
  <c r="E10" i="94" s="1"/>
  <c r="G30" i="80"/>
  <c r="J30" i="80" s="1"/>
  <c r="G183" i="80"/>
  <c r="J183" i="80" s="1"/>
  <c r="G258" i="80"/>
  <c r="J258" i="80" s="1"/>
  <c r="G258" i="81" s="1"/>
  <c r="J258" i="81" s="1"/>
  <c r="G258" i="82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11" i="93"/>
  <c r="J11" i="93" s="1"/>
  <c r="E11" i="94" s="1"/>
  <c r="G81" i="80"/>
  <c r="J81" i="80" s="1"/>
  <c r="G106" i="80"/>
  <c r="J106" i="80" s="1"/>
  <c r="G184" i="80"/>
  <c r="J184" i="80" s="1"/>
  <c r="G59" i="80"/>
  <c r="J59" i="80" s="1"/>
  <c r="G55" i="80"/>
  <c r="J55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167" i="80"/>
  <c r="J167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72" i="80"/>
  <c r="J72" i="80" s="1"/>
  <c r="G163" i="80"/>
  <c r="J163" i="80" s="1"/>
  <c r="G180" i="80"/>
  <c r="J180" i="80" s="1"/>
  <c r="G222" i="80"/>
  <c r="J222" i="80" s="1"/>
  <c r="G233" i="80"/>
  <c r="J233" i="80" s="1"/>
  <c r="G62" i="80"/>
  <c r="J62" i="80" s="1"/>
  <c r="G67" i="80"/>
  <c r="G136" i="79"/>
  <c r="J136" i="79" s="1"/>
  <c r="G135" i="79"/>
  <c r="J135" i="79" s="1"/>
  <c r="E254" i="81"/>
  <c r="G254" i="81" s="1"/>
  <c r="J254" i="81" s="1"/>
  <c r="G39" i="93"/>
  <c r="J39" i="93" s="1"/>
  <c r="E39" i="94" s="1"/>
  <c r="G193" i="94"/>
  <c r="J193" i="94" s="1"/>
  <c r="G206" i="94"/>
  <c r="J206" i="94" s="1"/>
  <c r="E206" i="95" s="1"/>
  <c r="G147" i="93"/>
  <c r="J147" i="93" s="1"/>
  <c r="G213" i="94"/>
  <c r="J213" i="94" s="1"/>
  <c r="E213" i="95" s="1"/>
  <c r="G202" i="93"/>
  <c r="J202" i="93" s="1"/>
  <c r="E202" i="94" s="1"/>
  <c r="G127" i="94"/>
  <c r="J127" i="94" s="1"/>
  <c r="G209" i="93"/>
  <c r="J209" i="93" s="1"/>
  <c r="E209" i="94" s="1"/>
  <c r="G177" i="94"/>
  <c r="J177" i="94" s="1"/>
  <c r="E177" i="95" s="1"/>
  <c r="G153" i="94"/>
  <c r="J153" i="94" s="1"/>
  <c r="E153" i="95" s="1"/>
  <c r="G194" i="94"/>
  <c r="J194" i="94" s="1"/>
  <c r="G148" i="94"/>
  <c r="J148" i="94" s="1"/>
  <c r="E148" i="95" s="1"/>
  <c r="G204" i="93"/>
  <c r="J204" i="93" s="1"/>
  <c r="E204" i="94" s="1"/>
  <c r="G125" i="94"/>
  <c r="J125" i="94" s="1"/>
  <c r="E125" i="95" s="1"/>
  <c r="G156" i="93"/>
  <c r="J156" i="93" s="1"/>
  <c r="E156" i="94" s="1"/>
  <c r="G84" i="94"/>
  <c r="J84" i="94" s="1"/>
  <c r="E84" i="95" s="1"/>
  <c r="G203" i="93"/>
  <c r="J203" i="93" s="1"/>
  <c r="G196" i="93"/>
  <c r="J196" i="93" s="1"/>
  <c r="E196" i="94" s="1"/>
  <c r="G205" i="94"/>
  <c r="J205" i="94" s="1"/>
  <c r="E205" i="95" s="1"/>
  <c r="G208" i="94"/>
  <c r="J208" i="94" s="1"/>
  <c r="E208" i="95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E226" i="95" s="1"/>
  <c r="G212" i="93"/>
  <c r="J212" i="93" s="1"/>
  <c r="E212" i="94" s="1"/>
  <c r="G83" i="94"/>
  <c r="J83" i="94" s="1"/>
  <c r="E83" i="95" s="1"/>
  <c r="G150" i="93"/>
  <c r="J150" i="93" s="1"/>
  <c r="G181" i="94"/>
  <c r="J181" i="94" s="1"/>
  <c r="E181" i="95" s="1"/>
  <c r="G157" i="93"/>
  <c r="J157" i="93" s="1"/>
  <c r="E157" i="94" s="1"/>
  <c r="G198" i="93"/>
  <c r="J198" i="93" s="1"/>
  <c r="E198" i="94" s="1"/>
  <c r="G152" i="94"/>
  <c r="J152" i="94" s="1"/>
  <c r="E152" i="95" s="1"/>
  <c r="G151" i="94"/>
  <c r="J151" i="94" s="1"/>
  <c r="E151" i="95" s="1"/>
  <c r="G126" i="94"/>
  <c r="J126" i="94" s="1"/>
  <c r="E126" i="95" s="1"/>
  <c r="G149" i="93"/>
  <c r="J149" i="93" s="1"/>
  <c r="G211" i="93"/>
  <c r="J211" i="93" s="1"/>
  <c r="E211" i="94" s="1"/>
  <c r="G197" i="93"/>
  <c r="J197" i="93" s="1"/>
  <c r="E197" i="94" s="1"/>
  <c r="G155" i="94"/>
  <c r="J155" i="94" s="1"/>
  <c r="E155" i="95" s="1"/>
  <c r="G128" i="93"/>
  <c r="J128" i="93" s="1"/>
  <c r="E128" i="94" s="1"/>
  <c r="G89" i="82"/>
  <c r="G108" i="82"/>
  <c r="G19" i="81"/>
  <c r="J19" i="81" s="1"/>
  <c r="E19" i="82" s="1"/>
  <c r="G36" i="82"/>
  <c r="G74" i="82"/>
  <c r="G78" i="82"/>
  <c r="G225" i="82"/>
  <c r="G64" i="82"/>
  <c r="G57" i="82"/>
  <c r="G79" i="82"/>
  <c r="G166" i="82"/>
  <c r="G52" i="82"/>
  <c r="G80" i="82"/>
  <c r="G158" i="82"/>
  <c r="G22" i="81"/>
  <c r="J22" i="81" s="1"/>
  <c r="E22" i="82" s="1"/>
  <c r="G143" i="82"/>
  <c r="G98" i="82"/>
  <c r="G61" i="82"/>
  <c r="G93" i="82"/>
  <c r="G118" i="82"/>
  <c r="G21" i="81"/>
  <c r="J21" i="81" s="1"/>
  <c r="E21" i="82" s="1"/>
  <c r="G24" i="81"/>
  <c r="J24" i="81" s="1"/>
  <c r="G140" i="82"/>
  <c r="G58" i="82"/>
  <c r="G77" i="82"/>
  <c r="G25" i="81"/>
  <c r="J25" i="81" s="1"/>
  <c r="E25" i="82" s="1"/>
  <c r="G170" i="82"/>
  <c r="G192" i="82"/>
  <c r="G115" i="82"/>
  <c r="G37" i="82"/>
  <c r="G28" i="82"/>
  <c r="G168" i="82"/>
  <c r="G51" i="82"/>
  <c r="G20" i="81"/>
  <c r="J20" i="81" s="1"/>
  <c r="E20" i="82" s="1"/>
  <c r="G26" i="81"/>
  <c r="J26" i="81" s="1"/>
  <c r="E26" i="82" s="1"/>
  <c r="G47" i="82"/>
  <c r="G56" i="82"/>
  <c r="G23" i="81"/>
  <c r="J23" i="81" s="1"/>
  <c r="E23" i="82" s="1"/>
  <c r="G49" i="82"/>
  <c r="G99" i="82"/>
  <c r="G29" i="82"/>
  <c r="G171" i="82"/>
  <c r="G54" i="82"/>
  <c r="G160" i="82"/>
  <c r="G179" i="82"/>
  <c r="G66" i="82"/>
  <c r="G33" i="82"/>
  <c r="G27" i="82"/>
  <c r="G46" i="82"/>
  <c r="G50" i="82"/>
  <c r="G141" i="82"/>
  <c r="G65" i="82"/>
  <c r="G31" i="82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00" i="82"/>
  <c r="G34" i="82"/>
  <c r="G215" i="82"/>
  <c r="G18" i="78"/>
  <c r="J18" i="78" s="1"/>
  <c r="E18" i="79" s="1"/>
  <c r="G186" i="82"/>
  <c r="G13" i="78"/>
  <c r="J13" i="78" s="1"/>
  <c r="E13" i="79" s="1"/>
  <c r="G104" i="82"/>
  <c r="Z10" i="8"/>
  <c r="AC10" i="8" s="1"/>
  <c r="Z9" i="8"/>
  <c r="AC9" i="8" s="1"/>
  <c r="Z7" i="8"/>
  <c r="AC7" i="8" s="1"/>
  <c r="Z8" i="8"/>
  <c r="AC8" i="8" s="1"/>
  <c r="Z6" i="8"/>
  <c r="AC6" i="8" s="1"/>
  <c r="N264" i="8"/>
  <c r="F263" i="8" s="1"/>
  <c r="C264" i="8" s="1"/>
  <c r="H265" i="8"/>
  <c r="E237" i="101" l="1"/>
  <c r="E131" i="79"/>
  <c r="E43" i="82"/>
  <c r="G43" i="82" s="1"/>
  <c r="J43" i="82" s="1"/>
  <c r="E82" i="81"/>
  <c r="E127" i="95"/>
  <c r="E233" i="81"/>
  <c r="E149" i="94"/>
  <c r="E97" i="81"/>
  <c r="G97" i="81" s="1"/>
  <c r="J97" i="81" s="1"/>
  <c r="E97" i="82" s="1"/>
  <c r="E174" i="81"/>
  <c r="G174" i="81" s="1"/>
  <c r="J174" i="81" s="1"/>
  <c r="E147" i="94"/>
  <c r="G147" i="94" s="1"/>
  <c r="J147" i="94" s="1"/>
  <c r="E150" i="94"/>
  <c r="G150" i="94" s="1"/>
  <c r="J150" i="94" s="1"/>
  <c r="E102" i="81"/>
  <c r="E230" i="81"/>
  <c r="G230" i="81" s="1"/>
  <c r="J230" i="81" s="1"/>
  <c r="E230" i="82" s="1"/>
  <c r="E122" i="81"/>
  <c r="G122" i="81" s="1"/>
  <c r="J122" i="81" s="1"/>
  <c r="E122" i="82" s="1"/>
  <c r="E113" i="93"/>
  <c r="G113" i="93" s="1"/>
  <c r="J113" i="93" s="1"/>
  <c r="E113" i="94" s="1"/>
  <c r="G113" i="94" s="1"/>
  <c r="J113" i="94" s="1"/>
  <c r="E113" i="95" s="1"/>
  <c r="E24" i="82"/>
  <c r="G24" i="82" s="1"/>
  <c r="E214" i="79"/>
  <c r="E203" i="94"/>
  <c r="J64" i="82"/>
  <c r="J33" i="82"/>
  <c r="J28" i="82"/>
  <c r="J140" i="82"/>
  <c r="J225" i="82"/>
  <c r="E225" i="83" s="1"/>
  <c r="G225" i="83" s="1"/>
  <c r="J225" i="83" s="1"/>
  <c r="E225" i="84" s="1"/>
  <c r="J215" i="82"/>
  <c r="J49" i="82"/>
  <c r="J34" i="82"/>
  <c r="J66" i="82"/>
  <c r="J37" i="82"/>
  <c r="J158" i="82"/>
  <c r="J78" i="82"/>
  <c r="J27" i="82"/>
  <c r="J179" i="82"/>
  <c r="J190" i="82"/>
  <c r="E190" i="83" s="1"/>
  <c r="G190" i="83" s="1"/>
  <c r="J190" i="83" s="1"/>
  <c r="E190" i="84" s="1"/>
  <c r="J58" i="82"/>
  <c r="J31" i="82"/>
  <c r="J115" i="82"/>
  <c r="J74" i="82"/>
  <c r="E74" i="83" s="1"/>
  <c r="G74" i="83" s="1"/>
  <c r="J74" i="83" s="1"/>
  <c r="E74" i="84" s="1"/>
  <c r="J65" i="82"/>
  <c r="E65" i="83" s="1"/>
  <c r="G65" i="83" s="1"/>
  <c r="J65" i="83" s="1"/>
  <c r="E65" i="84" s="1"/>
  <c r="E160" i="83"/>
  <c r="G160" i="83" s="1"/>
  <c r="J160" i="83" s="1"/>
  <c r="E160" i="84" s="1"/>
  <c r="J160" i="82"/>
  <c r="J47" i="82"/>
  <c r="J192" i="82"/>
  <c r="J118" i="82"/>
  <c r="J52" i="82"/>
  <c r="J36" i="82"/>
  <c r="J44" i="82"/>
  <c r="E44" i="83" s="1"/>
  <c r="G44" i="83" s="1"/>
  <c r="J44" i="83" s="1"/>
  <c r="E44" i="84" s="1"/>
  <c r="J168" i="82"/>
  <c r="E100" i="83"/>
  <c r="G100" i="83" s="1"/>
  <c r="J100" i="83" s="1"/>
  <c r="E100" i="84" s="1"/>
  <c r="J100" i="82"/>
  <c r="J141" i="82"/>
  <c r="J54" i="82"/>
  <c r="E54" i="83" s="1"/>
  <c r="G54" i="83" s="1"/>
  <c r="J54" i="83" s="1"/>
  <c r="E54" i="84" s="1"/>
  <c r="J170" i="82"/>
  <c r="J93" i="82"/>
  <c r="J166" i="82"/>
  <c r="J256" i="82"/>
  <c r="E256" i="83" s="1"/>
  <c r="G256" i="83" s="1"/>
  <c r="J256" i="83" s="1"/>
  <c r="G256" i="84" s="1"/>
  <c r="J40" i="82"/>
  <c r="E40" i="83" s="1"/>
  <c r="G40" i="83" s="1"/>
  <c r="J40" i="83" s="1"/>
  <c r="E40" i="84" s="1"/>
  <c r="J143" i="82"/>
  <c r="J56" i="82"/>
  <c r="J80" i="82"/>
  <c r="J104" i="82"/>
  <c r="J50" i="82"/>
  <c r="J171" i="82"/>
  <c r="J61" i="82"/>
  <c r="J79" i="82"/>
  <c r="E79" i="83" s="1"/>
  <c r="G79" i="83" s="1"/>
  <c r="J79" i="83" s="1"/>
  <c r="J108" i="82"/>
  <c r="J41" i="82"/>
  <c r="E41" i="83" s="1"/>
  <c r="G41" i="83" s="1"/>
  <c r="J41" i="83" s="1"/>
  <c r="E41" i="84" s="1"/>
  <c r="J99" i="82"/>
  <c r="E99" i="83" s="1"/>
  <c r="G99" i="83" s="1"/>
  <c r="J99" i="83" s="1"/>
  <c r="E99" i="84" s="1"/>
  <c r="J186" i="82"/>
  <c r="J46" i="82"/>
  <c r="J29" i="82"/>
  <c r="J51" i="82"/>
  <c r="J77" i="82"/>
  <c r="E98" i="83"/>
  <c r="G98" i="83" s="1"/>
  <c r="J98" i="83" s="1"/>
  <c r="E98" i="84" s="1"/>
  <c r="J98" i="82"/>
  <c r="J57" i="82"/>
  <c r="J89" i="82"/>
  <c r="J258" i="82"/>
  <c r="E258" i="83" s="1"/>
  <c r="G258" i="83" s="1"/>
  <c r="J258" i="83" s="1"/>
  <c r="E229" i="100"/>
  <c r="G229" i="100" s="1"/>
  <c r="J229" i="100" s="1"/>
  <c r="G252" i="94"/>
  <c r="J252" i="94" s="1"/>
  <c r="E252" i="95" s="1"/>
  <c r="G252" i="95" s="1"/>
  <c r="J252" i="95" s="1"/>
  <c r="E252" i="96" s="1"/>
  <c r="G252" i="96" s="1"/>
  <c r="J252" i="96" s="1"/>
  <c r="E252" i="97" s="1"/>
  <c r="G252" i="97" s="1"/>
  <c r="J252" i="97" s="1"/>
  <c r="E252" i="98" s="1"/>
  <c r="G252" i="98" s="1"/>
  <c r="J252" i="98" s="1"/>
  <c r="E252" i="99" s="1"/>
  <c r="G252" i="99" s="1"/>
  <c r="J252" i="99" s="1"/>
  <c r="E252" i="100" s="1"/>
  <c r="G252" i="100" s="1"/>
  <c r="J252" i="100" s="1"/>
  <c r="J239" i="93"/>
  <c r="G255" i="81"/>
  <c r="J255" i="81" s="1"/>
  <c r="E255" i="82" s="1"/>
  <c r="G255" i="82" s="1"/>
  <c r="J255" i="82" s="1"/>
  <c r="E162" i="81"/>
  <c r="G162" i="81" s="1"/>
  <c r="J162" i="81" s="1"/>
  <c r="E162" i="82" s="1"/>
  <c r="G162" i="82" s="1"/>
  <c r="E142" i="81"/>
  <c r="G142" i="81" s="1"/>
  <c r="J142" i="81" s="1"/>
  <c r="E142" i="82" s="1"/>
  <c r="G142" i="82" s="1"/>
  <c r="E250" i="82"/>
  <c r="G250" i="82" s="1"/>
  <c r="J250" i="82" s="1"/>
  <c r="E242" i="81"/>
  <c r="G242" i="81" s="1"/>
  <c r="J242" i="81" s="1"/>
  <c r="E244" i="82"/>
  <c r="G244" i="82" s="1"/>
  <c r="J244" i="82" s="1"/>
  <c r="E236" i="81"/>
  <c r="G236" i="81" s="1"/>
  <c r="J236" i="81" s="1"/>
  <c r="E238" i="81"/>
  <c r="G238" i="81" s="1"/>
  <c r="J238" i="81" s="1"/>
  <c r="E123" i="81"/>
  <c r="G123" i="81" s="1"/>
  <c r="J123" i="81" s="1"/>
  <c r="E123" i="82" s="1"/>
  <c r="G123" i="82" s="1"/>
  <c r="E144" i="81"/>
  <c r="G144" i="81" s="1"/>
  <c r="J144" i="81" s="1"/>
  <c r="E144" i="82" s="1"/>
  <c r="G144" i="82" s="1"/>
  <c r="E191" i="81"/>
  <c r="G191" i="81" s="1"/>
  <c r="J191" i="81" s="1"/>
  <c r="E164" i="81"/>
  <c r="G164" i="81" s="1"/>
  <c r="J164" i="81" s="1"/>
  <c r="E164" i="82" s="1"/>
  <c r="G164" i="82" s="1"/>
  <c r="E220" i="81"/>
  <c r="G220" i="81" s="1"/>
  <c r="J220" i="81" s="1"/>
  <c r="E220" i="82" s="1"/>
  <c r="G220" i="82" s="1"/>
  <c r="E234" i="81"/>
  <c r="G234" i="81" s="1"/>
  <c r="J234" i="81" s="1"/>
  <c r="G88" i="81"/>
  <c r="J88" i="81" s="1"/>
  <c r="E88" i="82" s="1"/>
  <c r="E87" i="81"/>
  <c r="G87" i="81" s="1"/>
  <c r="J87" i="81" s="1"/>
  <c r="E62" i="81"/>
  <c r="G62" i="81" s="1"/>
  <c r="J62" i="81" s="1"/>
  <c r="E95" i="81"/>
  <c r="G95" i="81" s="1"/>
  <c r="J95" i="81" s="1"/>
  <c r="E167" i="81"/>
  <c r="G167" i="81" s="1"/>
  <c r="J167" i="81" s="1"/>
  <c r="E81" i="81"/>
  <c r="G81" i="81" s="1"/>
  <c r="J81" i="81" s="1"/>
  <c r="E30" i="81"/>
  <c r="G30" i="81" s="1"/>
  <c r="J30" i="81" s="1"/>
  <c r="E176" i="81"/>
  <c r="G176" i="81" s="1"/>
  <c r="J176" i="81" s="1"/>
  <c r="E137" i="81"/>
  <c r="G137" i="81" s="1"/>
  <c r="J137" i="81" s="1"/>
  <c r="E135" i="80"/>
  <c r="G135" i="80" s="1"/>
  <c r="J135" i="80" s="1"/>
  <c r="E173" i="81"/>
  <c r="G173" i="81" s="1"/>
  <c r="J173" i="81" s="1"/>
  <c r="E173" i="82" s="1"/>
  <c r="E42" i="81"/>
  <c r="G42" i="81" s="1"/>
  <c r="J42" i="81" s="1"/>
  <c r="E223" i="81"/>
  <c r="G223" i="81" s="1"/>
  <c r="J223" i="81" s="1"/>
  <c r="E91" i="81"/>
  <c r="G91" i="81" s="1"/>
  <c r="J91" i="81" s="1"/>
  <c r="E243" i="82"/>
  <c r="G243" i="82" s="1"/>
  <c r="J243" i="82" s="1"/>
  <c r="E235" i="81"/>
  <c r="G235" i="81" s="1"/>
  <c r="J235" i="81" s="1"/>
  <c r="E183" i="81"/>
  <c r="G183" i="81" s="1"/>
  <c r="J183" i="81" s="1"/>
  <c r="E222" i="81"/>
  <c r="G222" i="81" s="1"/>
  <c r="J222" i="81" s="1"/>
  <c r="E139" i="81"/>
  <c r="G139" i="81" s="1"/>
  <c r="J139" i="81" s="1"/>
  <c r="E69" i="81"/>
  <c r="G69" i="81" s="1"/>
  <c r="J69" i="81" s="1"/>
  <c r="E146" i="81"/>
  <c r="G146" i="81" s="1"/>
  <c r="J146" i="81" s="1"/>
  <c r="E73" i="81"/>
  <c r="G73" i="81" s="1"/>
  <c r="J73" i="81" s="1"/>
  <c r="E106" i="81"/>
  <c r="G106" i="81" s="1"/>
  <c r="J106" i="81" s="1"/>
  <c r="E185" i="81"/>
  <c r="G185" i="81" s="1"/>
  <c r="J185" i="81" s="1"/>
  <c r="E32" i="81"/>
  <c r="G32" i="81" s="1"/>
  <c r="J32" i="81" s="1"/>
  <c r="E159" i="81"/>
  <c r="G159" i="81" s="1"/>
  <c r="J159" i="81" s="1"/>
  <c r="E145" i="81"/>
  <c r="G145" i="81" s="1"/>
  <c r="J145" i="81" s="1"/>
  <c r="E145" i="82" s="1"/>
  <c r="G145" i="82" s="1"/>
  <c r="E121" i="81"/>
  <c r="G121" i="81" s="1"/>
  <c r="J121" i="81" s="1"/>
  <c r="E136" i="80"/>
  <c r="G136" i="80" s="1"/>
  <c r="J136" i="80" s="1"/>
  <c r="E136" i="81" s="1"/>
  <c r="G136" i="81" s="1"/>
  <c r="J136" i="81" s="1"/>
  <c r="E136" i="82" s="1"/>
  <c r="E163" i="81"/>
  <c r="G163" i="81" s="1"/>
  <c r="J163" i="81" s="1"/>
  <c r="E107" i="81"/>
  <c r="G107" i="81" s="1"/>
  <c r="J107" i="81" s="1"/>
  <c r="E184" i="81"/>
  <c r="G184" i="81" s="1"/>
  <c r="J184" i="81" s="1"/>
  <c r="E92" i="81"/>
  <c r="G92" i="81" s="1"/>
  <c r="J92" i="81" s="1"/>
  <c r="E72" i="81"/>
  <c r="G72" i="81" s="1"/>
  <c r="J72" i="81" s="1"/>
  <c r="E85" i="81"/>
  <c r="G85" i="81" s="1"/>
  <c r="J85" i="81" s="1"/>
  <c r="E154" i="81"/>
  <c r="G154" i="81" s="1"/>
  <c r="J154" i="81" s="1"/>
  <c r="E154" i="82" s="1"/>
  <c r="G154" i="82" s="1"/>
  <c r="E138" i="81"/>
  <c r="G138" i="81" s="1"/>
  <c r="J138" i="81" s="1"/>
  <c r="E138" i="82" s="1"/>
  <c r="G138" i="82" s="1"/>
  <c r="E90" i="81"/>
  <c r="G90" i="81" s="1"/>
  <c r="J90" i="81" s="1"/>
  <c r="E90" i="82" s="1"/>
  <c r="G90" i="82" s="1"/>
  <c r="E172" i="81"/>
  <c r="G172" i="81" s="1"/>
  <c r="J172" i="81" s="1"/>
  <c r="E172" i="82" s="1"/>
  <c r="G172" i="82" s="1"/>
  <c r="E101" i="81"/>
  <c r="G101" i="81" s="1"/>
  <c r="J101" i="81" s="1"/>
  <c r="E101" i="82" s="1"/>
  <c r="G101" i="82" s="1"/>
  <c r="E224" i="81"/>
  <c r="G224" i="81" s="1"/>
  <c r="J224" i="81" s="1"/>
  <c r="E180" i="81"/>
  <c r="G180" i="81" s="1"/>
  <c r="J180" i="81" s="1"/>
  <c r="E132" i="80"/>
  <c r="G132" i="80" s="1"/>
  <c r="J132" i="80" s="1"/>
  <c r="E130" i="81"/>
  <c r="G130" i="81" s="1"/>
  <c r="J130" i="81" s="1"/>
  <c r="E111" i="81"/>
  <c r="G111" i="81" s="1"/>
  <c r="J111" i="81" s="1"/>
  <c r="E110" i="81"/>
  <c r="G110" i="81" s="1"/>
  <c r="J110" i="81" s="1"/>
  <c r="E112" i="81"/>
  <c r="G112" i="81" s="1"/>
  <c r="J112" i="81" s="1"/>
  <c r="E112" i="82" s="1"/>
  <c r="G112" i="82" s="1"/>
  <c r="E120" i="81"/>
  <c r="G120" i="81" s="1"/>
  <c r="J120" i="81" s="1"/>
  <c r="E117" i="81"/>
  <c r="G117" i="81" s="1"/>
  <c r="J117" i="81" s="1"/>
  <c r="E116" i="81"/>
  <c r="G116" i="81" s="1"/>
  <c r="J116" i="81" s="1"/>
  <c r="E67" i="81"/>
  <c r="G67" i="81" s="1"/>
  <c r="J67" i="81" s="1"/>
  <c r="E68" i="81"/>
  <c r="G68" i="81" s="1"/>
  <c r="J68" i="81" s="1"/>
  <c r="E59" i="81"/>
  <c r="G59" i="81" s="1"/>
  <c r="J59" i="81" s="1"/>
  <c r="E55" i="81"/>
  <c r="G55" i="81" s="1"/>
  <c r="J55" i="81" s="1"/>
  <c r="E53" i="81"/>
  <c r="G53" i="81" s="1"/>
  <c r="J53" i="81" s="1"/>
  <c r="E53" i="82" s="1"/>
  <c r="G53" i="82" s="1"/>
  <c r="E48" i="81"/>
  <c r="G48" i="81" s="1"/>
  <c r="J48" i="81" s="1"/>
  <c r="G86" i="81"/>
  <c r="J86" i="81" s="1"/>
  <c r="E86" i="82" s="1"/>
  <c r="G231" i="94"/>
  <c r="J231" i="94" s="1"/>
  <c r="E231" i="95" s="1"/>
  <c r="G227" i="81"/>
  <c r="J227" i="81" s="1"/>
  <c r="E227" i="82" s="1"/>
  <c r="G237" i="101"/>
  <c r="J237" i="101" s="1"/>
  <c r="E237" i="102" s="1"/>
  <c r="G228" i="81"/>
  <c r="J228" i="81" s="1"/>
  <c r="E228" i="82" s="1"/>
  <c r="G230" i="82"/>
  <c r="G232" i="91"/>
  <c r="J232" i="91" s="1"/>
  <c r="E232" i="92" s="1"/>
  <c r="E253" i="83"/>
  <c r="G253" i="83" s="1"/>
  <c r="J253" i="83" s="1"/>
  <c r="E253" i="84" s="1"/>
  <c r="G259" i="81"/>
  <c r="J259" i="81" s="1"/>
  <c r="G102" i="81"/>
  <c r="J102" i="81" s="1"/>
  <c r="E102" i="82" s="1"/>
  <c r="G96" i="80"/>
  <c r="J96" i="80" s="1"/>
  <c r="G11" i="94"/>
  <c r="J11" i="94" s="1"/>
  <c r="E11" i="95" s="1"/>
  <c r="G119" i="80"/>
  <c r="J119" i="80" s="1"/>
  <c r="G97" i="82"/>
  <c r="J97" i="82" s="1"/>
  <c r="G10" i="94"/>
  <c r="J10" i="94" s="1"/>
  <c r="E10" i="95" s="1"/>
  <c r="G161" i="80"/>
  <c r="J161" i="80" s="1"/>
  <c r="G9" i="94"/>
  <c r="J9" i="94" s="1"/>
  <c r="E9" i="95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254" i="82"/>
  <c r="G103" i="81"/>
  <c r="J103" i="81" s="1"/>
  <c r="E103" i="82" s="1"/>
  <c r="G82" i="81"/>
  <c r="J82" i="81" s="1"/>
  <c r="E82" i="82" s="1"/>
  <c r="G181" i="95"/>
  <c r="J181" i="95" s="1"/>
  <c r="E181" i="96" s="1"/>
  <c r="G177" i="95"/>
  <c r="J177" i="95" s="1"/>
  <c r="E177" i="96" s="1"/>
  <c r="G197" i="94"/>
  <c r="J197" i="94" s="1"/>
  <c r="G83" i="95"/>
  <c r="J83" i="95" s="1"/>
  <c r="E83" i="96" s="1"/>
  <c r="G195" i="94"/>
  <c r="J195" i="94" s="1"/>
  <c r="G209" i="94"/>
  <c r="J209" i="94" s="1"/>
  <c r="G211" i="94"/>
  <c r="J211" i="94" s="1"/>
  <c r="E211" i="95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205" i="95"/>
  <c r="J205" i="95" s="1"/>
  <c r="E205" i="96" s="1"/>
  <c r="G204" i="94"/>
  <c r="J204" i="94" s="1"/>
  <c r="E204" i="95" s="1"/>
  <c r="G113" i="95"/>
  <c r="J113" i="95" s="1"/>
  <c r="E113" i="96" s="1"/>
  <c r="G71" i="91"/>
  <c r="J71" i="91" s="1"/>
  <c r="E71" i="92" s="1"/>
  <c r="G226" i="95"/>
  <c r="J226" i="95" s="1"/>
  <c r="E226" i="96" s="1"/>
  <c r="G148" i="95"/>
  <c r="J148" i="95" s="1"/>
  <c r="G206" i="95"/>
  <c r="J206" i="95" s="1"/>
  <c r="E206" i="96" s="1"/>
  <c r="G198" i="94"/>
  <c r="J198" i="94" s="1"/>
  <c r="E198" i="95" s="1"/>
  <c r="G149" i="94"/>
  <c r="J149" i="94" s="1"/>
  <c r="E149" i="95" s="1"/>
  <c r="G182" i="94"/>
  <c r="J182" i="94" s="1"/>
  <c r="E182" i="95" s="1"/>
  <c r="G194" i="95"/>
  <c r="J194" i="95" s="1"/>
  <c r="E194" i="96" s="1"/>
  <c r="G193" i="95"/>
  <c r="J193" i="95" s="1"/>
  <c r="E193" i="96" s="1"/>
  <c r="G156" i="94"/>
  <c r="J156" i="94" s="1"/>
  <c r="E156" i="95" s="1"/>
  <c r="G126" i="95"/>
  <c r="J126" i="95" s="1"/>
  <c r="E126" i="96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E84" i="96" s="1"/>
  <c r="G213" i="95"/>
  <c r="J213" i="95" s="1"/>
  <c r="E213" i="96" s="1"/>
  <c r="G128" i="94"/>
  <c r="J128" i="94" s="1"/>
  <c r="G70" i="91"/>
  <c r="J70" i="91" s="1"/>
  <c r="E70" i="92" s="1"/>
  <c r="G175" i="91"/>
  <c r="J175" i="91" s="1"/>
  <c r="E175" i="92" s="1"/>
  <c r="G157" i="94"/>
  <c r="J157" i="94" s="1"/>
  <c r="E157" i="95" s="1"/>
  <c r="G212" i="94"/>
  <c r="J212" i="94" s="1"/>
  <c r="E212" i="95" s="1"/>
  <c r="G196" i="94"/>
  <c r="J196" i="94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E39" i="95" s="1"/>
  <c r="G122" i="82"/>
  <c r="G17" i="79"/>
  <c r="J17" i="79" s="1"/>
  <c r="E17" i="80" s="1"/>
  <c r="G15" i="79"/>
  <c r="J15" i="79" s="1"/>
  <c r="E15" i="80" s="1"/>
  <c r="G221" i="82"/>
  <c r="G6" i="79"/>
  <c r="J6" i="79" s="1"/>
  <c r="E6" i="80" s="1"/>
  <c r="G38" i="82"/>
  <c r="G25" i="82"/>
  <c r="G14" i="79"/>
  <c r="J14" i="79" s="1"/>
  <c r="E14" i="80" s="1"/>
  <c r="G26" i="82"/>
  <c r="G8" i="79"/>
  <c r="J8" i="79" s="1"/>
  <c r="E8" i="80" s="1"/>
  <c r="G22" i="82"/>
  <c r="G19" i="82"/>
  <c r="G16" i="79"/>
  <c r="J16" i="79" s="1"/>
  <c r="G23" i="82"/>
  <c r="G20" i="82"/>
  <c r="G7" i="79"/>
  <c r="J7" i="79" s="1"/>
  <c r="E7" i="80" s="1"/>
  <c r="G21" i="82"/>
  <c r="G13" i="79"/>
  <c r="J13" i="79" s="1"/>
  <c r="E13" i="80" s="1"/>
  <c r="G18" i="79"/>
  <c r="J18" i="79" s="1"/>
  <c r="E18" i="80" s="1"/>
  <c r="G165" i="82"/>
  <c r="G133" i="81"/>
  <c r="J133" i="81" s="1"/>
  <c r="E133" i="82" s="1"/>
  <c r="R36" i="8"/>
  <c r="M265" i="8"/>
  <c r="E229" i="101" l="1"/>
  <c r="G229" i="101" s="1"/>
  <c r="J229" i="101" s="1"/>
  <c r="E229" i="102" s="1"/>
  <c r="E252" i="101"/>
  <c r="G252" i="101" s="1"/>
  <c r="J252" i="101" s="1"/>
  <c r="E252" i="102" s="1"/>
  <c r="G252" i="102" s="1"/>
  <c r="J252" i="102" s="1"/>
  <c r="E174" i="82"/>
  <c r="E150" i="95"/>
  <c r="E43" i="83"/>
  <c r="G43" i="83" s="1"/>
  <c r="J43" i="83" s="1"/>
  <c r="E43" i="84" s="1"/>
  <c r="E147" i="95"/>
  <c r="E46" i="83"/>
  <c r="G46" i="83" s="1"/>
  <c r="J46" i="83" s="1"/>
  <c r="E46" i="84" s="1"/>
  <c r="E171" i="83"/>
  <c r="G171" i="83" s="1"/>
  <c r="J171" i="83" s="1"/>
  <c r="E171" i="84" s="1"/>
  <c r="E168" i="83"/>
  <c r="G168" i="83" s="1"/>
  <c r="J168" i="83" s="1"/>
  <c r="E168" i="84" s="1"/>
  <c r="E179" i="83"/>
  <c r="G179" i="83" s="1"/>
  <c r="J179" i="83" s="1"/>
  <c r="E179" i="84" s="1"/>
  <c r="E49" i="83"/>
  <c r="G49" i="83" s="1"/>
  <c r="J49" i="83" s="1"/>
  <c r="E49" i="84" s="1"/>
  <c r="E121" i="82"/>
  <c r="G121" i="82" s="1"/>
  <c r="E191" i="82"/>
  <c r="G191" i="82" s="1"/>
  <c r="E89" i="83"/>
  <c r="G89" i="83" s="1"/>
  <c r="J89" i="83" s="1"/>
  <c r="E89" i="84" s="1"/>
  <c r="E186" i="83"/>
  <c r="G186" i="83" s="1"/>
  <c r="J186" i="83" s="1"/>
  <c r="E186" i="84" s="1"/>
  <c r="E50" i="83"/>
  <c r="G50" i="83" s="1"/>
  <c r="J50" i="83" s="1"/>
  <c r="E50" i="84" s="1"/>
  <c r="E166" i="83"/>
  <c r="G166" i="83" s="1"/>
  <c r="J166" i="83" s="1"/>
  <c r="E166" i="84" s="1"/>
  <c r="E134" i="80"/>
  <c r="E93" i="83"/>
  <c r="G93" i="83" s="1"/>
  <c r="J93" i="83" s="1"/>
  <c r="E93" i="84" s="1"/>
  <c r="E36" i="83"/>
  <c r="G36" i="83" s="1"/>
  <c r="J36" i="83" s="1"/>
  <c r="E36" i="84" s="1"/>
  <c r="E148" i="96"/>
  <c r="G148" i="96" s="1"/>
  <c r="J148" i="96" s="1"/>
  <c r="E80" i="83"/>
  <c r="G80" i="83" s="1"/>
  <c r="J80" i="83" s="1"/>
  <c r="E80" i="84" s="1"/>
  <c r="E170" i="83"/>
  <c r="G170" i="83" s="1"/>
  <c r="J170" i="83" s="1"/>
  <c r="E170" i="84" s="1"/>
  <c r="E52" i="83"/>
  <c r="G52" i="83" s="1"/>
  <c r="J52" i="83" s="1"/>
  <c r="E52" i="84" s="1"/>
  <c r="G52" i="84" s="1"/>
  <c r="J52" i="84" s="1"/>
  <c r="E115" i="83"/>
  <c r="G115" i="83" s="1"/>
  <c r="J115" i="83" s="1"/>
  <c r="E115" i="84" s="1"/>
  <c r="E158" i="83"/>
  <c r="G158" i="83" s="1"/>
  <c r="J158" i="83" s="1"/>
  <c r="E158" i="84" s="1"/>
  <c r="E104" i="83"/>
  <c r="G104" i="83" s="1"/>
  <c r="J104" i="83" s="1"/>
  <c r="E104" i="84" s="1"/>
  <c r="E78" i="83"/>
  <c r="G78" i="83" s="1"/>
  <c r="J78" i="83" s="1"/>
  <c r="E78" i="84" s="1"/>
  <c r="E128" i="95"/>
  <c r="G128" i="95" s="1"/>
  <c r="J128" i="95" s="1"/>
  <c r="E239" i="94"/>
  <c r="G239" i="94" s="1"/>
  <c r="J239" i="94" s="1"/>
  <c r="E239" i="95" s="1"/>
  <c r="E56" i="83"/>
  <c r="G56" i="83" s="1"/>
  <c r="J56" i="83" s="1"/>
  <c r="E56" i="84" s="1"/>
  <c r="E118" i="83"/>
  <c r="G118" i="83" s="1"/>
  <c r="J118" i="83" s="1"/>
  <c r="E118" i="84" s="1"/>
  <c r="E37" i="83"/>
  <c r="G37" i="83" s="1"/>
  <c r="J37" i="83" s="1"/>
  <c r="E37" i="84" s="1"/>
  <c r="G37" i="84" s="1"/>
  <c r="J37" i="84" s="1"/>
  <c r="E37" i="85" s="1"/>
  <c r="E140" i="83"/>
  <c r="G140" i="83" s="1"/>
  <c r="J140" i="83" s="1"/>
  <c r="E140" i="84" s="1"/>
  <c r="E77" i="83"/>
  <c r="G77" i="83" s="1"/>
  <c r="J77" i="83" s="1"/>
  <c r="E77" i="84" s="1"/>
  <c r="E108" i="83"/>
  <c r="G108" i="83" s="1"/>
  <c r="J108" i="83" s="1"/>
  <c r="E108" i="84" s="1"/>
  <c r="E141" i="83"/>
  <c r="G141" i="83" s="1"/>
  <c r="J141" i="83" s="1"/>
  <c r="E141" i="84" s="1"/>
  <c r="E192" i="83"/>
  <c r="G192" i="83" s="1"/>
  <c r="J192" i="83" s="1"/>
  <c r="E192" i="84" s="1"/>
  <c r="E31" i="83"/>
  <c r="G31" i="83" s="1"/>
  <c r="J31" i="83" s="1"/>
  <c r="E31" i="84" s="1"/>
  <c r="E28" i="83"/>
  <c r="G28" i="83" s="1"/>
  <c r="J28" i="83" s="1"/>
  <c r="E28" i="84" s="1"/>
  <c r="G28" i="84" s="1"/>
  <c r="J28" i="84" s="1"/>
  <c r="E111" i="82"/>
  <c r="G111" i="82" s="1"/>
  <c r="E57" i="83"/>
  <c r="G57" i="83" s="1"/>
  <c r="J57" i="83" s="1"/>
  <c r="E57" i="84" s="1"/>
  <c r="E234" i="82"/>
  <c r="E51" i="83"/>
  <c r="G51" i="83" s="1"/>
  <c r="J51" i="83" s="1"/>
  <c r="E51" i="84" s="1"/>
  <c r="E143" i="83"/>
  <c r="G143" i="83" s="1"/>
  <c r="J143" i="83" s="1"/>
  <c r="E143" i="84" s="1"/>
  <c r="E47" i="83"/>
  <c r="G47" i="83" s="1"/>
  <c r="J47" i="83" s="1"/>
  <c r="E47" i="84" s="1"/>
  <c r="E58" i="83"/>
  <c r="G58" i="83" s="1"/>
  <c r="J58" i="83" s="1"/>
  <c r="E58" i="84" s="1"/>
  <c r="E66" i="83"/>
  <c r="G66" i="83" s="1"/>
  <c r="J66" i="83" s="1"/>
  <c r="E66" i="84" s="1"/>
  <c r="E33" i="83"/>
  <c r="G33" i="83" s="1"/>
  <c r="J33" i="83" s="1"/>
  <c r="E33" i="84" s="1"/>
  <c r="E29" i="83"/>
  <c r="G29" i="83" s="1"/>
  <c r="J29" i="83" s="1"/>
  <c r="E29" i="84" s="1"/>
  <c r="E61" i="83"/>
  <c r="G61" i="83" s="1"/>
  <c r="J61" i="83" s="1"/>
  <c r="E61" i="84" s="1"/>
  <c r="E34" i="83"/>
  <c r="G34" i="83" s="1"/>
  <c r="J34" i="83" s="1"/>
  <c r="E34" i="84" s="1"/>
  <c r="E64" i="83"/>
  <c r="G64" i="83" s="1"/>
  <c r="J64" i="83" s="1"/>
  <c r="E64" i="84" s="1"/>
  <c r="E27" i="83"/>
  <c r="G27" i="83" s="1"/>
  <c r="J27" i="83" s="1"/>
  <c r="E27" i="84" s="1"/>
  <c r="E16" i="80"/>
  <c r="E215" i="83"/>
  <c r="G215" i="83" s="1"/>
  <c r="J215" i="83" s="1"/>
  <c r="E215" i="84" s="1"/>
  <c r="E209" i="95"/>
  <c r="G209" i="95" s="1"/>
  <c r="J209" i="95" s="1"/>
  <c r="E209" i="96" s="1"/>
  <c r="J122" i="82"/>
  <c r="J38" i="82"/>
  <c r="J154" i="82"/>
  <c r="J142" i="82"/>
  <c r="E142" i="83" s="1"/>
  <c r="G142" i="83" s="1"/>
  <c r="J142" i="83" s="1"/>
  <c r="E142" i="84" s="1"/>
  <c r="J145" i="82"/>
  <c r="E145" i="83" s="1"/>
  <c r="G145" i="83" s="1"/>
  <c r="J145" i="83" s="1"/>
  <c r="E145" i="84" s="1"/>
  <c r="J144" i="82"/>
  <c r="E144" i="83" s="1"/>
  <c r="G144" i="83" s="1"/>
  <c r="J144" i="83" s="1"/>
  <c r="E144" i="84" s="1"/>
  <c r="J162" i="82"/>
  <c r="E162" i="83" s="1"/>
  <c r="G162" i="83" s="1"/>
  <c r="J162" i="83" s="1"/>
  <c r="E162" i="84" s="1"/>
  <c r="J111" i="82"/>
  <c r="E111" i="83" s="1"/>
  <c r="G111" i="83" s="1"/>
  <c r="J111" i="83" s="1"/>
  <c r="E111" i="84" s="1"/>
  <c r="J121" i="82"/>
  <c r="E121" i="83" s="1"/>
  <c r="G121" i="83" s="1"/>
  <c r="J121" i="83" s="1"/>
  <c r="E121" i="84" s="1"/>
  <c r="J20" i="82"/>
  <c r="J221" i="82"/>
  <c r="J123" i="82"/>
  <c r="J22" i="82"/>
  <c r="J164" i="82"/>
  <c r="E164" i="83" s="1"/>
  <c r="G164" i="83" s="1"/>
  <c r="J164" i="83" s="1"/>
  <c r="E164" i="84" s="1"/>
  <c r="J191" i="82"/>
  <c r="E191" i="83" s="1"/>
  <c r="G191" i="83" s="1"/>
  <c r="J191" i="83" s="1"/>
  <c r="E191" i="84" s="1"/>
  <c r="G191" i="84" s="1"/>
  <c r="J191" i="84" s="1"/>
  <c r="E191" i="85" s="1"/>
  <c r="J23" i="82"/>
  <c r="E23" i="83" s="1"/>
  <c r="G23" i="83" s="1"/>
  <c r="J23" i="83" s="1"/>
  <c r="J26" i="82"/>
  <c r="J24" i="82"/>
  <c r="J101" i="82"/>
  <c r="E101" i="83" s="1"/>
  <c r="G101" i="83" s="1"/>
  <c r="J101" i="83" s="1"/>
  <c r="E101" i="84" s="1"/>
  <c r="J165" i="82"/>
  <c r="J25" i="82"/>
  <c r="E25" i="83" s="1"/>
  <c r="G25" i="83" s="1"/>
  <c r="J25" i="83" s="1"/>
  <c r="E25" i="84" s="1"/>
  <c r="J53" i="82"/>
  <c r="E53" i="83" s="1"/>
  <c r="G53" i="83" s="1"/>
  <c r="J53" i="83" s="1"/>
  <c r="E53" i="84" s="1"/>
  <c r="G53" i="84" s="1"/>
  <c r="J53" i="84" s="1"/>
  <c r="E53" i="85" s="1"/>
  <c r="J112" i="82"/>
  <c r="J172" i="82"/>
  <c r="E172" i="83" s="1"/>
  <c r="G172" i="83" s="1"/>
  <c r="J172" i="83" s="1"/>
  <c r="E172" i="84" s="1"/>
  <c r="J138" i="82"/>
  <c r="E138" i="83" s="1"/>
  <c r="G138" i="83" s="1"/>
  <c r="J138" i="83" s="1"/>
  <c r="E138" i="84" s="1"/>
  <c r="J19" i="82"/>
  <c r="J230" i="82"/>
  <c r="J90" i="82"/>
  <c r="E90" i="83" s="1"/>
  <c r="G90" i="83" s="1"/>
  <c r="J90" i="83" s="1"/>
  <c r="E90" i="84" s="1"/>
  <c r="J220" i="82"/>
  <c r="J21" i="82"/>
  <c r="E255" i="83"/>
  <c r="G255" i="83" s="1"/>
  <c r="J255" i="83" s="1"/>
  <c r="E85" i="82"/>
  <c r="G85" i="82" s="1"/>
  <c r="E73" i="82"/>
  <c r="G73" i="82" s="1"/>
  <c r="E176" i="82"/>
  <c r="G176" i="82" s="1"/>
  <c r="E72" i="82"/>
  <c r="G72" i="82" s="1"/>
  <c r="E146" i="82"/>
  <c r="G146" i="82" s="1"/>
  <c r="E91" i="82"/>
  <c r="G91" i="82" s="1"/>
  <c r="E92" i="82"/>
  <c r="G92" i="82" s="1"/>
  <c r="E223" i="82"/>
  <c r="G223" i="82" s="1"/>
  <c r="E30" i="82"/>
  <c r="G30" i="82" s="1"/>
  <c r="E244" i="83"/>
  <c r="G244" i="83" s="1"/>
  <c r="J244" i="83" s="1"/>
  <c r="E244" i="84" s="1"/>
  <c r="E236" i="82"/>
  <c r="G236" i="82" s="1"/>
  <c r="J236" i="82" s="1"/>
  <c r="E159" i="82"/>
  <c r="G159" i="82" s="1"/>
  <c r="E42" i="82"/>
  <c r="G42" i="82" s="1"/>
  <c r="E81" i="82"/>
  <c r="G81" i="82" s="1"/>
  <c r="E32" i="82"/>
  <c r="G32" i="82" s="1"/>
  <c r="E139" i="82"/>
  <c r="G139" i="82" s="1"/>
  <c r="E167" i="82"/>
  <c r="G167" i="82" s="1"/>
  <c r="E250" i="83"/>
  <c r="G250" i="83" s="1"/>
  <c r="J250" i="83" s="1"/>
  <c r="E250" i="84" s="1"/>
  <c r="E242" i="82"/>
  <c r="G242" i="82" s="1"/>
  <c r="J242" i="82" s="1"/>
  <c r="E107" i="82"/>
  <c r="G107" i="82" s="1"/>
  <c r="E222" i="82"/>
  <c r="G222" i="82" s="1"/>
  <c r="E95" i="82"/>
  <c r="G95" i="82" s="1"/>
  <c r="E163" i="82"/>
  <c r="G163" i="82" s="1"/>
  <c r="E183" i="82"/>
  <c r="G183" i="82" s="1"/>
  <c r="E135" i="81"/>
  <c r="G135" i="81" s="1"/>
  <c r="J135" i="81" s="1"/>
  <c r="E135" i="82" s="1"/>
  <c r="G135" i="82" s="1"/>
  <c r="E62" i="82"/>
  <c r="G62" i="82" s="1"/>
  <c r="E106" i="82"/>
  <c r="G106" i="82" s="1"/>
  <c r="E137" i="82"/>
  <c r="G137" i="82" s="1"/>
  <c r="G88" i="82"/>
  <c r="E87" i="82"/>
  <c r="G87" i="82" s="1"/>
  <c r="J87" i="82" s="1"/>
  <c r="E97" i="83"/>
  <c r="G97" i="83" s="1"/>
  <c r="J97" i="83" s="1"/>
  <c r="E243" i="83"/>
  <c r="G243" i="83" s="1"/>
  <c r="J243" i="83" s="1"/>
  <c r="E235" i="82"/>
  <c r="G235" i="82" s="1"/>
  <c r="J235" i="82" s="1"/>
  <c r="E233" i="82"/>
  <c r="G233" i="82" s="1"/>
  <c r="J233" i="82" s="1"/>
  <c r="E96" i="81"/>
  <c r="G96" i="81" s="1"/>
  <c r="J96" i="81" s="1"/>
  <c r="E184" i="82"/>
  <c r="G184" i="82" s="1"/>
  <c r="E185" i="82"/>
  <c r="G185" i="82" s="1"/>
  <c r="E69" i="82"/>
  <c r="G69" i="82" s="1"/>
  <c r="E238" i="82"/>
  <c r="G238" i="82" s="1"/>
  <c r="J238" i="82" s="1"/>
  <c r="E161" i="81"/>
  <c r="G161" i="81" s="1"/>
  <c r="J161" i="81" s="1"/>
  <c r="G251" i="84"/>
  <c r="J251" i="84" s="1"/>
  <c r="E224" i="82"/>
  <c r="G224" i="82" s="1"/>
  <c r="E180" i="82"/>
  <c r="G180" i="82" s="1"/>
  <c r="E130" i="82"/>
  <c r="G130" i="82" s="1"/>
  <c r="E132" i="81"/>
  <c r="G132" i="81" s="1"/>
  <c r="J132" i="81" s="1"/>
  <c r="E132" i="82" s="1"/>
  <c r="G132" i="82" s="1"/>
  <c r="E117" i="82"/>
  <c r="G117" i="82" s="1"/>
  <c r="E119" i="81"/>
  <c r="G119" i="81" s="1"/>
  <c r="J119" i="81" s="1"/>
  <c r="E120" i="82"/>
  <c r="G120" i="82" s="1"/>
  <c r="E116" i="82"/>
  <c r="G116" i="82" s="1"/>
  <c r="E110" i="82"/>
  <c r="G110" i="82" s="1"/>
  <c r="E68" i="82"/>
  <c r="G68" i="82" s="1"/>
  <c r="E67" i="82"/>
  <c r="G67" i="82" s="1"/>
  <c r="E59" i="82"/>
  <c r="G59" i="82" s="1"/>
  <c r="E55" i="82"/>
  <c r="G55" i="82" s="1"/>
  <c r="E48" i="82"/>
  <c r="G48" i="82" s="1"/>
  <c r="G86" i="82"/>
  <c r="G228" i="82"/>
  <c r="G229" i="102"/>
  <c r="J229" i="102" s="1"/>
  <c r="G237" i="102"/>
  <c r="J237" i="102" s="1"/>
  <c r="G232" i="92"/>
  <c r="J232" i="92" s="1"/>
  <c r="E232" i="93" s="1"/>
  <c r="G227" i="82"/>
  <c r="G234" i="82"/>
  <c r="G231" i="95"/>
  <c r="G239" i="95"/>
  <c r="J239" i="95" s="1"/>
  <c r="E239" i="96" s="1"/>
  <c r="G253" i="84"/>
  <c r="J253" i="84" s="1"/>
  <c r="G259" i="82"/>
  <c r="J259" i="82" s="1"/>
  <c r="G173" i="82"/>
  <c r="G174" i="82"/>
  <c r="G103" i="82"/>
  <c r="G102" i="82"/>
  <c r="G83" i="96"/>
  <c r="J83" i="96" s="1"/>
  <c r="G126" i="96"/>
  <c r="J126" i="96" s="1"/>
  <c r="G206" i="96"/>
  <c r="J206" i="96" s="1"/>
  <c r="G155" i="96"/>
  <c r="J155" i="96" s="1"/>
  <c r="G127" i="96"/>
  <c r="J127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E10" i="96" s="1"/>
  <c r="G214" i="80"/>
  <c r="J214" i="80" s="1"/>
  <c r="G9" i="95"/>
  <c r="J9" i="95" s="1"/>
  <c r="E9" i="96" s="1"/>
  <c r="G11" i="95"/>
  <c r="J11" i="95" s="1"/>
  <c r="E11" i="96" s="1"/>
  <c r="G82" i="82"/>
  <c r="G254" i="82"/>
  <c r="J254" i="82" s="1"/>
  <c r="G131" i="80"/>
  <c r="J131" i="80" s="1"/>
  <c r="E131" i="81" s="1"/>
  <c r="G134" i="80"/>
  <c r="J134" i="80" s="1"/>
  <c r="E134" i="81" s="1"/>
  <c r="G157" i="95"/>
  <c r="J157" i="95" s="1"/>
  <c r="E157" i="96" s="1"/>
  <c r="G147" i="95"/>
  <c r="J147" i="95" s="1"/>
  <c r="E147" i="96" s="1"/>
  <c r="G71" i="92"/>
  <c r="J71" i="92" s="1"/>
  <c r="E71" i="93" s="1"/>
  <c r="G156" i="95"/>
  <c r="J156" i="95" s="1"/>
  <c r="E156" i="96" s="1"/>
  <c r="G202" i="95"/>
  <c r="J202" i="95" s="1"/>
  <c r="E202" i="96" s="1"/>
  <c r="G204" i="95"/>
  <c r="J204" i="95" s="1"/>
  <c r="E204" i="96" s="1"/>
  <c r="G70" i="92"/>
  <c r="J70" i="92" s="1"/>
  <c r="E70" i="93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175" i="92"/>
  <c r="J175" i="92" s="1"/>
  <c r="E175" i="93" s="1"/>
  <c r="G212" i="95"/>
  <c r="J212" i="95" s="1"/>
  <c r="E212" i="96" s="1"/>
  <c r="G203" i="95"/>
  <c r="J203" i="95" s="1"/>
  <c r="E203" i="96" s="1"/>
  <c r="G198" i="95"/>
  <c r="G195" i="95"/>
  <c r="J195" i="95" s="1"/>
  <c r="E195" i="96" s="1"/>
  <c r="G18" i="80"/>
  <c r="J18" i="80" s="1"/>
  <c r="E18" i="81" s="1"/>
  <c r="G49" i="84"/>
  <c r="J49" i="84" s="1"/>
  <c r="E49" i="85" s="1"/>
  <c r="G57" i="84"/>
  <c r="J57" i="84" s="1"/>
  <c r="E57" i="85" s="1"/>
  <c r="G41" i="84"/>
  <c r="J41" i="84" s="1"/>
  <c r="E41" i="85" s="1"/>
  <c r="G43" i="84"/>
  <c r="J43" i="84" s="1"/>
  <c r="E43" i="85" s="1"/>
  <c r="G15" i="80"/>
  <c r="J15" i="80" s="1"/>
  <c r="E15" i="81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54" i="84"/>
  <c r="J54" i="84" s="1"/>
  <c r="G47" i="84"/>
  <c r="J47" i="84" s="1"/>
  <c r="E47" i="85" s="1"/>
  <c r="G56" i="84"/>
  <c r="J56" i="84" s="1"/>
  <c r="E56" i="85" s="1"/>
  <c r="G8" i="80"/>
  <c r="J8" i="80" s="1"/>
  <c r="E8" i="81" s="1"/>
  <c r="G50" i="84"/>
  <c r="J50" i="84" s="1"/>
  <c r="E50" i="85" s="1"/>
  <c r="G51" i="84"/>
  <c r="J51" i="84" s="1"/>
  <c r="E51" i="85" s="1"/>
  <c r="G40" i="84"/>
  <c r="J40" i="84" s="1"/>
  <c r="G186" i="84"/>
  <c r="J186" i="84" s="1"/>
  <c r="E186" i="85" s="1"/>
  <c r="G46" i="84"/>
  <c r="J46" i="84" s="1"/>
  <c r="E46" i="85" s="1"/>
  <c r="G13" i="80"/>
  <c r="J13" i="80" s="1"/>
  <c r="E13" i="81" s="1"/>
  <c r="G7" i="80"/>
  <c r="J7" i="80" s="1"/>
  <c r="E7" i="81" s="1"/>
  <c r="G16" i="80"/>
  <c r="J16" i="80" s="1"/>
  <c r="E16" i="81" s="1"/>
  <c r="G14" i="80"/>
  <c r="J14" i="80" s="1"/>
  <c r="E14" i="81" s="1"/>
  <c r="G27" i="84"/>
  <c r="J27" i="84" s="1"/>
  <c r="E27" i="85" s="1"/>
  <c r="G6" i="80"/>
  <c r="J6" i="80" s="1"/>
  <c r="G36" i="84"/>
  <c r="J36" i="84" s="1"/>
  <c r="E36" i="85" s="1"/>
  <c r="G29" i="84"/>
  <c r="J29" i="84" s="1"/>
  <c r="E29" i="85" s="1"/>
  <c r="G17" i="80"/>
  <c r="J17" i="80" s="1"/>
  <c r="E17" i="81" s="1"/>
  <c r="G258" i="84"/>
  <c r="J258" i="84" s="1"/>
  <c r="E258" i="85" s="1"/>
  <c r="G104" i="84"/>
  <c r="J104" i="84" s="1"/>
  <c r="E104" i="85" s="1"/>
  <c r="J256" i="84"/>
  <c r="E256" i="85" s="1"/>
  <c r="G190" i="84"/>
  <c r="J190" i="84" s="1"/>
  <c r="E190" i="85" s="1"/>
  <c r="G133" i="82"/>
  <c r="G136" i="82"/>
  <c r="E229" i="103" l="1"/>
  <c r="E252" i="103"/>
  <c r="E237" i="103"/>
  <c r="G237" i="103" s="1"/>
  <c r="J237" i="103" s="1"/>
  <c r="E237" i="104" s="1"/>
  <c r="E28" i="85"/>
  <c r="E52" i="85"/>
  <c r="E128" i="96"/>
  <c r="G128" i="96" s="1"/>
  <c r="J128" i="96" s="1"/>
  <c r="E112" i="83"/>
  <c r="G112" i="83" s="1"/>
  <c r="J112" i="83" s="1"/>
  <c r="E112" i="84" s="1"/>
  <c r="G255" i="84"/>
  <c r="J255" i="84" s="1"/>
  <c r="E255" i="85" s="1"/>
  <c r="E255" i="84"/>
  <c r="E54" i="85"/>
  <c r="E220" i="83"/>
  <c r="G220" i="83" s="1"/>
  <c r="J220" i="83" s="1"/>
  <c r="E220" i="84" s="1"/>
  <c r="G220" i="84" s="1"/>
  <c r="J220" i="84" s="1"/>
  <c r="E220" i="85" s="1"/>
  <c r="E40" i="85"/>
  <c r="E165" i="83"/>
  <c r="G165" i="83" s="1"/>
  <c r="J165" i="83" s="1"/>
  <c r="E165" i="84" s="1"/>
  <c r="E123" i="83"/>
  <c r="G123" i="83" s="1"/>
  <c r="J123" i="83" s="1"/>
  <c r="E123" i="84" s="1"/>
  <c r="E230" i="83"/>
  <c r="G230" i="83" s="1"/>
  <c r="J230" i="83" s="1"/>
  <c r="E230" i="84" s="1"/>
  <c r="E221" i="83"/>
  <c r="G221" i="83" s="1"/>
  <c r="J221" i="83" s="1"/>
  <c r="E221" i="84" s="1"/>
  <c r="E154" i="83"/>
  <c r="G154" i="83" s="1"/>
  <c r="J154" i="83" s="1"/>
  <c r="E154" i="84" s="1"/>
  <c r="E38" i="83"/>
  <c r="G38" i="83" s="1"/>
  <c r="J38" i="83" s="1"/>
  <c r="E38" i="84" s="1"/>
  <c r="E243" i="84"/>
  <c r="E97" i="84"/>
  <c r="G97" i="84" s="1"/>
  <c r="J97" i="84" s="1"/>
  <c r="E253" i="85"/>
  <c r="G253" i="85" s="1"/>
  <c r="J253" i="85" s="1"/>
  <c r="E253" i="86" s="1"/>
  <c r="G253" i="86" s="1"/>
  <c r="J253" i="86" s="1"/>
  <c r="E253" i="87" s="1"/>
  <c r="G253" i="87" s="1"/>
  <c r="J253" i="87" s="1"/>
  <c r="E253" i="88" s="1"/>
  <c r="G253" i="88" s="1"/>
  <c r="J253" i="88" s="1"/>
  <c r="E253" i="89" s="1"/>
  <c r="G253" i="89" s="1"/>
  <c r="J253" i="89" s="1"/>
  <c r="E251" i="85"/>
  <c r="G251" i="85" s="1"/>
  <c r="J251" i="85" s="1"/>
  <c r="E251" i="86" s="1"/>
  <c r="G251" i="86" s="1"/>
  <c r="J251" i="86" s="1"/>
  <c r="E251" i="87" s="1"/>
  <c r="G251" i="87" s="1"/>
  <c r="J251" i="87" s="1"/>
  <c r="E251" i="88" s="1"/>
  <c r="G251" i="88" s="1"/>
  <c r="J251" i="88" s="1"/>
  <c r="E251" i="89" s="1"/>
  <c r="G251" i="89" s="1"/>
  <c r="J251" i="89" s="1"/>
  <c r="E251" i="90" s="1"/>
  <c r="G251" i="90" s="1"/>
  <c r="J251" i="90" s="1"/>
  <c r="E251" i="91" s="1"/>
  <c r="G251" i="91" s="1"/>
  <c r="J251" i="91" s="1"/>
  <c r="E251" i="92" s="1"/>
  <c r="G251" i="92" s="1"/>
  <c r="J251" i="92" s="1"/>
  <c r="E251" i="93" s="1"/>
  <c r="G251" i="93" s="1"/>
  <c r="J251" i="93" s="1"/>
  <c r="E251" i="94" s="1"/>
  <c r="G251" i="94" s="1"/>
  <c r="E122" i="83"/>
  <c r="G122" i="83" s="1"/>
  <c r="J122" i="83" s="1"/>
  <c r="E122" i="84" s="1"/>
  <c r="E22" i="83"/>
  <c r="G22" i="83" s="1"/>
  <c r="J22" i="83" s="1"/>
  <c r="E22" i="84" s="1"/>
  <c r="E19" i="83"/>
  <c r="G19" i="83" s="1"/>
  <c r="J19" i="83" s="1"/>
  <c r="E19" i="84" s="1"/>
  <c r="G19" i="84" s="1"/>
  <c r="J19" i="84" s="1"/>
  <c r="E19" i="85" s="1"/>
  <c r="E24" i="83"/>
  <c r="G24" i="83" s="1"/>
  <c r="J24" i="83" s="1"/>
  <c r="E24" i="84" s="1"/>
  <c r="E26" i="83"/>
  <c r="G26" i="83" s="1"/>
  <c r="J26" i="83" s="1"/>
  <c r="E26" i="84" s="1"/>
  <c r="G26" i="84" s="1"/>
  <c r="J26" i="84" s="1"/>
  <c r="E26" i="85" s="1"/>
  <c r="E20" i="83"/>
  <c r="G20" i="83" s="1"/>
  <c r="J20" i="83" s="1"/>
  <c r="E20" i="84" s="1"/>
  <c r="E21" i="83"/>
  <c r="G21" i="83" s="1"/>
  <c r="J21" i="83" s="1"/>
  <c r="E21" i="84" s="1"/>
  <c r="J159" i="82"/>
  <c r="J133" i="82"/>
  <c r="J68" i="82"/>
  <c r="J180" i="82"/>
  <c r="J106" i="82"/>
  <c r="J176" i="82"/>
  <c r="J184" i="82"/>
  <c r="J110" i="82"/>
  <c r="J224" i="82"/>
  <c r="J62" i="82"/>
  <c r="J73" i="82"/>
  <c r="J137" i="82"/>
  <c r="J228" i="82"/>
  <c r="J116" i="82"/>
  <c r="J135" i="82"/>
  <c r="E135" i="83" s="1"/>
  <c r="G135" i="83" s="1"/>
  <c r="J135" i="83" s="1"/>
  <c r="E135" i="84" s="1"/>
  <c r="J167" i="82"/>
  <c r="J30" i="82"/>
  <c r="J85" i="82"/>
  <c r="J136" i="82"/>
  <c r="J173" i="82"/>
  <c r="J82" i="82"/>
  <c r="J86" i="82"/>
  <c r="J120" i="82"/>
  <c r="J183" i="82"/>
  <c r="J139" i="82"/>
  <c r="J223" i="82"/>
  <c r="J67" i="82"/>
  <c r="E67" i="83" s="1"/>
  <c r="G67" i="83" s="1"/>
  <c r="J67" i="83" s="1"/>
  <c r="J72" i="82"/>
  <c r="J102" i="82"/>
  <c r="J48" i="82"/>
  <c r="J163" i="82"/>
  <c r="J32" i="82"/>
  <c r="J92" i="82"/>
  <c r="J107" i="82"/>
  <c r="J103" i="82"/>
  <c r="J234" i="82"/>
  <c r="J55" i="82"/>
  <c r="J117" i="82"/>
  <c r="J69" i="82"/>
  <c r="J95" i="82"/>
  <c r="J81" i="82"/>
  <c r="J91" i="82"/>
  <c r="J130" i="82"/>
  <c r="J174" i="82"/>
  <c r="J227" i="82"/>
  <c r="E227" i="83" s="1"/>
  <c r="G227" i="83" s="1"/>
  <c r="J227" i="83" s="1"/>
  <c r="J59" i="82"/>
  <c r="J132" i="82"/>
  <c r="E132" i="83" s="1"/>
  <c r="G132" i="83" s="1"/>
  <c r="J132" i="83" s="1"/>
  <c r="E132" i="84" s="1"/>
  <c r="J185" i="82"/>
  <c r="J88" i="82"/>
  <c r="J222" i="82"/>
  <c r="J42" i="82"/>
  <c r="J146" i="82"/>
  <c r="E213" i="97"/>
  <c r="G213" i="97" s="1"/>
  <c r="J213" i="97" s="1"/>
  <c r="E213" i="98" s="1"/>
  <c r="G213" i="98" s="1"/>
  <c r="J213" i="98" s="1"/>
  <c r="E213" i="99" s="1"/>
  <c r="E125" i="97"/>
  <c r="G125" i="97" s="1"/>
  <c r="J125" i="97" s="1"/>
  <c r="E125" i="98" s="1"/>
  <c r="G125" i="98" s="1"/>
  <c r="J125" i="98" s="1"/>
  <c r="E125" i="99" s="1"/>
  <c r="E151" i="97"/>
  <c r="G151" i="97" s="1"/>
  <c r="J151" i="97" s="1"/>
  <c r="E151" i="98" s="1"/>
  <c r="G151" i="98" s="1"/>
  <c r="J151" i="98" s="1"/>
  <c r="E151" i="99" s="1"/>
  <c r="E177" i="97"/>
  <c r="G177" i="97" s="1"/>
  <c r="J177" i="97" s="1"/>
  <c r="E177" i="98" s="1"/>
  <c r="G177" i="98" s="1"/>
  <c r="J177" i="98" s="1"/>
  <c r="E177" i="99" s="1"/>
  <c r="E205" i="97"/>
  <c r="G205" i="97" s="1"/>
  <c r="J205" i="97" s="1"/>
  <c r="E205" i="98" s="1"/>
  <c r="G205" i="98" s="1"/>
  <c r="J205" i="98" s="1"/>
  <c r="E205" i="99" s="1"/>
  <c r="E148" i="97"/>
  <c r="G148" i="97" s="1"/>
  <c r="J148" i="97" s="1"/>
  <c r="E148" i="98" s="1"/>
  <c r="G148" i="98" s="1"/>
  <c r="J148" i="98" s="1"/>
  <c r="E148" i="99" s="1"/>
  <c r="E181" i="97"/>
  <c r="G181" i="97" s="1"/>
  <c r="J181" i="97" s="1"/>
  <c r="E181" i="98" s="1"/>
  <c r="G181" i="98" s="1"/>
  <c r="J181" i="98" s="1"/>
  <c r="E181" i="99" s="1"/>
  <c r="E127" i="97"/>
  <c r="G127" i="97" s="1"/>
  <c r="J127" i="97" s="1"/>
  <c r="E127" i="98" s="1"/>
  <c r="G127" i="98" s="1"/>
  <c r="J127" i="98" s="1"/>
  <c r="E127" i="99" s="1"/>
  <c r="E113" i="97"/>
  <c r="G113" i="97" s="1"/>
  <c r="J113" i="97" s="1"/>
  <c r="E208" i="97"/>
  <c r="G208" i="97" s="1"/>
  <c r="J208" i="97" s="1"/>
  <c r="E208" i="98" s="1"/>
  <c r="G208" i="98" s="1"/>
  <c r="J208" i="98" s="1"/>
  <c r="E208" i="99" s="1"/>
  <c r="E155" i="97"/>
  <c r="G155" i="97" s="1"/>
  <c r="J155" i="97" s="1"/>
  <c r="E152" i="97"/>
  <c r="G152" i="97" s="1"/>
  <c r="J152" i="97" s="1"/>
  <c r="E152" i="98" s="1"/>
  <c r="G152" i="98" s="1"/>
  <c r="J152" i="98" s="1"/>
  <c r="E152" i="99" s="1"/>
  <c r="E193" i="97"/>
  <c r="G193" i="97" s="1"/>
  <c r="J193" i="97" s="1"/>
  <c r="E193" i="98" s="1"/>
  <c r="G193" i="98" s="1"/>
  <c r="J193" i="98" s="1"/>
  <c r="E193" i="99" s="1"/>
  <c r="E126" i="97"/>
  <c r="G126" i="97" s="1"/>
  <c r="J126" i="97" s="1"/>
  <c r="E126" i="98" s="1"/>
  <c r="G126" i="98" s="1"/>
  <c r="J126" i="98" s="1"/>
  <c r="E126" i="99" s="1"/>
  <c r="E84" i="97"/>
  <c r="G84" i="97" s="1"/>
  <c r="J84" i="97" s="1"/>
  <c r="E84" i="98" s="1"/>
  <c r="G84" i="98" s="1"/>
  <c r="J84" i="98" s="1"/>
  <c r="E84" i="99" s="1"/>
  <c r="E226" i="97"/>
  <c r="G226" i="97" s="1"/>
  <c r="J226" i="97" s="1"/>
  <c r="E226" i="98" s="1"/>
  <c r="G226" i="98" s="1"/>
  <c r="J226" i="98" s="1"/>
  <c r="E226" i="99" s="1"/>
  <c r="E206" i="97"/>
  <c r="G206" i="97" s="1"/>
  <c r="J206" i="97" s="1"/>
  <c r="E206" i="98" s="1"/>
  <c r="G206" i="98" s="1"/>
  <c r="J206" i="98" s="1"/>
  <c r="E206" i="99" s="1"/>
  <c r="E194" i="97"/>
  <c r="G194" i="97" s="1"/>
  <c r="J194" i="97" s="1"/>
  <c r="E194" i="98" s="1"/>
  <c r="G194" i="98" s="1"/>
  <c r="J194" i="98" s="1"/>
  <c r="E194" i="99" s="1"/>
  <c r="E153" i="97"/>
  <c r="G153" i="97" s="1"/>
  <c r="J153" i="97" s="1"/>
  <c r="E153" i="98" s="1"/>
  <c r="G153" i="98" s="1"/>
  <c r="J153" i="98" s="1"/>
  <c r="E153" i="99" s="1"/>
  <c r="E83" i="97"/>
  <c r="G83" i="97" s="1"/>
  <c r="J83" i="97" s="1"/>
  <c r="E83" i="98" s="1"/>
  <c r="G83" i="98" s="1"/>
  <c r="J83" i="98" s="1"/>
  <c r="E83" i="99" s="1"/>
  <c r="J198" i="95"/>
  <c r="E198" i="96" s="1"/>
  <c r="G198" i="96" s="1"/>
  <c r="J198" i="96" s="1"/>
  <c r="E198" i="97" s="1"/>
  <c r="G198" i="97" s="1"/>
  <c r="J198" i="97" s="1"/>
  <c r="E198" i="98" s="1"/>
  <c r="G239" i="96"/>
  <c r="J239" i="96" s="1"/>
  <c r="E239" i="97" s="1"/>
  <c r="G239" i="97" s="1"/>
  <c r="J239" i="97" s="1"/>
  <c r="E239" i="98" s="1"/>
  <c r="J231" i="95"/>
  <c r="E254" i="83"/>
  <c r="G254" i="83" s="1"/>
  <c r="J254" i="83" s="1"/>
  <c r="E233" i="83"/>
  <c r="G233" i="83" s="1"/>
  <c r="J233" i="83" s="1"/>
  <c r="E96" i="82"/>
  <c r="G96" i="82" s="1"/>
  <c r="E238" i="83"/>
  <c r="G238" i="83" s="1"/>
  <c r="J238" i="83" s="1"/>
  <c r="E238" i="84" s="1"/>
  <c r="G243" i="84"/>
  <c r="J243" i="84" s="1"/>
  <c r="E243" i="85" s="1"/>
  <c r="G243" i="85" s="1"/>
  <c r="J243" i="85" s="1"/>
  <c r="E243" i="86" s="1"/>
  <c r="G243" i="86" s="1"/>
  <c r="J243" i="86" s="1"/>
  <c r="E243" i="87" s="1"/>
  <c r="G243" i="87" s="1"/>
  <c r="J243" i="87" s="1"/>
  <c r="E243" i="88" s="1"/>
  <c r="G243" i="88" s="1"/>
  <c r="J243" i="88" s="1"/>
  <c r="E243" i="89" s="1"/>
  <c r="G243" i="89" s="1"/>
  <c r="J243" i="89" s="1"/>
  <c r="E243" i="90" s="1"/>
  <c r="G243" i="90" s="1"/>
  <c r="J243" i="90" s="1"/>
  <c r="E243" i="91" s="1"/>
  <c r="G243" i="91" s="1"/>
  <c r="J243" i="91" s="1"/>
  <c r="E243" i="92" s="1"/>
  <c r="G243" i="92" s="1"/>
  <c r="J243" i="92" s="1"/>
  <c r="E243" i="93" s="1"/>
  <c r="G243" i="93" s="1"/>
  <c r="J243" i="93" s="1"/>
  <c r="E243" i="94" s="1"/>
  <c r="G243" i="94" s="1"/>
  <c r="J243" i="94" s="1"/>
  <c r="E243" i="95" s="1"/>
  <c r="G243" i="95" s="1"/>
  <c r="J243" i="95" s="1"/>
  <c r="E243" i="96" s="1"/>
  <c r="G243" i="96" s="1"/>
  <c r="J243" i="96" s="1"/>
  <c r="E243" i="97" s="1"/>
  <c r="G243" i="97" s="1"/>
  <c r="J243" i="97" s="1"/>
  <c r="E243" i="98" s="1"/>
  <c r="G243" i="98" s="1"/>
  <c r="J243" i="98" s="1"/>
  <c r="E243" i="99" s="1"/>
  <c r="G243" i="99" s="1"/>
  <c r="J243" i="99" s="1"/>
  <c r="E243" i="100" s="1"/>
  <c r="G243" i="100" s="1"/>
  <c r="J243" i="100" s="1"/>
  <c r="E235" i="83"/>
  <c r="G235" i="83" s="1"/>
  <c r="J235" i="83" s="1"/>
  <c r="E235" i="84" s="1"/>
  <c r="E87" i="83"/>
  <c r="G87" i="83" s="1"/>
  <c r="J87" i="83" s="1"/>
  <c r="E87" i="84" s="1"/>
  <c r="G244" i="84"/>
  <c r="J244" i="84" s="1"/>
  <c r="E244" i="85" s="1"/>
  <c r="G244" i="85" s="1"/>
  <c r="J244" i="85" s="1"/>
  <c r="E244" i="86" s="1"/>
  <c r="G244" i="86" s="1"/>
  <c r="J244" i="86" s="1"/>
  <c r="E244" i="87" s="1"/>
  <c r="G244" i="87" s="1"/>
  <c r="J244" i="87" s="1"/>
  <c r="E244" i="88" s="1"/>
  <c r="G244" i="88" s="1"/>
  <c r="J244" i="88" s="1"/>
  <c r="E244" i="89" s="1"/>
  <c r="G244" i="89" s="1"/>
  <c r="J244" i="89" s="1"/>
  <c r="E244" i="90" s="1"/>
  <c r="G244" i="90" s="1"/>
  <c r="J244" i="90" s="1"/>
  <c r="E244" i="91" s="1"/>
  <c r="G244" i="91" s="1"/>
  <c r="J244" i="91" s="1"/>
  <c r="E244" i="92" s="1"/>
  <c r="G244" i="92" s="1"/>
  <c r="J244" i="92" s="1"/>
  <c r="E244" i="93" s="1"/>
  <c r="G244" i="93" s="1"/>
  <c r="J244" i="93" s="1"/>
  <c r="E244" i="94" s="1"/>
  <c r="G244" i="94" s="1"/>
  <c r="J244" i="94" s="1"/>
  <c r="E244" i="95" s="1"/>
  <c r="G244" i="95" s="1"/>
  <c r="J244" i="95" s="1"/>
  <c r="E244" i="96" s="1"/>
  <c r="G244" i="96" s="1"/>
  <c r="J244" i="96" s="1"/>
  <c r="E244" i="97" s="1"/>
  <c r="G244" i="97" s="1"/>
  <c r="J244" i="97" s="1"/>
  <c r="E244" i="98" s="1"/>
  <c r="G244" i="98" s="1"/>
  <c r="J244" i="98" s="1"/>
  <c r="E244" i="99" s="1"/>
  <c r="G244" i="99" s="1"/>
  <c r="J244" i="99" s="1"/>
  <c r="E244" i="100" s="1"/>
  <c r="G244" i="100" s="1"/>
  <c r="J244" i="100" s="1"/>
  <c r="E236" i="83"/>
  <c r="G236" i="83" s="1"/>
  <c r="J236" i="83" s="1"/>
  <c r="E236" i="84" s="1"/>
  <c r="G250" i="84"/>
  <c r="J250" i="84" s="1"/>
  <c r="E250" i="85" s="1"/>
  <c r="G250" i="85" s="1"/>
  <c r="J250" i="85" s="1"/>
  <c r="E250" i="86" s="1"/>
  <c r="G250" i="86" s="1"/>
  <c r="J250" i="86" s="1"/>
  <c r="E250" i="87" s="1"/>
  <c r="G250" i="87" s="1"/>
  <c r="J250" i="87" s="1"/>
  <c r="E250" i="88" s="1"/>
  <c r="G250" i="88" s="1"/>
  <c r="J250" i="88" s="1"/>
  <c r="E250" i="89" s="1"/>
  <c r="G250" i="89" s="1"/>
  <c r="J250" i="89" s="1"/>
  <c r="E242" i="83"/>
  <c r="G242" i="83" s="1"/>
  <c r="J242" i="83" s="1"/>
  <c r="E242" i="84" s="1"/>
  <c r="E214" i="81"/>
  <c r="G214" i="81" s="1"/>
  <c r="J214" i="81" s="1"/>
  <c r="E161" i="82"/>
  <c r="G161" i="82" s="1"/>
  <c r="E119" i="82"/>
  <c r="G119" i="82" s="1"/>
  <c r="G232" i="93"/>
  <c r="J232" i="93" s="1"/>
  <c r="E232" i="94" s="1"/>
  <c r="G230" i="84"/>
  <c r="J230" i="84" s="1"/>
  <c r="G229" i="103"/>
  <c r="J229" i="103" s="1"/>
  <c r="E229" i="104" s="1"/>
  <c r="G259" i="83"/>
  <c r="J259" i="83" s="1"/>
  <c r="G9" i="96"/>
  <c r="J9" i="96" s="1"/>
  <c r="G10" i="96"/>
  <c r="J10" i="96" s="1"/>
  <c r="G203" i="96"/>
  <c r="J203" i="96" s="1"/>
  <c r="G202" i="96"/>
  <c r="J202" i="96" s="1"/>
  <c r="G212" i="96"/>
  <c r="J212" i="96" s="1"/>
  <c r="G149" i="96"/>
  <c r="J149" i="96" s="1"/>
  <c r="G156" i="96"/>
  <c r="J156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131" i="81"/>
  <c r="J131" i="81" s="1"/>
  <c r="E131" i="82" s="1"/>
  <c r="G134" i="81"/>
  <c r="J134" i="81" s="1"/>
  <c r="E134" i="82" s="1"/>
  <c r="G108" i="84"/>
  <c r="J108" i="84" s="1"/>
  <c r="E108" i="85" s="1"/>
  <c r="G74" i="84"/>
  <c r="J74" i="84" s="1"/>
  <c r="G145" i="84"/>
  <c r="J145" i="84" s="1"/>
  <c r="E145" i="85" s="1"/>
  <c r="G67" i="84"/>
  <c r="J67" i="84" s="1"/>
  <c r="E67" i="85" s="1"/>
  <c r="G192" i="84"/>
  <c r="J192" i="84" s="1"/>
  <c r="G112" i="84"/>
  <c r="J112" i="84" s="1"/>
  <c r="E112" i="85" s="1"/>
  <c r="G98" i="84"/>
  <c r="J98" i="84" s="1"/>
  <c r="G168" i="84"/>
  <c r="J168" i="84" s="1"/>
  <c r="G89" i="84"/>
  <c r="J89" i="84" s="1"/>
  <c r="G162" i="84"/>
  <c r="J162" i="84" s="1"/>
  <c r="E162" i="85" s="1"/>
  <c r="G61" i="84"/>
  <c r="J61" i="84" s="1"/>
  <c r="E61" i="85" s="1"/>
  <c r="G166" i="84"/>
  <c r="J166" i="84" s="1"/>
  <c r="G123" i="84"/>
  <c r="J123" i="84" s="1"/>
  <c r="E123" i="85" s="1"/>
  <c r="G70" i="93"/>
  <c r="J70" i="93" s="1"/>
  <c r="E70" i="94" s="1"/>
  <c r="G71" i="93"/>
  <c r="J71" i="93" s="1"/>
  <c r="E71" i="94" s="1"/>
  <c r="G121" i="84"/>
  <c r="J121" i="84" s="1"/>
  <c r="G118" i="84"/>
  <c r="J118" i="84" s="1"/>
  <c r="G175" i="93"/>
  <c r="J175" i="93" s="1"/>
  <c r="E175" i="94" s="1"/>
  <c r="G215" i="84"/>
  <c r="J215" i="84" s="1"/>
  <c r="G143" i="84"/>
  <c r="J143" i="84" s="1"/>
  <c r="G101" i="84"/>
  <c r="J101" i="84" s="1"/>
  <c r="G79" i="84"/>
  <c r="J79" i="84" s="1"/>
  <c r="E79" i="85" s="1"/>
  <c r="G111" i="84"/>
  <c r="J111" i="84" s="1"/>
  <c r="E111" i="85" s="1"/>
  <c r="G172" i="84"/>
  <c r="J172" i="84" s="1"/>
  <c r="E172" i="85" s="1"/>
  <c r="G100" i="84"/>
  <c r="J100" i="84" s="1"/>
  <c r="G64" i="84"/>
  <c r="J64" i="84" s="1"/>
  <c r="G65" i="84"/>
  <c r="J65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E140" i="85" s="1"/>
  <c r="G80" i="84"/>
  <c r="J80" i="84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G115" i="84"/>
  <c r="J115" i="84" s="1"/>
  <c r="G78" i="84"/>
  <c r="J78" i="84" s="1"/>
  <c r="G138" i="84"/>
  <c r="J138" i="84" s="1"/>
  <c r="G141" i="84"/>
  <c r="J141" i="84" s="1"/>
  <c r="G142" i="84"/>
  <c r="J142" i="84" s="1"/>
  <c r="E142" i="85" s="1"/>
  <c r="G99" i="84"/>
  <c r="J99" i="84" s="1"/>
  <c r="G93" i="84"/>
  <c r="J93" i="84" s="1"/>
  <c r="E93" i="85" s="1"/>
  <c r="G171" i="84"/>
  <c r="J171" i="84" s="1"/>
  <c r="G77" i="84"/>
  <c r="J77" i="84" s="1"/>
  <c r="G160" i="84"/>
  <c r="J160" i="84" s="1"/>
  <c r="G54" i="85"/>
  <c r="J54" i="85" s="1"/>
  <c r="E54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4" i="81"/>
  <c r="J14" i="81" s="1"/>
  <c r="E14" i="82" s="1"/>
  <c r="G46" i="85"/>
  <c r="J46" i="85" s="1"/>
  <c r="E46" i="86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G21" i="84"/>
  <c r="J21" i="84" s="1"/>
  <c r="E21" i="85" s="1"/>
  <c r="G24" i="84"/>
  <c r="J24" i="84" s="1"/>
  <c r="E24" i="85" s="1"/>
  <c r="G58" i="85"/>
  <c r="J58" i="85" s="1"/>
  <c r="E58" i="86" s="1"/>
  <c r="G31" i="85"/>
  <c r="J31" i="85" s="1"/>
  <c r="E31" i="86" s="1"/>
  <c r="G15" i="81"/>
  <c r="J15" i="81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8" i="81"/>
  <c r="J8" i="81" s="1"/>
  <c r="E8" i="82" s="1"/>
  <c r="G186" i="85"/>
  <c r="J186" i="85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255" i="85"/>
  <c r="J255" i="85" s="1"/>
  <c r="E255" i="86" s="1"/>
  <c r="G104" i="85"/>
  <c r="J104" i="85" s="1"/>
  <c r="E104" i="86" s="1"/>
  <c r="G256" i="85"/>
  <c r="J256" i="85" s="1"/>
  <c r="E256" i="86" s="1"/>
  <c r="G258" i="85"/>
  <c r="J258" i="85" s="1"/>
  <c r="E258" i="86" s="1"/>
  <c r="G191" i="85"/>
  <c r="J191" i="85" s="1"/>
  <c r="E191" i="86" s="1"/>
  <c r="G190" i="85"/>
  <c r="J190" i="85" s="1"/>
  <c r="E190" i="86" s="1"/>
  <c r="G132" i="84"/>
  <c r="J132" i="84" s="1"/>
  <c r="E132" i="85" s="1"/>
  <c r="G135" i="84"/>
  <c r="J135" i="84" s="1"/>
  <c r="E135" i="85" s="1"/>
  <c r="Z36" i="8"/>
  <c r="E244" i="101" l="1"/>
  <c r="G244" i="101" s="1"/>
  <c r="J244" i="101" s="1"/>
  <c r="E244" i="102" s="1"/>
  <c r="G244" i="102" s="1"/>
  <c r="J244" i="102" s="1"/>
  <c r="E243" i="101"/>
  <c r="G243" i="101" s="1"/>
  <c r="J243" i="101" s="1"/>
  <c r="E97" i="85"/>
  <c r="G97" i="85" s="1"/>
  <c r="J97" i="85" s="1"/>
  <c r="E231" i="96"/>
  <c r="G231" i="96" s="1"/>
  <c r="J231" i="96" s="1"/>
  <c r="E130" i="83"/>
  <c r="G130" i="83" s="1"/>
  <c r="J130" i="83" s="1"/>
  <c r="E130" i="84" s="1"/>
  <c r="G130" i="84" s="1"/>
  <c r="J130" i="84" s="1"/>
  <c r="E130" i="85" s="1"/>
  <c r="G130" i="85" s="1"/>
  <c r="J130" i="85" s="1"/>
  <c r="E73" i="83"/>
  <c r="G73" i="83" s="1"/>
  <c r="J73" i="83" s="1"/>
  <c r="E73" i="84" s="1"/>
  <c r="G73" i="84" s="1"/>
  <c r="J73" i="84" s="1"/>
  <c r="E73" i="85" s="1"/>
  <c r="E99" i="85"/>
  <c r="E121" i="85"/>
  <c r="E250" i="90"/>
  <c r="G250" i="90" s="1"/>
  <c r="J250" i="90" s="1"/>
  <c r="E250" i="91" s="1"/>
  <c r="G250" i="91" s="1"/>
  <c r="J250" i="91" s="1"/>
  <c r="E250" i="92" s="1"/>
  <c r="G250" i="92" s="1"/>
  <c r="J250" i="92" s="1"/>
  <c r="E250" i="93" s="1"/>
  <c r="G250" i="93" s="1"/>
  <c r="J250" i="93" s="1"/>
  <c r="E250" i="94" s="1"/>
  <c r="G250" i="94" s="1"/>
  <c r="J250" i="94" s="1"/>
  <c r="E250" i="95" s="1"/>
  <c r="G250" i="95" s="1"/>
  <c r="J250" i="95" s="1"/>
  <c r="E250" i="96" s="1"/>
  <c r="G250" i="96" s="1"/>
  <c r="J250" i="96" s="1"/>
  <c r="E250" i="97" s="1"/>
  <c r="G250" i="97" s="1"/>
  <c r="J250" i="97" s="1"/>
  <c r="E250" i="98" s="1"/>
  <c r="G250" i="98" s="1"/>
  <c r="J250" i="98" s="1"/>
  <c r="E250" i="99" s="1"/>
  <c r="G250" i="99" s="1"/>
  <c r="J250" i="99" s="1"/>
  <c r="E250" i="100" s="1"/>
  <c r="G250" i="100" s="1"/>
  <c r="J250" i="100" s="1"/>
  <c r="G233" i="84"/>
  <c r="J233" i="84" s="1"/>
  <c r="E233" i="85" s="1"/>
  <c r="G233" i="85" s="1"/>
  <c r="J233" i="85" s="1"/>
  <c r="E233" i="86" s="1"/>
  <c r="E233" i="84"/>
  <c r="E113" i="98"/>
  <c r="G113" i="98" s="1"/>
  <c r="J113" i="98" s="1"/>
  <c r="E113" i="99" s="1"/>
  <c r="E55" i="83"/>
  <c r="G55" i="83" s="1"/>
  <c r="J55" i="83" s="1"/>
  <c r="E102" i="83"/>
  <c r="G102" i="83" s="1"/>
  <c r="J102" i="83" s="1"/>
  <c r="E102" i="84" s="1"/>
  <c r="E82" i="83"/>
  <c r="G82" i="83" s="1"/>
  <c r="J82" i="83" s="1"/>
  <c r="E82" i="84" s="1"/>
  <c r="E228" i="83"/>
  <c r="G228" i="83" s="1"/>
  <c r="J228" i="83" s="1"/>
  <c r="E228" i="84" s="1"/>
  <c r="E106" i="83"/>
  <c r="G106" i="83" s="1"/>
  <c r="J106" i="83" s="1"/>
  <c r="E106" i="84" s="1"/>
  <c r="G106" i="84" s="1"/>
  <c r="J106" i="84" s="1"/>
  <c r="E106" i="85" s="1"/>
  <c r="E253" i="90"/>
  <c r="G253" i="90" s="1"/>
  <c r="J253" i="90" s="1"/>
  <c r="E253" i="91" s="1"/>
  <c r="G253" i="91" s="1"/>
  <c r="J253" i="91" s="1"/>
  <c r="E253" i="92" s="1"/>
  <c r="E115" i="85"/>
  <c r="E42" i="83"/>
  <c r="G42" i="83" s="1"/>
  <c r="J42" i="83" s="1"/>
  <c r="E136" i="83"/>
  <c r="G136" i="83" s="1"/>
  <c r="J136" i="83" s="1"/>
  <c r="E136" i="84" s="1"/>
  <c r="G136" i="84" s="1"/>
  <c r="J136" i="84" s="1"/>
  <c r="E136" i="85" s="1"/>
  <c r="E68" i="83"/>
  <c r="G68" i="83" s="1"/>
  <c r="J68" i="83" s="1"/>
  <c r="E68" i="84" s="1"/>
  <c r="G68" i="84" s="1"/>
  <c r="J68" i="84" s="1"/>
  <c r="E68" i="85" s="1"/>
  <c r="E77" i="85"/>
  <c r="E80" i="85"/>
  <c r="E65" i="85"/>
  <c r="E101" i="85"/>
  <c r="E89" i="85"/>
  <c r="G254" i="84"/>
  <c r="J254" i="84" s="1"/>
  <c r="E254" i="84"/>
  <c r="E146" i="83"/>
  <c r="G146" i="83" s="1"/>
  <c r="J146" i="83" s="1"/>
  <c r="E146" i="84" s="1"/>
  <c r="G146" i="84" s="1"/>
  <c r="J146" i="84" s="1"/>
  <c r="E146" i="85" s="1"/>
  <c r="E174" i="83"/>
  <c r="G174" i="83" s="1"/>
  <c r="J174" i="83" s="1"/>
  <c r="E174" i="84" s="1"/>
  <c r="E234" i="83"/>
  <c r="G234" i="83" s="1"/>
  <c r="J234" i="83" s="1"/>
  <c r="E234" i="84" s="1"/>
  <c r="E72" i="83"/>
  <c r="G72" i="83" s="1"/>
  <c r="J72" i="83" s="1"/>
  <c r="E72" i="84" s="1"/>
  <c r="G72" i="84" s="1"/>
  <c r="J72" i="84" s="1"/>
  <c r="E72" i="85" s="1"/>
  <c r="G72" i="85" s="1"/>
  <c r="J72" i="85" s="1"/>
  <c r="E173" i="83"/>
  <c r="G173" i="83" s="1"/>
  <c r="J173" i="83" s="1"/>
  <c r="E173" i="84" s="1"/>
  <c r="E137" i="83"/>
  <c r="G137" i="83" s="1"/>
  <c r="J137" i="83" s="1"/>
  <c r="E137" i="84" s="1"/>
  <c r="G137" i="84" s="1"/>
  <c r="J137" i="84" s="1"/>
  <c r="E137" i="85" s="1"/>
  <c r="E180" i="83"/>
  <c r="G180" i="83" s="1"/>
  <c r="J180" i="83" s="1"/>
  <c r="E180" i="84" s="1"/>
  <c r="G180" i="84" s="1"/>
  <c r="J180" i="84" s="1"/>
  <c r="E180" i="85" s="1"/>
  <c r="E90" i="85"/>
  <c r="G90" i="85" s="1"/>
  <c r="J90" i="85" s="1"/>
  <c r="E225" i="85"/>
  <c r="E143" i="85"/>
  <c r="E222" i="83"/>
  <c r="G222" i="83" s="1"/>
  <c r="J222" i="83" s="1"/>
  <c r="E222" i="84" s="1"/>
  <c r="G222" i="84" s="1"/>
  <c r="J222" i="84" s="1"/>
  <c r="E222" i="85" s="1"/>
  <c r="E91" i="83"/>
  <c r="G91" i="83" s="1"/>
  <c r="J91" i="83" s="1"/>
  <c r="E91" i="84" s="1"/>
  <c r="G91" i="84" s="1"/>
  <c r="J91" i="84" s="1"/>
  <c r="E91" i="85" s="1"/>
  <c r="G91" i="85" s="1"/>
  <c r="J91" i="85" s="1"/>
  <c r="E107" i="83"/>
  <c r="G107" i="83" s="1"/>
  <c r="J107" i="83" s="1"/>
  <c r="E107" i="84" s="1"/>
  <c r="G107" i="84" s="1"/>
  <c r="J107" i="84" s="1"/>
  <c r="E107" i="85" s="1"/>
  <c r="E223" i="83"/>
  <c r="G223" i="83" s="1"/>
  <c r="J223" i="83" s="1"/>
  <c r="E223" i="84" s="1"/>
  <c r="G223" i="84" s="1"/>
  <c r="J223" i="84" s="1"/>
  <c r="E223" i="85" s="1"/>
  <c r="E85" i="83"/>
  <c r="G85" i="83" s="1"/>
  <c r="J85" i="83" s="1"/>
  <c r="E85" i="84" s="1"/>
  <c r="G85" i="84" s="1"/>
  <c r="J85" i="84" s="1"/>
  <c r="E85" i="85" s="1"/>
  <c r="E62" i="83"/>
  <c r="G62" i="83" s="1"/>
  <c r="J62" i="83" s="1"/>
  <c r="E62" i="84" s="1"/>
  <c r="G62" i="84" s="1"/>
  <c r="J62" i="84" s="1"/>
  <c r="E62" i="85" s="1"/>
  <c r="G62" i="85" s="1"/>
  <c r="J62" i="85" s="1"/>
  <c r="E133" i="83"/>
  <c r="G133" i="83" s="1"/>
  <c r="J133" i="83" s="1"/>
  <c r="E133" i="84" s="1"/>
  <c r="E64" i="85"/>
  <c r="E179" i="85"/>
  <c r="E168" i="85"/>
  <c r="G168" i="85" s="1"/>
  <c r="J168" i="85" s="1"/>
  <c r="E74" i="85"/>
  <c r="E88" i="83"/>
  <c r="G88" i="83" s="1"/>
  <c r="J88" i="83" s="1"/>
  <c r="E88" i="84" s="1"/>
  <c r="E81" i="83"/>
  <c r="G81" i="83" s="1"/>
  <c r="J81" i="83" s="1"/>
  <c r="E81" i="84" s="1"/>
  <c r="G81" i="84" s="1"/>
  <c r="J81" i="84" s="1"/>
  <c r="E81" i="85" s="1"/>
  <c r="E92" i="83"/>
  <c r="G92" i="83" s="1"/>
  <c r="J92" i="83" s="1"/>
  <c r="E92" i="84" s="1"/>
  <c r="G92" i="84" s="1"/>
  <c r="J92" i="84" s="1"/>
  <c r="E92" i="85" s="1"/>
  <c r="G92" i="85" s="1"/>
  <c r="J92" i="85" s="1"/>
  <c r="E139" i="83"/>
  <c r="G139" i="83" s="1"/>
  <c r="J139" i="83" s="1"/>
  <c r="E139" i="84" s="1"/>
  <c r="G139" i="84" s="1"/>
  <c r="J139" i="84" s="1"/>
  <c r="E139" i="85" s="1"/>
  <c r="E30" i="83"/>
  <c r="G30" i="83" s="1"/>
  <c r="J30" i="83" s="1"/>
  <c r="E224" i="83"/>
  <c r="G224" i="83" s="1"/>
  <c r="J224" i="83" s="1"/>
  <c r="E224" i="84" s="1"/>
  <c r="G224" i="84" s="1"/>
  <c r="J224" i="84" s="1"/>
  <c r="E224" i="85" s="1"/>
  <c r="G224" i="85" s="1"/>
  <c r="J224" i="85" s="1"/>
  <c r="E159" i="83"/>
  <c r="G159" i="83" s="1"/>
  <c r="J159" i="83" s="1"/>
  <c r="E159" i="84" s="1"/>
  <c r="G159" i="84" s="1"/>
  <c r="J159" i="84" s="1"/>
  <c r="E159" i="85" s="1"/>
  <c r="G159" i="85" s="1"/>
  <c r="J159" i="85" s="1"/>
  <c r="E171" i="85"/>
  <c r="E100" i="85"/>
  <c r="G100" i="85" s="1"/>
  <c r="J100" i="85" s="1"/>
  <c r="E138" i="85"/>
  <c r="E158" i="85"/>
  <c r="G158" i="85" s="1"/>
  <c r="J158" i="85" s="1"/>
  <c r="E192" i="85"/>
  <c r="E185" i="83"/>
  <c r="G185" i="83" s="1"/>
  <c r="J185" i="83" s="1"/>
  <c r="E185" i="84" s="1"/>
  <c r="G185" i="84" s="1"/>
  <c r="J185" i="84" s="1"/>
  <c r="E185" i="85" s="1"/>
  <c r="E95" i="83"/>
  <c r="G95" i="83" s="1"/>
  <c r="J95" i="83" s="1"/>
  <c r="E95" i="84" s="1"/>
  <c r="G95" i="84" s="1"/>
  <c r="J95" i="84" s="1"/>
  <c r="E95" i="85" s="1"/>
  <c r="G95" i="85" s="1"/>
  <c r="J95" i="85" s="1"/>
  <c r="E32" i="83"/>
  <c r="G32" i="83" s="1"/>
  <c r="J32" i="83" s="1"/>
  <c r="E183" i="83"/>
  <c r="G183" i="83" s="1"/>
  <c r="J183" i="83" s="1"/>
  <c r="E183" i="84" s="1"/>
  <c r="G183" i="84" s="1"/>
  <c r="J183" i="84" s="1"/>
  <c r="E183" i="85" s="1"/>
  <c r="E167" i="83"/>
  <c r="G167" i="83" s="1"/>
  <c r="J167" i="83" s="1"/>
  <c r="E167" i="84" s="1"/>
  <c r="G167" i="84" s="1"/>
  <c r="J167" i="84" s="1"/>
  <c r="E167" i="85" s="1"/>
  <c r="G167" i="85" s="1"/>
  <c r="J167" i="85" s="1"/>
  <c r="E110" i="83"/>
  <c r="G110" i="83" s="1"/>
  <c r="J110" i="83" s="1"/>
  <c r="E110" i="84" s="1"/>
  <c r="G110" i="84" s="1"/>
  <c r="J110" i="84" s="1"/>
  <c r="E110" i="85" s="1"/>
  <c r="G110" i="85" s="1"/>
  <c r="J110" i="85" s="1"/>
  <c r="E110" i="86" s="1"/>
  <c r="E103" i="83"/>
  <c r="G103" i="83" s="1"/>
  <c r="J103" i="83" s="1"/>
  <c r="E103" i="84" s="1"/>
  <c r="E166" i="85"/>
  <c r="E155" i="98"/>
  <c r="G155" i="98" s="1"/>
  <c r="J155" i="98" s="1"/>
  <c r="E155" i="99" s="1"/>
  <c r="G155" i="99" s="1"/>
  <c r="J155" i="99" s="1"/>
  <c r="E69" i="83"/>
  <c r="G69" i="83" s="1"/>
  <c r="J69" i="83" s="1"/>
  <c r="E69" i="84" s="1"/>
  <c r="G69" i="84" s="1"/>
  <c r="J69" i="84" s="1"/>
  <c r="E69" i="85" s="1"/>
  <c r="E163" i="83"/>
  <c r="G163" i="83" s="1"/>
  <c r="J163" i="83" s="1"/>
  <c r="E163" i="84" s="1"/>
  <c r="G163" i="84" s="1"/>
  <c r="J163" i="84" s="1"/>
  <c r="E163" i="85" s="1"/>
  <c r="E120" i="83"/>
  <c r="G120" i="83" s="1"/>
  <c r="J120" i="83" s="1"/>
  <c r="E120" i="84" s="1"/>
  <c r="G120" i="84" s="1"/>
  <c r="J120" i="84" s="1"/>
  <c r="E120" i="85" s="1"/>
  <c r="E184" i="83"/>
  <c r="G184" i="83" s="1"/>
  <c r="J184" i="83" s="1"/>
  <c r="E184" i="84" s="1"/>
  <c r="G184" i="84" s="1"/>
  <c r="J184" i="84" s="1"/>
  <c r="E184" i="85" s="1"/>
  <c r="G184" i="85" s="1"/>
  <c r="J184" i="85" s="1"/>
  <c r="E141" i="85"/>
  <c r="E186" i="86"/>
  <c r="E98" i="85"/>
  <c r="E66" i="85"/>
  <c r="G66" i="85" s="1"/>
  <c r="J66" i="85" s="1"/>
  <c r="E118" i="85"/>
  <c r="E160" i="85"/>
  <c r="E78" i="85"/>
  <c r="E170" i="85"/>
  <c r="G170" i="85" s="1"/>
  <c r="J170" i="85" s="1"/>
  <c r="E59" i="83"/>
  <c r="G59" i="83" s="1"/>
  <c r="J59" i="83" s="1"/>
  <c r="E117" i="83"/>
  <c r="G117" i="83" s="1"/>
  <c r="J117" i="83" s="1"/>
  <c r="E117" i="84" s="1"/>
  <c r="G117" i="84" s="1"/>
  <c r="J117" i="84" s="1"/>
  <c r="E117" i="85" s="1"/>
  <c r="E48" i="83"/>
  <c r="G48" i="83" s="1"/>
  <c r="J48" i="83" s="1"/>
  <c r="E86" i="83"/>
  <c r="G86" i="83" s="1"/>
  <c r="J86" i="83" s="1"/>
  <c r="E86" i="84" s="1"/>
  <c r="G86" i="84" s="1"/>
  <c r="J86" i="84" s="1"/>
  <c r="E116" i="83"/>
  <c r="G116" i="83" s="1"/>
  <c r="J116" i="83" s="1"/>
  <c r="E116" i="84" s="1"/>
  <c r="G116" i="84" s="1"/>
  <c r="J116" i="84" s="1"/>
  <c r="E116" i="85" s="1"/>
  <c r="E176" i="83"/>
  <c r="G176" i="83" s="1"/>
  <c r="J176" i="83" s="1"/>
  <c r="E176" i="84" s="1"/>
  <c r="G176" i="84" s="1"/>
  <c r="J176" i="84" s="1"/>
  <c r="E176" i="85" s="1"/>
  <c r="E15" i="82"/>
  <c r="G15" i="82" s="1"/>
  <c r="E215" i="85"/>
  <c r="G215" i="85" s="1"/>
  <c r="J215" i="85" s="1"/>
  <c r="J161" i="82"/>
  <c r="J119" i="82"/>
  <c r="J96" i="82"/>
  <c r="E150" i="97"/>
  <c r="G150" i="97" s="1"/>
  <c r="J150" i="97" s="1"/>
  <c r="E150" i="98" s="1"/>
  <c r="G150" i="98" s="1"/>
  <c r="J150" i="98" s="1"/>
  <c r="E150" i="99" s="1"/>
  <c r="E149" i="97"/>
  <c r="G149" i="97" s="1"/>
  <c r="J149" i="97" s="1"/>
  <c r="E149" i="98" s="1"/>
  <c r="G149" i="98" s="1"/>
  <c r="J149" i="98" s="1"/>
  <c r="E149" i="99" s="1"/>
  <c r="E230" i="85"/>
  <c r="G230" i="85" s="1"/>
  <c r="J230" i="85" s="1"/>
  <c r="E230" i="86" s="1"/>
  <c r="E157" i="97"/>
  <c r="G157" i="97" s="1"/>
  <c r="J157" i="97" s="1"/>
  <c r="E157" i="98" s="1"/>
  <c r="G157" i="98" s="1"/>
  <c r="J157" i="98" s="1"/>
  <c r="E157" i="99" s="1"/>
  <c r="E212" i="97"/>
  <c r="G212" i="97" s="1"/>
  <c r="J212" i="97" s="1"/>
  <c r="E212" i="98" s="1"/>
  <c r="G212" i="98" s="1"/>
  <c r="J212" i="98" s="1"/>
  <c r="E212" i="99" s="1"/>
  <c r="E202" i="97"/>
  <c r="G202" i="97" s="1"/>
  <c r="J202" i="97" s="1"/>
  <c r="E202" i="98" s="1"/>
  <c r="G202" i="98" s="1"/>
  <c r="J202" i="98" s="1"/>
  <c r="E202" i="99" s="1"/>
  <c r="E11" i="97"/>
  <c r="G11" i="97" s="1"/>
  <c r="J11" i="97" s="1"/>
  <c r="E11" i="98" s="1"/>
  <c r="G11" i="98" s="1"/>
  <c r="J11" i="98" s="1"/>
  <c r="E11" i="99" s="1"/>
  <c r="E196" i="97"/>
  <c r="G196" i="97" s="1"/>
  <c r="J196" i="97" s="1"/>
  <c r="E196" i="98" s="1"/>
  <c r="G196" i="98" s="1"/>
  <c r="J196" i="98" s="1"/>
  <c r="E196" i="99" s="1"/>
  <c r="E128" i="97"/>
  <c r="G128" i="97" s="1"/>
  <c r="J128" i="97" s="1"/>
  <c r="E128" i="98" s="1"/>
  <c r="G128" i="98" s="1"/>
  <c r="J128" i="98" s="1"/>
  <c r="E128" i="99" s="1"/>
  <c r="E231" i="97"/>
  <c r="G231" i="97" s="1"/>
  <c r="J231" i="97" s="1"/>
  <c r="E231" i="98" s="1"/>
  <c r="G231" i="98" s="1"/>
  <c r="J231" i="98" s="1"/>
  <c r="E97" i="86"/>
  <c r="G97" i="86" s="1"/>
  <c r="J97" i="86" s="1"/>
  <c r="E97" i="87" s="1"/>
  <c r="G97" i="87" s="1"/>
  <c r="J97" i="87" s="1"/>
  <c r="E97" i="88" s="1"/>
  <c r="E204" i="97"/>
  <c r="G204" i="97" s="1"/>
  <c r="J204" i="97" s="1"/>
  <c r="E204" i="98" s="1"/>
  <c r="G204" i="98" s="1"/>
  <c r="J204" i="98" s="1"/>
  <c r="E204" i="99" s="1"/>
  <c r="E147" i="97"/>
  <c r="G147" i="97" s="1"/>
  <c r="J147" i="97" s="1"/>
  <c r="E147" i="98" s="1"/>
  <c r="G147" i="98" s="1"/>
  <c r="J147" i="98" s="1"/>
  <c r="E147" i="99" s="1"/>
  <c r="E203" i="97"/>
  <c r="G203" i="97" s="1"/>
  <c r="J203" i="97" s="1"/>
  <c r="E203" i="98" s="1"/>
  <c r="G203" i="98" s="1"/>
  <c r="J203" i="98" s="1"/>
  <c r="E203" i="99" s="1"/>
  <c r="E39" i="97"/>
  <c r="G39" i="97" s="1"/>
  <c r="J39" i="97" s="1"/>
  <c r="E39" i="98" s="1"/>
  <c r="G39" i="98" s="1"/>
  <c r="J39" i="98" s="1"/>
  <c r="E39" i="99" s="1"/>
  <c r="E182" i="97"/>
  <c r="G182" i="97" s="1"/>
  <c r="J182" i="97" s="1"/>
  <c r="E182" i="98" s="1"/>
  <c r="G182" i="98" s="1"/>
  <c r="J182" i="98" s="1"/>
  <c r="E182" i="99" s="1"/>
  <c r="E10" i="97"/>
  <c r="G10" i="97" s="1"/>
  <c r="J10" i="97" s="1"/>
  <c r="E10" i="98" s="1"/>
  <c r="G10" i="98" s="1"/>
  <c r="J10" i="98" s="1"/>
  <c r="E10" i="99" s="1"/>
  <c r="E197" i="97"/>
  <c r="G197" i="97" s="1"/>
  <c r="J197" i="97" s="1"/>
  <c r="E197" i="98" s="1"/>
  <c r="G197" i="98" s="1"/>
  <c r="J197" i="98" s="1"/>
  <c r="E197" i="99" s="1"/>
  <c r="E209" i="97"/>
  <c r="G209" i="97" s="1"/>
  <c r="J209" i="97" s="1"/>
  <c r="E9" i="97"/>
  <c r="G9" i="97" s="1"/>
  <c r="J9" i="97" s="1"/>
  <c r="E9" i="98" s="1"/>
  <c r="G9" i="98" s="1"/>
  <c r="J9" i="98" s="1"/>
  <c r="E9" i="99" s="1"/>
  <c r="E210" i="97"/>
  <c r="G210" i="97" s="1"/>
  <c r="J210" i="97" s="1"/>
  <c r="E210" i="98" s="1"/>
  <c r="G210" i="98" s="1"/>
  <c r="J210" i="98" s="1"/>
  <c r="E210" i="99" s="1"/>
  <c r="E195" i="97"/>
  <c r="G195" i="97" s="1"/>
  <c r="J195" i="97" s="1"/>
  <c r="E195" i="98" s="1"/>
  <c r="G195" i="98" s="1"/>
  <c r="J195" i="98" s="1"/>
  <c r="E195" i="99" s="1"/>
  <c r="E156" i="97"/>
  <c r="G156" i="97" s="1"/>
  <c r="J156" i="97" s="1"/>
  <c r="E211" i="97"/>
  <c r="G211" i="97" s="1"/>
  <c r="J211" i="97" s="1"/>
  <c r="E211" i="98" s="1"/>
  <c r="G211" i="98" s="1"/>
  <c r="J211" i="98" s="1"/>
  <c r="E211" i="99" s="1"/>
  <c r="G242" i="84"/>
  <c r="J242" i="84" s="1"/>
  <c r="E242" i="85" s="1"/>
  <c r="G242" i="85" s="1"/>
  <c r="J242" i="85" s="1"/>
  <c r="E242" i="86" s="1"/>
  <c r="G242" i="86" s="1"/>
  <c r="J242" i="86" s="1"/>
  <c r="E242" i="87" s="1"/>
  <c r="G242" i="87" s="1"/>
  <c r="J242" i="87" s="1"/>
  <c r="E242" i="88" s="1"/>
  <c r="G242" i="88" s="1"/>
  <c r="J242" i="88" s="1"/>
  <c r="E242" i="89" s="1"/>
  <c r="G242" i="89" s="1"/>
  <c r="J242" i="89" s="1"/>
  <c r="E214" i="82"/>
  <c r="G214" i="82" s="1"/>
  <c r="G88" i="84"/>
  <c r="J88" i="84" s="1"/>
  <c r="E88" i="85" s="1"/>
  <c r="G87" i="84"/>
  <c r="J87" i="84" s="1"/>
  <c r="G238" i="84"/>
  <c r="J238" i="84" s="1"/>
  <c r="E238" i="85" s="1"/>
  <c r="G238" i="85" s="1"/>
  <c r="J238" i="85" s="1"/>
  <c r="E238" i="86" s="1"/>
  <c r="G236" i="84"/>
  <c r="J236" i="84" s="1"/>
  <c r="E236" i="85" s="1"/>
  <c r="G237" i="104"/>
  <c r="J237" i="104" s="1"/>
  <c r="G239" i="98"/>
  <c r="J239" i="98" s="1"/>
  <c r="E239" i="99" s="1"/>
  <c r="G228" i="84"/>
  <c r="J228" i="84" s="1"/>
  <c r="G232" i="94"/>
  <c r="J232" i="94" s="1"/>
  <c r="E232" i="95" s="1"/>
  <c r="G229" i="104"/>
  <c r="J229" i="104" s="1"/>
  <c r="G234" i="84"/>
  <c r="J234" i="84" s="1"/>
  <c r="E234" i="85" s="1"/>
  <c r="G227" i="84"/>
  <c r="J227" i="84" s="1"/>
  <c r="G235" i="84"/>
  <c r="J235" i="84" s="1"/>
  <c r="E235" i="85" s="1"/>
  <c r="G259" i="84"/>
  <c r="J259" i="84" s="1"/>
  <c r="E259" i="85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25" i="99"/>
  <c r="J125" i="99" s="1"/>
  <c r="G206" i="99"/>
  <c r="J206" i="99" s="1"/>
  <c r="G127" i="99"/>
  <c r="J127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98" i="98"/>
  <c r="J198" i="98" s="1"/>
  <c r="E198" i="99" s="1"/>
  <c r="G93" i="85"/>
  <c r="J93" i="85" s="1"/>
  <c r="G144" i="85"/>
  <c r="J144" i="85" s="1"/>
  <c r="G85" i="85"/>
  <c r="J85" i="85" s="1"/>
  <c r="G106" i="85"/>
  <c r="J106" i="85" s="1"/>
  <c r="G89" i="85"/>
  <c r="J89" i="85" s="1"/>
  <c r="G160" i="85"/>
  <c r="J160" i="85" s="1"/>
  <c r="G138" i="85"/>
  <c r="J138" i="85" s="1"/>
  <c r="G154" i="85"/>
  <c r="J154" i="85" s="1"/>
  <c r="G179" i="85"/>
  <c r="J179" i="85" s="1"/>
  <c r="G143" i="85"/>
  <c r="J143" i="85" s="1"/>
  <c r="G222" i="85"/>
  <c r="J222" i="85" s="1"/>
  <c r="G176" i="85"/>
  <c r="J176" i="85" s="1"/>
  <c r="G77" i="85"/>
  <c r="J77" i="85" s="1"/>
  <c r="G146" i="85"/>
  <c r="J146" i="85" s="1"/>
  <c r="G164" i="85"/>
  <c r="J164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172" i="85"/>
  <c r="J172" i="85" s="1"/>
  <c r="G123" i="85"/>
  <c r="J123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18" i="85"/>
  <c r="J118" i="85" s="1"/>
  <c r="G166" i="85"/>
  <c r="J166" i="85" s="1"/>
  <c r="G74" i="85"/>
  <c r="J74" i="85" s="1"/>
  <c r="G180" i="85"/>
  <c r="J180" i="85" s="1"/>
  <c r="G139" i="85"/>
  <c r="J139" i="85" s="1"/>
  <c r="G98" i="85"/>
  <c r="J98" i="85" s="1"/>
  <c r="G192" i="85"/>
  <c r="J192" i="85" s="1"/>
  <c r="G120" i="85"/>
  <c r="J120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131" i="82"/>
  <c r="G134" i="82"/>
  <c r="G116" i="85"/>
  <c r="J116" i="85" s="1"/>
  <c r="E116" i="86" s="1"/>
  <c r="G71" i="94"/>
  <c r="J71" i="94" s="1"/>
  <c r="E71" i="95" s="1"/>
  <c r="G117" i="85"/>
  <c r="J117" i="85" s="1"/>
  <c r="E117" i="86" s="1"/>
  <c r="G111" i="85"/>
  <c r="J111" i="85" s="1"/>
  <c r="E111" i="86" s="1"/>
  <c r="G112" i="85"/>
  <c r="J112" i="85" s="1"/>
  <c r="E112" i="86" s="1"/>
  <c r="G122" i="84"/>
  <c r="J122" i="84" s="1"/>
  <c r="G221" i="84"/>
  <c r="J221" i="84" s="1"/>
  <c r="G165" i="84"/>
  <c r="J165" i="84" s="1"/>
  <c r="E165" i="85" s="1"/>
  <c r="G107" i="85"/>
  <c r="J107" i="85" s="1"/>
  <c r="E107" i="86" s="1"/>
  <c r="G115" i="85"/>
  <c r="J115" i="85" s="1"/>
  <c r="E115" i="86" s="1"/>
  <c r="G70" i="94"/>
  <c r="J70" i="94" s="1"/>
  <c r="E70" i="95" s="1"/>
  <c r="G108" i="85"/>
  <c r="J108" i="85" s="1"/>
  <c r="G38" i="84"/>
  <c r="J38" i="84" s="1"/>
  <c r="E38" i="85" s="1"/>
  <c r="G175" i="94"/>
  <c r="J175" i="94" s="1"/>
  <c r="E175" i="95" s="1"/>
  <c r="G18" i="82"/>
  <c r="G24" i="85"/>
  <c r="J24" i="85" s="1"/>
  <c r="E24" i="86" s="1"/>
  <c r="G17" i="82"/>
  <c r="G8" i="82"/>
  <c r="G23" i="85"/>
  <c r="J23" i="85" s="1"/>
  <c r="E23" i="86" s="1"/>
  <c r="G21" i="85"/>
  <c r="J21" i="85" s="1"/>
  <c r="E21" i="86" s="1"/>
  <c r="G7" i="82"/>
  <c r="G26" i="85"/>
  <c r="J26" i="85" s="1"/>
  <c r="E26" i="86" s="1"/>
  <c r="G20" i="85"/>
  <c r="J20" i="85" s="1"/>
  <c r="E20" i="86" s="1"/>
  <c r="G16" i="82"/>
  <c r="G6" i="82"/>
  <c r="G22" i="85"/>
  <c r="J22" i="85" s="1"/>
  <c r="E22" i="86" s="1"/>
  <c r="G14" i="82"/>
  <c r="G19" i="85"/>
  <c r="J19" i="85" s="1"/>
  <c r="E19" i="86" s="1"/>
  <c r="G186" i="86"/>
  <c r="J186" i="86" s="1"/>
  <c r="E186" i="87" s="1"/>
  <c r="G25" i="85"/>
  <c r="J25" i="85" s="1"/>
  <c r="E25" i="86" s="1"/>
  <c r="G13" i="82"/>
  <c r="G255" i="86"/>
  <c r="J255" i="86" s="1"/>
  <c r="E255" i="87" s="1"/>
  <c r="G104" i="86"/>
  <c r="J104" i="86" s="1"/>
  <c r="E104" i="87" s="1"/>
  <c r="G258" i="86"/>
  <c r="J258" i="86" s="1"/>
  <c r="E258" i="87" s="1"/>
  <c r="G256" i="86"/>
  <c r="J256" i="86" s="1"/>
  <c r="E256" i="87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C5" i="64"/>
  <c r="E5" i="64" s="1"/>
  <c r="G5" i="64" s="1"/>
  <c r="E244" i="103" l="1"/>
  <c r="G244" i="103" s="1"/>
  <c r="J244" i="103" s="1"/>
  <c r="E244" i="104" s="1"/>
  <c r="G244" i="104" s="1"/>
  <c r="J244" i="104" s="1"/>
  <c r="J244" i="8" s="1"/>
  <c r="E243" i="102"/>
  <c r="G243" i="102" s="1"/>
  <c r="J243" i="102" s="1"/>
  <c r="E243" i="103" s="1"/>
  <c r="G243" i="103" s="1"/>
  <c r="J243" i="103" s="1"/>
  <c r="E243" i="104" s="1"/>
  <c r="G243" i="104" s="1"/>
  <c r="J243" i="104" s="1"/>
  <c r="J243" i="8" s="1"/>
  <c r="E250" i="101"/>
  <c r="G250" i="101" s="1"/>
  <c r="J250" i="101" s="1"/>
  <c r="E250" i="102" s="1"/>
  <c r="G250" i="102" s="1"/>
  <c r="J250" i="102" s="1"/>
  <c r="E55" i="84"/>
  <c r="G55" i="84" s="1"/>
  <c r="J55" i="84" s="1"/>
  <c r="E254" i="85"/>
  <c r="E242" i="90"/>
  <c r="G242" i="90" s="1"/>
  <c r="J242" i="90" s="1"/>
  <c r="E122" i="85"/>
  <c r="G122" i="85" s="1"/>
  <c r="J122" i="85" s="1"/>
  <c r="E96" i="83"/>
  <c r="G96" i="83" s="1"/>
  <c r="J96" i="83" s="1"/>
  <c r="E96" i="84" s="1"/>
  <c r="G96" i="84" s="1"/>
  <c r="J96" i="84" s="1"/>
  <c r="E96" i="85" s="1"/>
  <c r="E48" i="84"/>
  <c r="G48" i="84" s="1"/>
  <c r="J48" i="84" s="1"/>
  <c r="E42" i="84"/>
  <c r="G42" i="84" s="1"/>
  <c r="J42" i="84" s="1"/>
  <c r="E108" i="86"/>
  <c r="E156" i="98"/>
  <c r="G156" i="98" s="1"/>
  <c r="J156" i="98" s="1"/>
  <c r="E156" i="99" s="1"/>
  <c r="E119" i="83"/>
  <c r="G119" i="83" s="1"/>
  <c r="J119" i="83" s="1"/>
  <c r="E119" i="84" s="1"/>
  <c r="G119" i="84" s="1"/>
  <c r="J119" i="84" s="1"/>
  <c r="E119" i="85" s="1"/>
  <c r="E30" i="84"/>
  <c r="G30" i="84" s="1"/>
  <c r="J30" i="84" s="1"/>
  <c r="E221" i="85"/>
  <c r="E161" i="83"/>
  <c r="G161" i="83" s="1"/>
  <c r="J161" i="83" s="1"/>
  <c r="E161" i="84" s="1"/>
  <c r="G161" i="84" s="1"/>
  <c r="J161" i="84" s="1"/>
  <c r="E161" i="85" s="1"/>
  <c r="E32" i="84"/>
  <c r="G32" i="84" s="1"/>
  <c r="J32" i="84" s="1"/>
  <c r="E59" i="84"/>
  <c r="G59" i="84" s="1"/>
  <c r="J59" i="84" s="1"/>
  <c r="J7" i="82"/>
  <c r="J14" i="82"/>
  <c r="J6" i="82"/>
  <c r="E6" i="83" s="1"/>
  <c r="G6" i="83" s="1"/>
  <c r="J6" i="83" s="1"/>
  <c r="J8" i="82"/>
  <c r="J134" i="82"/>
  <c r="J17" i="82"/>
  <c r="J13" i="82"/>
  <c r="J131" i="82"/>
  <c r="J16" i="82"/>
  <c r="J18" i="82"/>
  <c r="G214" i="83"/>
  <c r="J214" i="83" s="1"/>
  <c r="J214" i="82"/>
  <c r="J15" i="82"/>
  <c r="E209" i="98"/>
  <c r="G209" i="98" s="1"/>
  <c r="J209" i="98" s="1"/>
  <c r="E209" i="99" s="1"/>
  <c r="G209" i="99" s="1"/>
  <c r="J209" i="99" s="1"/>
  <c r="E194" i="100"/>
  <c r="G194" i="100" s="1"/>
  <c r="J194" i="100" s="1"/>
  <c r="E213" i="100"/>
  <c r="G213" i="100" s="1"/>
  <c r="J213" i="100" s="1"/>
  <c r="E127" i="100"/>
  <c r="G127" i="100" s="1"/>
  <c r="J127" i="100" s="1"/>
  <c r="E79" i="86"/>
  <c r="G79" i="86" s="1"/>
  <c r="J79" i="86" s="1"/>
  <c r="E79" i="87" s="1"/>
  <c r="G79" i="87" s="1"/>
  <c r="J79" i="87" s="1"/>
  <c r="E79" i="88" s="1"/>
  <c r="E118" i="86"/>
  <c r="G118" i="86" s="1"/>
  <c r="J118" i="86" s="1"/>
  <c r="E118" i="87" s="1"/>
  <c r="G118" i="87" s="1"/>
  <c r="J118" i="87" s="1"/>
  <c r="E118" i="88" s="1"/>
  <c r="E176" i="86"/>
  <c r="G176" i="86" s="1"/>
  <c r="J176" i="86" s="1"/>
  <c r="E176" i="87" s="1"/>
  <c r="G176" i="87" s="1"/>
  <c r="J176" i="87" s="1"/>
  <c r="E176" i="88" s="1"/>
  <c r="E90" i="86"/>
  <c r="G90" i="86" s="1"/>
  <c r="J90" i="86" s="1"/>
  <c r="E90" i="87" s="1"/>
  <c r="G90" i="87" s="1"/>
  <c r="J90" i="87" s="1"/>
  <c r="E90" i="88" s="1"/>
  <c r="E72" i="86"/>
  <c r="G72" i="86" s="1"/>
  <c r="J72" i="86" s="1"/>
  <c r="E72" i="87" s="1"/>
  <c r="G72" i="87" s="1"/>
  <c r="J72" i="87" s="1"/>
  <c r="E72" i="88" s="1"/>
  <c r="E184" i="86"/>
  <c r="G184" i="86" s="1"/>
  <c r="J184" i="86" s="1"/>
  <c r="E184" i="87" s="1"/>
  <c r="G184" i="87" s="1"/>
  <c r="J184" i="87" s="1"/>
  <c r="E184" i="88" s="1"/>
  <c r="E148" i="100"/>
  <c r="G148" i="100" s="1"/>
  <c r="J148" i="100" s="1"/>
  <c r="E141" i="86"/>
  <c r="G141" i="86" s="1"/>
  <c r="J141" i="86" s="1"/>
  <c r="E167" i="86"/>
  <c r="G167" i="86" s="1"/>
  <c r="J167" i="86" s="1"/>
  <c r="E167" i="87" s="1"/>
  <c r="G167" i="87" s="1"/>
  <c r="J167" i="87" s="1"/>
  <c r="E167" i="88" s="1"/>
  <c r="E66" i="86"/>
  <c r="G66" i="86" s="1"/>
  <c r="J66" i="86" s="1"/>
  <c r="E66" i="87" s="1"/>
  <c r="G66" i="87" s="1"/>
  <c r="J66" i="87" s="1"/>
  <c r="E66" i="88" s="1"/>
  <c r="E92" i="86"/>
  <c r="G92" i="86" s="1"/>
  <c r="J92" i="86" s="1"/>
  <c r="E92" i="87" s="1"/>
  <c r="G92" i="87" s="1"/>
  <c r="J92" i="87" s="1"/>
  <c r="E92" i="88" s="1"/>
  <c r="E193" i="100"/>
  <c r="G193" i="100" s="1"/>
  <c r="J193" i="100" s="1"/>
  <c r="E226" i="100"/>
  <c r="G226" i="100" s="1"/>
  <c r="J226" i="100" s="1"/>
  <c r="G235" i="85"/>
  <c r="J235" i="85" s="1"/>
  <c r="E235" i="86" s="1"/>
  <c r="G235" i="86" s="1"/>
  <c r="J235" i="86" s="1"/>
  <c r="E235" i="87" s="1"/>
  <c r="E227" i="85"/>
  <c r="G227" i="85" s="1"/>
  <c r="J227" i="85" s="1"/>
  <c r="E227" i="86" s="1"/>
  <c r="G227" i="86" s="1"/>
  <c r="J227" i="86" s="1"/>
  <c r="E69" i="86"/>
  <c r="G69" i="86" s="1"/>
  <c r="J69" i="86" s="1"/>
  <c r="E69" i="87" s="1"/>
  <c r="G69" i="87" s="1"/>
  <c r="J69" i="87" s="1"/>
  <c r="E69" i="88" s="1"/>
  <c r="E171" i="86"/>
  <c r="G171" i="86" s="1"/>
  <c r="J171" i="86" s="1"/>
  <c r="E171" i="87" s="1"/>
  <c r="G171" i="87" s="1"/>
  <c r="J171" i="87" s="1"/>
  <c r="E171" i="88" s="1"/>
  <c r="E95" i="86"/>
  <c r="G95" i="86" s="1"/>
  <c r="J95" i="86" s="1"/>
  <c r="E95" i="87" s="1"/>
  <c r="G95" i="87" s="1"/>
  <c r="J95" i="87" s="1"/>
  <c r="E95" i="88" s="1"/>
  <c r="E139" i="86"/>
  <c r="G139" i="86" s="1"/>
  <c r="J139" i="86" s="1"/>
  <c r="E139" i="87" s="1"/>
  <c r="G139" i="87" s="1"/>
  <c r="J139" i="87" s="1"/>
  <c r="E139" i="88" s="1"/>
  <c r="E73" i="86"/>
  <c r="G73" i="86" s="1"/>
  <c r="J73" i="86" s="1"/>
  <c r="E73" i="87" s="1"/>
  <c r="G73" i="87" s="1"/>
  <c r="J73" i="87" s="1"/>
  <c r="E73" i="88" s="1"/>
  <c r="E137" i="86"/>
  <c r="G137" i="86" s="1"/>
  <c r="J137" i="86" s="1"/>
  <c r="E137" i="87" s="1"/>
  <c r="G137" i="87" s="1"/>
  <c r="J137" i="87" s="1"/>
  <c r="E137" i="88" s="1"/>
  <c r="E158" i="86"/>
  <c r="G158" i="86" s="1"/>
  <c r="J158" i="86" s="1"/>
  <c r="E158" i="87" s="1"/>
  <c r="G158" i="87" s="1"/>
  <c r="J158" i="87" s="1"/>
  <c r="E158" i="88" s="1"/>
  <c r="E143" i="86"/>
  <c r="G143" i="86" s="1"/>
  <c r="J143" i="86" s="1"/>
  <c r="E143" i="87" s="1"/>
  <c r="G143" i="87" s="1"/>
  <c r="J143" i="87" s="1"/>
  <c r="E143" i="88" s="1"/>
  <c r="E159" i="86"/>
  <c r="G159" i="86" s="1"/>
  <c r="J159" i="86" s="1"/>
  <c r="E159" i="87" s="1"/>
  <c r="G159" i="87" s="1"/>
  <c r="J159" i="87" s="1"/>
  <c r="E159" i="88" s="1"/>
  <c r="E113" i="100"/>
  <c r="G113" i="100" s="1"/>
  <c r="J113" i="100" s="1"/>
  <c r="E84" i="100"/>
  <c r="G84" i="100" s="1"/>
  <c r="J84" i="100" s="1"/>
  <c r="E177" i="100"/>
  <c r="G177" i="100" s="1"/>
  <c r="J177" i="100" s="1"/>
  <c r="E172" i="86"/>
  <c r="G172" i="86" s="1"/>
  <c r="J172" i="86" s="1"/>
  <c r="E172" i="87" s="1"/>
  <c r="G172" i="87" s="1"/>
  <c r="J172" i="87" s="1"/>
  <c r="E172" i="88" s="1"/>
  <c r="E160" i="86"/>
  <c r="G160" i="86" s="1"/>
  <c r="J160" i="86" s="1"/>
  <c r="E160" i="87" s="1"/>
  <c r="G160" i="87" s="1"/>
  <c r="J160" i="87" s="1"/>
  <c r="E160" i="88" s="1"/>
  <c r="E205" i="100"/>
  <c r="G205" i="100" s="1"/>
  <c r="J205" i="100" s="1"/>
  <c r="E86" i="85"/>
  <c r="G86" i="85" s="1"/>
  <c r="J86" i="85" s="1"/>
  <c r="E81" i="86"/>
  <c r="G81" i="86" s="1"/>
  <c r="J81" i="86" s="1"/>
  <c r="E140" i="86"/>
  <c r="G140" i="86" s="1"/>
  <c r="J140" i="86" s="1"/>
  <c r="E140" i="87" s="1"/>
  <c r="G140" i="87" s="1"/>
  <c r="J140" i="87" s="1"/>
  <c r="E140" i="88" s="1"/>
  <c r="E80" i="86"/>
  <c r="G80" i="86" s="1"/>
  <c r="J80" i="86" s="1"/>
  <c r="E222" i="86"/>
  <c r="G222" i="86" s="1"/>
  <c r="J222" i="86" s="1"/>
  <c r="E222" i="87" s="1"/>
  <c r="G222" i="87" s="1"/>
  <c r="J222" i="87" s="1"/>
  <c r="E222" i="88" s="1"/>
  <c r="E125" i="100"/>
  <c r="G125" i="100" s="1"/>
  <c r="J125" i="100" s="1"/>
  <c r="E162" i="86"/>
  <c r="G162" i="86" s="1"/>
  <c r="J162" i="86" s="1"/>
  <c r="E162" i="87" s="1"/>
  <c r="G162" i="87" s="1"/>
  <c r="J162" i="87" s="1"/>
  <c r="E162" i="88" s="1"/>
  <c r="E163" i="86"/>
  <c r="G163" i="86" s="1"/>
  <c r="J163" i="86" s="1"/>
  <c r="E163" i="87" s="1"/>
  <c r="G163" i="87" s="1"/>
  <c r="J163" i="87" s="1"/>
  <c r="E163" i="88" s="1"/>
  <c r="E120" i="86"/>
  <c r="G120" i="86" s="1"/>
  <c r="J120" i="86" s="1"/>
  <c r="E180" i="86"/>
  <c r="G180" i="86" s="1"/>
  <c r="J180" i="86" s="1"/>
  <c r="E180" i="87" s="1"/>
  <c r="G180" i="87" s="1"/>
  <c r="J180" i="87" s="1"/>
  <c r="E180" i="88" s="1"/>
  <c r="E142" i="86"/>
  <c r="G142" i="86" s="1"/>
  <c r="J142" i="86" s="1"/>
  <c r="E142" i="87" s="1"/>
  <c r="G142" i="87" s="1"/>
  <c r="J142" i="87" s="1"/>
  <c r="E142" i="88" s="1"/>
  <c r="E78" i="86"/>
  <c r="G78" i="86" s="1"/>
  <c r="J78" i="86" s="1"/>
  <c r="E78" i="87" s="1"/>
  <c r="G78" i="87" s="1"/>
  <c r="J78" i="87" s="1"/>
  <c r="E78" i="88" s="1"/>
  <c r="E164" i="86"/>
  <c r="G164" i="86" s="1"/>
  <c r="J164" i="86" s="1"/>
  <c r="E164" i="87" s="1"/>
  <c r="G164" i="87" s="1"/>
  <c r="J164" i="87" s="1"/>
  <c r="E164" i="88" s="1"/>
  <c r="E100" i="86"/>
  <c r="G100" i="86" s="1"/>
  <c r="J100" i="86" s="1"/>
  <c r="E100" i="87" s="1"/>
  <c r="G100" i="87" s="1"/>
  <c r="J100" i="87" s="1"/>
  <c r="E100" i="88" s="1"/>
  <c r="E89" i="86"/>
  <c r="G89" i="86" s="1"/>
  <c r="J89" i="86" s="1"/>
  <c r="E89" i="87" s="1"/>
  <c r="G89" i="87" s="1"/>
  <c r="J89" i="87" s="1"/>
  <c r="E89" i="88" s="1"/>
  <c r="E208" i="100"/>
  <c r="G208" i="100" s="1"/>
  <c r="J208" i="100" s="1"/>
  <c r="E181" i="100"/>
  <c r="G181" i="100" s="1"/>
  <c r="J181" i="100" s="1"/>
  <c r="G88" i="85"/>
  <c r="J88" i="85" s="1"/>
  <c r="E88" i="86" s="1"/>
  <c r="E87" i="85"/>
  <c r="G87" i="85" s="1"/>
  <c r="J87" i="85" s="1"/>
  <c r="E62" i="86"/>
  <c r="G62" i="86" s="1"/>
  <c r="J62" i="86" s="1"/>
  <c r="E62" i="87" s="1"/>
  <c r="G62" i="87" s="1"/>
  <c r="J62" i="87" s="1"/>
  <c r="E62" i="88" s="1"/>
  <c r="E68" i="86"/>
  <c r="G68" i="86" s="1"/>
  <c r="J68" i="86" s="1"/>
  <c r="E68" i="87" s="1"/>
  <c r="G68" i="87" s="1"/>
  <c r="J68" i="87" s="1"/>
  <c r="E68" i="88" s="1"/>
  <c r="E65" i="86"/>
  <c r="G65" i="86" s="1"/>
  <c r="J65" i="86" s="1"/>
  <c r="E65" i="87" s="1"/>
  <c r="G65" i="87" s="1"/>
  <c r="J65" i="87" s="1"/>
  <c r="E65" i="88" s="1"/>
  <c r="E215" i="86"/>
  <c r="G215" i="86" s="1"/>
  <c r="J215" i="86" s="1"/>
  <c r="E215" i="87" s="1"/>
  <c r="G215" i="87" s="1"/>
  <c r="J215" i="87" s="1"/>
  <c r="E215" i="88" s="1"/>
  <c r="E206" i="100"/>
  <c r="G206" i="100" s="1"/>
  <c r="J206" i="100" s="1"/>
  <c r="E183" i="86"/>
  <c r="G183" i="86" s="1"/>
  <c r="J183" i="86" s="1"/>
  <c r="E183" i="87" s="1"/>
  <c r="G183" i="87" s="1"/>
  <c r="J183" i="87" s="1"/>
  <c r="E183" i="88" s="1"/>
  <c r="E74" i="86"/>
  <c r="G74" i="86" s="1"/>
  <c r="J74" i="86" s="1"/>
  <c r="E74" i="87" s="1"/>
  <c r="G74" i="87" s="1"/>
  <c r="J74" i="87" s="1"/>
  <c r="E74" i="88" s="1"/>
  <c r="E99" i="86"/>
  <c r="G99" i="86" s="1"/>
  <c r="J99" i="86" s="1"/>
  <c r="E99" i="87" s="1"/>
  <c r="G99" i="87" s="1"/>
  <c r="J99" i="87" s="1"/>
  <c r="E99" i="88" s="1"/>
  <c r="E179" i="86"/>
  <c r="G179" i="86" s="1"/>
  <c r="J179" i="86" s="1"/>
  <c r="E152" i="100"/>
  <c r="G152" i="100" s="1"/>
  <c r="J152" i="100" s="1"/>
  <c r="E101" i="86"/>
  <c r="G101" i="86" s="1"/>
  <c r="J101" i="86" s="1"/>
  <c r="E101" i="87" s="1"/>
  <c r="G101" i="87" s="1"/>
  <c r="J101" i="87" s="1"/>
  <c r="E101" i="88" s="1"/>
  <c r="E61" i="86"/>
  <c r="G61" i="86" s="1"/>
  <c r="J61" i="86" s="1"/>
  <c r="E61" i="87" s="1"/>
  <c r="G61" i="87" s="1"/>
  <c r="J61" i="87" s="1"/>
  <c r="E61" i="88" s="1"/>
  <c r="E98" i="86"/>
  <c r="G98" i="86" s="1"/>
  <c r="J98" i="86" s="1"/>
  <c r="E98" i="87" s="1"/>
  <c r="G98" i="87" s="1"/>
  <c r="J98" i="87" s="1"/>
  <c r="E98" i="88" s="1"/>
  <c r="E220" i="86"/>
  <c r="G220" i="86" s="1"/>
  <c r="J220" i="86" s="1"/>
  <c r="E220" i="87" s="1"/>
  <c r="G220" i="87" s="1"/>
  <c r="J220" i="87" s="1"/>
  <c r="E220" i="88" s="1"/>
  <c r="E67" i="86"/>
  <c r="G67" i="86" s="1"/>
  <c r="J67" i="86" s="1"/>
  <c r="E67" i="87" s="1"/>
  <c r="G67" i="87" s="1"/>
  <c r="J67" i="87" s="1"/>
  <c r="E67" i="88" s="1"/>
  <c r="E146" i="86"/>
  <c r="G146" i="86" s="1"/>
  <c r="J146" i="86" s="1"/>
  <c r="E146" i="87" s="1"/>
  <c r="G146" i="87" s="1"/>
  <c r="J146" i="87" s="1"/>
  <c r="E146" i="88" s="1"/>
  <c r="E154" i="86"/>
  <c r="G154" i="86" s="1"/>
  <c r="J154" i="86" s="1"/>
  <c r="E154" i="87" s="1"/>
  <c r="G154" i="87" s="1"/>
  <c r="J154" i="87" s="1"/>
  <c r="E154" i="88" s="1"/>
  <c r="E85" i="86"/>
  <c r="G85" i="86" s="1"/>
  <c r="J85" i="86" s="1"/>
  <c r="E85" i="87" s="1"/>
  <c r="G85" i="87" s="1"/>
  <c r="J85" i="87" s="1"/>
  <c r="E85" i="88" s="1"/>
  <c r="E151" i="100"/>
  <c r="G151" i="100" s="1"/>
  <c r="J151" i="100" s="1"/>
  <c r="E83" i="100"/>
  <c r="G83" i="100" s="1"/>
  <c r="J83" i="100" s="1"/>
  <c r="G236" i="85"/>
  <c r="J236" i="85" s="1"/>
  <c r="E236" i="86" s="1"/>
  <c r="G236" i="86" s="1"/>
  <c r="J236" i="86" s="1"/>
  <c r="E236" i="87" s="1"/>
  <c r="E228" i="85"/>
  <c r="G228" i="85" s="1"/>
  <c r="J228" i="85" s="1"/>
  <c r="E228" i="86" s="1"/>
  <c r="G228" i="86" s="1"/>
  <c r="J228" i="86" s="1"/>
  <c r="E225" i="86"/>
  <c r="G225" i="86" s="1"/>
  <c r="J225" i="86" s="1"/>
  <c r="E225" i="87" s="1"/>
  <c r="G225" i="87" s="1"/>
  <c r="J225" i="87" s="1"/>
  <c r="E225" i="88" s="1"/>
  <c r="E123" i="86"/>
  <c r="G123" i="86" s="1"/>
  <c r="J123" i="86" s="1"/>
  <c r="E123" i="87" s="1"/>
  <c r="G123" i="87" s="1"/>
  <c r="J123" i="87" s="1"/>
  <c r="E123" i="88" s="1"/>
  <c r="E224" i="86"/>
  <c r="G224" i="86" s="1"/>
  <c r="J224" i="86" s="1"/>
  <c r="E224" i="87" s="1"/>
  <c r="G224" i="87" s="1"/>
  <c r="J224" i="87" s="1"/>
  <c r="E170" i="86"/>
  <c r="G170" i="86" s="1"/>
  <c r="J170" i="86" s="1"/>
  <c r="E170" i="87" s="1"/>
  <c r="G170" i="87" s="1"/>
  <c r="J170" i="87" s="1"/>
  <c r="E170" i="88" s="1"/>
  <c r="E93" i="86"/>
  <c r="G93" i="86" s="1"/>
  <c r="J93" i="86" s="1"/>
  <c r="E93" i="87" s="1"/>
  <c r="G93" i="87" s="1"/>
  <c r="J93" i="87" s="1"/>
  <c r="E93" i="88" s="1"/>
  <c r="E223" i="86"/>
  <c r="G223" i="86" s="1"/>
  <c r="J223" i="86" s="1"/>
  <c r="E223" i="87" s="1"/>
  <c r="G223" i="87" s="1"/>
  <c r="J223" i="87" s="1"/>
  <c r="E223" i="88" s="1"/>
  <c r="E192" i="86"/>
  <c r="G192" i="86" s="1"/>
  <c r="J192" i="86" s="1"/>
  <c r="E192" i="87" s="1"/>
  <c r="G192" i="87" s="1"/>
  <c r="J192" i="87" s="1"/>
  <c r="E192" i="88" s="1"/>
  <c r="E145" i="86"/>
  <c r="G145" i="86" s="1"/>
  <c r="J145" i="86" s="1"/>
  <c r="E145" i="87" s="1"/>
  <c r="G145" i="87" s="1"/>
  <c r="J145" i="87" s="1"/>
  <c r="E145" i="88" s="1"/>
  <c r="E130" i="86"/>
  <c r="G130" i="86" s="1"/>
  <c r="J130" i="86" s="1"/>
  <c r="E130" i="87" s="1"/>
  <c r="G130" i="87" s="1"/>
  <c r="J130" i="87" s="1"/>
  <c r="E130" i="88" s="1"/>
  <c r="E106" i="86"/>
  <c r="G106" i="86" s="1"/>
  <c r="J106" i="86" s="1"/>
  <c r="E153" i="100"/>
  <c r="G153" i="100" s="1"/>
  <c r="J153" i="100" s="1"/>
  <c r="E64" i="86"/>
  <c r="G64" i="86" s="1"/>
  <c r="J64" i="86" s="1"/>
  <c r="E64" i="87" s="1"/>
  <c r="G64" i="87" s="1"/>
  <c r="J64" i="87" s="1"/>
  <c r="E64" i="88" s="1"/>
  <c r="E121" i="86"/>
  <c r="G121" i="86" s="1"/>
  <c r="J121" i="86" s="1"/>
  <c r="E121" i="87" s="1"/>
  <c r="G121" i="87" s="1"/>
  <c r="J121" i="87" s="1"/>
  <c r="E121" i="88" s="1"/>
  <c r="E91" i="86"/>
  <c r="G91" i="86" s="1"/>
  <c r="J91" i="86" s="1"/>
  <c r="E91" i="87" s="1"/>
  <c r="G91" i="87" s="1"/>
  <c r="J91" i="87" s="1"/>
  <c r="E91" i="88" s="1"/>
  <c r="E166" i="86"/>
  <c r="G166" i="86" s="1"/>
  <c r="J166" i="86" s="1"/>
  <c r="E166" i="87" s="1"/>
  <c r="G166" i="87" s="1"/>
  <c r="J166" i="87" s="1"/>
  <c r="E166" i="88" s="1"/>
  <c r="E168" i="86"/>
  <c r="G168" i="86" s="1"/>
  <c r="J168" i="86" s="1"/>
  <c r="E168" i="87" s="1"/>
  <c r="G168" i="87" s="1"/>
  <c r="J168" i="87" s="1"/>
  <c r="E168" i="88" s="1"/>
  <c r="E185" i="86"/>
  <c r="G185" i="86" s="1"/>
  <c r="J185" i="86" s="1"/>
  <c r="E185" i="87" s="1"/>
  <c r="G185" i="87" s="1"/>
  <c r="J185" i="87" s="1"/>
  <c r="E185" i="88" s="1"/>
  <c r="E77" i="86"/>
  <c r="G77" i="86" s="1"/>
  <c r="J77" i="86" s="1"/>
  <c r="E77" i="87" s="1"/>
  <c r="G77" i="87" s="1"/>
  <c r="J77" i="87" s="1"/>
  <c r="E77" i="88" s="1"/>
  <c r="E138" i="86"/>
  <c r="G138" i="86" s="1"/>
  <c r="J138" i="86" s="1"/>
  <c r="E138" i="87" s="1"/>
  <c r="G138" i="87" s="1"/>
  <c r="J138" i="87" s="1"/>
  <c r="E138" i="88" s="1"/>
  <c r="E144" i="86"/>
  <c r="G144" i="86" s="1"/>
  <c r="J144" i="86" s="1"/>
  <c r="E144" i="87" s="1"/>
  <c r="G144" i="87" s="1"/>
  <c r="J144" i="87" s="1"/>
  <c r="E144" i="88" s="1"/>
  <c r="E126" i="100"/>
  <c r="G126" i="100" s="1"/>
  <c r="J126" i="100" s="1"/>
  <c r="E155" i="100"/>
  <c r="G155" i="100" s="1"/>
  <c r="J155" i="100" s="1"/>
  <c r="G239" i="99"/>
  <c r="J239" i="99" s="1"/>
  <c r="E239" i="100" s="1"/>
  <c r="G239" i="100" s="1"/>
  <c r="J239" i="100" s="1"/>
  <c r="E231" i="99"/>
  <c r="G231" i="99" s="1"/>
  <c r="J231" i="99" s="1"/>
  <c r="G237" i="105"/>
  <c r="J237" i="105" s="1"/>
  <c r="G229" i="105"/>
  <c r="J229" i="105" s="1"/>
  <c r="G230" i="86"/>
  <c r="J230" i="86" s="1"/>
  <c r="G238" i="86"/>
  <c r="J238" i="86" s="1"/>
  <c r="G232" i="95"/>
  <c r="J232" i="95" s="1"/>
  <c r="E232" i="96" s="1"/>
  <c r="G234" i="85"/>
  <c r="J234" i="85" s="1"/>
  <c r="E234" i="86" s="1"/>
  <c r="G259" i="85"/>
  <c r="J259" i="85" s="1"/>
  <c r="E259" i="86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156" i="99"/>
  <c r="J156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97" i="88"/>
  <c r="J97" i="88" s="1"/>
  <c r="G119" i="85"/>
  <c r="J119" i="85" s="1"/>
  <c r="G96" i="85"/>
  <c r="J96" i="85" s="1"/>
  <c r="G21" i="86"/>
  <c r="J21" i="86" s="1"/>
  <c r="G38" i="85"/>
  <c r="J38" i="85" s="1"/>
  <c r="G26" i="86"/>
  <c r="J26" i="86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254" i="85"/>
  <c r="J254" i="85" s="1"/>
  <c r="E254" i="86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E175" i="96" s="1"/>
  <c r="G116" i="86"/>
  <c r="J116" i="86" s="1"/>
  <c r="E116" i="87" s="1"/>
  <c r="G58" i="86"/>
  <c r="J58" i="86" s="1"/>
  <c r="G43" i="86"/>
  <c r="J43" i="86" s="1"/>
  <c r="G34" i="86"/>
  <c r="J34" i="86" s="1"/>
  <c r="G57" i="86"/>
  <c r="J57" i="86" s="1"/>
  <c r="G36" i="86"/>
  <c r="J36" i="86" s="1"/>
  <c r="G214" i="84"/>
  <c r="J214" i="84" s="1"/>
  <c r="E214" i="85" s="1"/>
  <c r="G56" i="86"/>
  <c r="J56" i="86" s="1"/>
  <c r="G52" i="86"/>
  <c r="J52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1" i="86"/>
  <c r="J31" i="86" s="1"/>
  <c r="G41" i="86"/>
  <c r="J41" i="86" s="1"/>
  <c r="G46" i="86"/>
  <c r="J46" i="86" s="1"/>
  <c r="G70" i="95"/>
  <c r="J70" i="95" s="1"/>
  <c r="G111" i="86"/>
  <c r="J111" i="86" s="1"/>
  <c r="E111" i="87" s="1"/>
  <c r="G71" i="95"/>
  <c r="J71" i="95" s="1"/>
  <c r="E71" i="96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E115" i="87" s="1"/>
  <c r="G110" i="86"/>
  <c r="J110" i="86" s="1"/>
  <c r="E110" i="87" s="1"/>
  <c r="G117" i="86"/>
  <c r="J117" i="86" s="1"/>
  <c r="E117" i="87" s="1"/>
  <c r="G186" i="87"/>
  <c r="J186" i="87" s="1"/>
  <c r="E186" i="88" s="1"/>
  <c r="G258" i="87"/>
  <c r="J258" i="87" s="1"/>
  <c r="E258" i="88" s="1"/>
  <c r="G233" i="87"/>
  <c r="J233" i="87" s="1"/>
  <c r="E233" i="88" s="1"/>
  <c r="G256" i="87"/>
  <c r="J256" i="87" s="1"/>
  <c r="E256" i="88" s="1"/>
  <c r="G255" i="87"/>
  <c r="J255" i="87" s="1"/>
  <c r="E255" i="88" s="1"/>
  <c r="G255" i="88" s="1"/>
  <c r="J255" i="88" s="1"/>
  <c r="E255" i="89" s="1"/>
  <c r="G255" i="89" s="1"/>
  <c r="G104" i="87"/>
  <c r="J104" i="87" s="1"/>
  <c r="E104" i="88" s="1"/>
  <c r="G191" i="87"/>
  <c r="J191" i="87" s="1"/>
  <c r="E191" i="88" s="1"/>
  <c r="G190" i="87"/>
  <c r="J190" i="87" s="1"/>
  <c r="G133" i="85"/>
  <c r="J133" i="85" s="1"/>
  <c r="E133" i="86" s="1"/>
  <c r="G136" i="85"/>
  <c r="J136" i="85" s="1"/>
  <c r="E136" i="86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250" i="103" l="1"/>
  <c r="E239" i="101"/>
  <c r="G239" i="101" s="1"/>
  <c r="J239" i="101" s="1"/>
  <c r="E239" i="102" s="1"/>
  <c r="G239" i="102" s="1"/>
  <c r="J239" i="102" s="1"/>
  <c r="E59" i="85"/>
  <c r="G59" i="85" s="1"/>
  <c r="J59" i="85" s="1"/>
  <c r="E59" i="86" s="1"/>
  <c r="G59" i="86" s="1"/>
  <c r="J59" i="86" s="1"/>
  <c r="E59" i="87" s="1"/>
  <c r="E32" i="85"/>
  <c r="G32" i="85" s="1"/>
  <c r="J32" i="85" s="1"/>
  <c r="E32" i="86" s="1"/>
  <c r="G32" i="86" s="1"/>
  <c r="J32" i="86" s="1"/>
  <c r="E32" i="87" s="1"/>
  <c r="E48" i="85"/>
  <c r="G48" i="85" s="1"/>
  <c r="J48" i="85" s="1"/>
  <c r="E48" i="86" s="1"/>
  <c r="G48" i="86" s="1"/>
  <c r="J48" i="86" s="1"/>
  <c r="E48" i="87" s="1"/>
  <c r="E42" i="85"/>
  <c r="G42" i="85" s="1"/>
  <c r="J42" i="85" s="1"/>
  <c r="E42" i="86" s="1"/>
  <c r="G42" i="86" s="1"/>
  <c r="J42" i="86" s="1"/>
  <c r="E42" i="87" s="1"/>
  <c r="E30" i="85"/>
  <c r="G30" i="85" s="1"/>
  <c r="J30" i="85" s="1"/>
  <c r="E30" i="86" s="1"/>
  <c r="G30" i="86" s="1"/>
  <c r="J30" i="86" s="1"/>
  <c r="E30" i="87" s="1"/>
  <c r="E55" i="85"/>
  <c r="G55" i="85" s="1"/>
  <c r="J55" i="85" s="1"/>
  <c r="E55" i="86" s="1"/>
  <c r="G55" i="86" s="1"/>
  <c r="J55" i="86" s="1"/>
  <c r="E55" i="87" s="1"/>
  <c r="E43" i="87"/>
  <c r="E40" i="87"/>
  <c r="G40" i="87" s="1"/>
  <c r="J40" i="87" s="1"/>
  <c r="E106" i="87"/>
  <c r="G106" i="87" s="1"/>
  <c r="J106" i="87" s="1"/>
  <c r="E106" i="88" s="1"/>
  <c r="E190" i="88"/>
  <c r="E47" i="87"/>
  <c r="G47" i="87" s="1"/>
  <c r="J47" i="87" s="1"/>
  <c r="E52" i="87"/>
  <c r="E81" i="87"/>
  <c r="G81" i="87" s="1"/>
  <c r="J81" i="87" s="1"/>
  <c r="E81" i="88" s="1"/>
  <c r="E141" i="87"/>
  <c r="G141" i="87" s="1"/>
  <c r="J141" i="87" s="1"/>
  <c r="E141" i="88" s="1"/>
  <c r="E242" i="91"/>
  <c r="G242" i="91" s="1"/>
  <c r="J242" i="91" s="1"/>
  <c r="E242" i="92" s="1"/>
  <c r="G242" i="92" s="1"/>
  <c r="J242" i="92" s="1"/>
  <c r="E242" i="93" s="1"/>
  <c r="G242" i="93" s="1"/>
  <c r="J242" i="93" s="1"/>
  <c r="E242" i="94" s="1"/>
  <c r="G242" i="94" s="1"/>
  <c r="J242" i="94" s="1"/>
  <c r="E242" i="95" s="1"/>
  <c r="G242" i="95" s="1"/>
  <c r="J242" i="95" s="1"/>
  <c r="E242" i="96" s="1"/>
  <c r="G242" i="96" s="1"/>
  <c r="J242" i="96" s="1"/>
  <c r="E242" i="97" s="1"/>
  <c r="G242" i="97" s="1"/>
  <c r="J242" i="97" s="1"/>
  <c r="E242" i="98" s="1"/>
  <c r="G242" i="98" s="1"/>
  <c r="J242" i="98" s="1"/>
  <c r="E242" i="99" s="1"/>
  <c r="G242" i="99" s="1"/>
  <c r="J242" i="99" s="1"/>
  <c r="E242" i="100" s="1"/>
  <c r="G242" i="100" s="1"/>
  <c r="J242" i="100" s="1"/>
  <c r="E44" i="87"/>
  <c r="E179" i="87"/>
  <c r="G179" i="87" s="1"/>
  <c r="J179" i="87" s="1"/>
  <c r="E179" i="88" s="1"/>
  <c r="E28" i="87"/>
  <c r="G28" i="87" s="1"/>
  <c r="J28" i="87" s="1"/>
  <c r="E51" i="87"/>
  <c r="E56" i="87"/>
  <c r="E58" i="87"/>
  <c r="E120" i="87"/>
  <c r="G120" i="87" s="1"/>
  <c r="J120" i="87" s="1"/>
  <c r="E120" i="88" s="1"/>
  <c r="G120" i="88" s="1"/>
  <c r="J120" i="88" s="1"/>
  <c r="E131" i="83"/>
  <c r="G131" i="83" s="1"/>
  <c r="J131" i="83" s="1"/>
  <c r="E131" i="84" s="1"/>
  <c r="E135" i="87"/>
  <c r="E50" i="87"/>
  <c r="E70" i="96"/>
  <c r="E49" i="87"/>
  <c r="E31" i="87"/>
  <c r="E80" i="87"/>
  <c r="G80" i="87" s="1"/>
  <c r="J80" i="87" s="1"/>
  <c r="E80" i="88" s="1"/>
  <c r="E53" i="87"/>
  <c r="E33" i="87"/>
  <c r="E36" i="87"/>
  <c r="E41" i="87"/>
  <c r="E134" i="83"/>
  <c r="G134" i="83" s="1"/>
  <c r="J134" i="83" s="1"/>
  <c r="E134" i="84" s="1"/>
  <c r="E132" i="87"/>
  <c r="E46" i="87"/>
  <c r="E54" i="87"/>
  <c r="E57" i="87"/>
  <c r="E37" i="87"/>
  <c r="E29" i="87"/>
  <c r="E34" i="87"/>
  <c r="E238" i="87"/>
  <c r="E17" i="83"/>
  <c r="G17" i="83" s="1"/>
  <c r="J17" i="83" s="1"/>
  <c r="E17" i="84" s="1"/>
  <c r="G17" i="84" s="1"/>
  <c r="J17" i="84" s="1"/>
  <c r="E17" i="85" s="1"/>
  <c r="E27" i="87"/>
  <c r="E15" i="83"/>
  <c r="G15" i="83" s="1"/>
  <c r="J15" i="83" s="1"/>
  <c r="E15" i="84" s="1"/>
  <c r="E8" i="83"/>
  <c r="G8" i="83" s="1"/>
  <c r="J8" i="83" s="1"/>
  <c r="E8" i="84" s="1"/>
  <c r="E18" i="83"/>
  <c r="G18" i="83" s="1"/>
  <c r="J18" i="83" s="1"/>
  <c r="E18" i="84" s="1"/>
  <c r="G18" i="84" s="1"/>
  <c r="J18" i="84" s="1"/>
  <c r="E18" i="85" s="1"/>
  <c r="E14" i="83"/>
  <c r="G14" i="83" s="1"/>
  <c r="J14" i="83" s="1"/>
  <c r="E14" i="84" s="1"/>
  <c r="E16" i="83"/>
  <c r="G16" i="83" s="1"/>
  <c r="J16" i="83" s="1"/>
  <c r="E16" i="84" s="1"/>
  <c r="E7" i="83"/>
  <c r="G7" i="83" s="1"/>
  <c r="J7" i="83" s="1"/>
  <c r="E7" i="84" s="1"/>
  <c r="E13" i="83"/>
  <c r="G13" i="83" s="1"/>
  <c r="J13" i="83" s="1"/>
  <c r="E13" i="84" s="1"/>
  <c r="E206" i="101"/>
  <c r="G206" i="101" s="1"/>
  <c r="J206" i="101" s="1"/>
  <c r="E148" i="101"/>
  <c r="G148" i="101" s="1"/>
  <c r="J148" i="101" s="1"/>
  <c r="E177" i="101"/>
  <c r="G177" i="101" s="1"/>
  <c r="J177" i="101" s="1"/>
  <c r="G236" i="87"/>
  <c r="J236" i="87" s="1"/>
  <c r="E236" i="88" s="1"/>
  <c r="E228" i="87"/>
  <c r="G228" i="87" s="1"/>
  <c r="J228" i="87" s="1"/>
  <c r="E127" i="101"/>
  <c r="G127" i="101" s="1"/>
  <c r="J127" i="101" s="1"/>
  <c r="E153" i="101"/>
  <c r="G153" i="101" s="1"/>
  <c r="J153" i="101" s="1"/>
  <c r="E83" i="101"/>
  <c r="G83" i="101" s="1"/>
  <c r="J83" i="101" s="1"/>
  <c r="E113" i="101"/>
  <c r="G113" i="101" s="1"/>
  <c r="J113" i="101" s="1"/>
  <c r="E193" i="101"/>
  <c r="G193" i="101" s="1"/>
  <c r="J193" i="101" s="1"/>
  <c r="E213" i="101"/>
  <c r="G213" i="101" s="1"/>
  <c r="J213" i="101" s="1"/>
  <c r="E151" i="101"/>
  <c r="G151" i="101" s="1"/>
  <c r="J151" i="101" s="1"/>
  <c r="E194" i="101"/>
  <c r="G194" i="101" s="1"/>
  <c r="J194" i="101" s="1"/>
  <c r="E155" i="101"/>
  <c r="G155" i="101" s="1"/>
  <c r="J155" i="101" s="1"/>
  <c r="E224" i="88"/>
  <c r="G224" i="88" s="1"/>
  <c r="J224" i="88" s="1"/>
  <c r="E224" i="89" s="1"/>
  <c r="G224" i="89" s="1"/>
  <c r="J224" i="89" s="1"/>
  <c r="E224" i="90" s="1"/>
  <c r="G88" i="86"/>
  <c r="J88" i="86" s="1"/>
  <c r="E88" i="87" s="1"/>
  <c r="E87" i="86"/>
  <c r="E125" i="101"/>
  <c r="G125" i="101" s="1"/>
  <c r="J125" i="101" s="1"/>
  <c r="E181" i="101"/>
  <c r="G181" i="101" s="1"/>
  <c r="J181" i="101" s="1"/>
  <c r="E22" i="87"/>
  <c r="G22" i="87" s="1"/>
  <c r="J22" i="87" s="1"/>
  <c r="E22" i="88" s="1"/>
  <c r="G22" i="88" s="1"/>
  <c r="J22" i="88" s="1"/>
  <c r="E212" i="100"/>
  <c r="G212" i="100" s="1"/>
  <c r="J212" i="100" s="1"/>
  <c r="E149" i="100"/>
  <c r="G149" i="100" s="1"/>
  <c r="J149" i="100" s="1"/>
  <c r="G235" i="87"/>
  <c r="J235" i="87" s="1"/>
  <c r="E227" i="87"/>
  <c r="G227" i="87" s="1"/>
  <c r="J227" i="87" s="1"/>
  <c r="E20" i="87"/>
  <c r="G20" i="87" s="1"/>
  <c r="J20" i="87" s="1"/>
  <c r="E20" i="88" s="1"/>
  <c r="G20" i="88" s="1"/>
  <c r="J20" i="88" s="1"/>
  <c r="E122" i="86"/>
  <c r="G122" i="86" s="1"/>
  <c r="J122" i="86" s="1"/>
  <c r="E122" i="87" s="1"/>
  <c r="G122" i="87" s="1"/>
  <c r="J122" i="87" s="1"/>
  <c r="E122" i="88" s="1"/>
  <c r="E204" i="100"/>
  <c r="G204" i="100" s="1"/>
  <c r="J204" i="100" s="1"/>
  <c r="E196" i="100"/>
  <c r="G196" i="100" s="1"/>
  <c r="J196" i="100" s="1"/>
  <c r="E195" i="100"/>
  <c r="G195" i="100" s="1"/>
  <c r="J195" i="100" s="1"/>
  <c r="E231" i="100"/>
  <c r="G231" i="100" s="1"/>
  <c r="J231" i="100" s="1"/>
  <c r="E202" i="100"/>
  <c r="G202" i="100" s="1"/>
  <c r="J202" i="100" s="1"/>
  <c r="E24" i="87"/>
  <c r="G24" i="87" s="1"/>
  <c r="J24" i="87" s="1"/>
  <c r="E24" i="88" s="1"/>
  <c r="G24" i="88" s="1"/>
  <c r="J24" i="88" s="1"/>
  <c r="E26" i="87"/>
  <c r="G26" i="87" s="1"/>
  <c r="J26" i="87" s="1"/>
  <c r="E26" i="88" s="1"/>
  <c r="G26" i="88" s="1"/>
  <c r="J26" i="88" s="1"/>
  <c r="E182" i="100"/>
  <c r="G182" i="100" s="1"/>
  <c r="J182" i="100" s="1"/>
  <c r="E39" i="100"/>
  <c r="G39" i="100" s="1"/>
  <c r="J39" i="100" s="1"/>
  <c r="E9" i="100"/>
  <c r="G9" i="100" s="1"/>
  <c r="J9" i="100" s="1"/>
  <c r="E156" i="100"/>
  <c r="G156" i="100" s="1"/>
  <c r="J156" i="100" s="1"/>
  <c r="E86" i="86"/>
  <c r="G86" i="86" s="1"/>
  <c r="J86" i="86" s="1"/>
  <c r="E86" i="87" s="1"/>
  <c r="G86" i="87" s="1"/>
  <c r="J86" i="87" s="1"/>
  <c r="E23" i="87"/>
  <c r="G23" i="87" s="1"/>
  <c r="J23" i="87" s="1"/>
  <c r="E23" i="88" s="1"/>
  <c r="G23" i="88" s="1"/>
  <c r="J23" i="88" s="1"/>
  <c r="E38" i="86"/>
  <c r="G38" i="86" s="1"/>
  <c r="J38" i="86" s="1"/>
  <c r="E38" i="87" s="1"/>
  <c r="G38" i="87" s="1"/>
  <c r="J38" i="87" s="1"/>
  <c r="E38" i="88" s="1"/>
  <c r="E147" i="100"/>
  <c r="G147" i="100" s="1"/>
  <c r="J147" i="100" s="1"/>
  <c r="E221" i="86"/>
  <c r="G221" i="86" s="1"/>
  <c r="J221" i="86" s="1"/>
  <c r="E221" i="87" s="1"/>
  <c r="G221" i="87" s="1"/>
  <c r="J221" i="87" s="1"/>
  <c r="E221" i="88" s="1"/>
  <c r="E21" i="87"/>
  <c r="G21" i="87" s="1"/>
  <c r="J21" i="87" s="1"/>
  <c r="E21" i="88" s="1"/>
  <c r="G21" i="88" s="1"/>
  <c r="J21" i="88" s="1"/>
  <c r="E11" i="100"/>
  <c r="G11" i="100" s="1"/>
  <c r="J11" i="100" s="1"/>
  <c r="E197" i="100"/>
  <c r="G197" i="100" s="1"/>
  <c r="J197" i="100" s="1"/>
  <c r="E150" i="100"/>
  <c r="G150" i="100" s="1"/>
  <c r="J150" i="100" s="1"/>
  <c r="E210" i="100"/>
  <c r="G210" i="100" s="1"/>
  <c r="J210" i="100" s="1"/>
  <c r="E19" i="87"/>
  <c r="G19" i="87" s="1"/>
  <c r="J19" i="87" s="1"/>
  <c r="E19" i="88" s="1"/>
  <c r="G19" i="88" s="1"/>
  <c r="J19" i="88" s="1"/>
  <c r="E25" i="87"/>
  <c r="G25" i="87" s="1"/>
  <c r="J25" i="87" s="1"/>
  <c r="E25" i="88" s="1"/>
  <c r="G25" i="88" s="1"/>
  <c r="J25" i="88" s="1"/>
  <c r="E211" i="100"/>
  <c r="G211" i="100" s="1"/>
  <c r="J211" i="100" s="1"/>
  <c r="E161" i="86"/>
  <c r="G161" i="86" s="1"/>
  <c r="J161" i="86" s="1"/>
  <c r="E161" i="87" s="1"/>
  <c r="G161" i="87" s="1"/>
  <c r="J161" i="87" s="1"/>
  <c r="E161" i="88" s="1"/>
  <c r="E96" i="86"/>
  <c r="G96" i="86" s="1"/>
  <c r="J96" i="86" s="1"/>
  <c r="E96" i="87" s="1"/>
  <c r="G96" i="87" s="1"/>
  <c r="J96" i="87" s="1"/>
  <c r="E96" i="88" s="1"/>
  <c r="E97" i="89"/>
  <c r="G97" i="89" s="1"/>
  <c r="J97" i="89" s="1"/>
  <c r="E97" i="90" s="1"/>
  <c r="G97" i="90" s="1"/>
  <c r="J97" i="90" s="1"/>
  <c r="E97" i="91" s="1"/>
  <c r="E203" i="100"/>
  <c r="G203" i="100" s="1"/>
  <c r="J203" i="100" s="1"/>
  <c r="E198" i="100"/>
  <c r="G198" i="100" s="1"/>
  <c r="J198" i="100" s="1"/>
  <c r="G238" i="87"/>
  <c r="J238" i="87" s="1"/>
  <c r="E238" i="88" s="1"/>
  <c r="E230" i="87"/>
  <c r="G230" i="87" s="1"/>
  <c r="J230" i="87" s="1"/>
  <c r="E10" i="100"/>
  <c r="G10" i="100" s="1"/>
  <c r="J10" i="100" s="1"/>
  <c r="E165" i="86"/>
  <c r="G165" i="86" s="1"/>
  <c r="J165" i="86" s="1"/>
  <c r="E119" i="86"/>
  <c r="G119" i="86" s="1"/>
  <c r="J119" i="86" s="1"/>
  <c r="E119" i="87" s="1"/>
  <c r="G119" i="87" s="1"/>
  <c r="J119" i="87" s="1"/>
  <c r="E119" i="88" s="1"/>
  <c r="E157" i="100"/>
  <c r="G157" i="100" s="1"/>
  <c r="J157" i="100" s="1"/>
  <c r="E128" i="100"/>
  <c r="G128" i="100" s="1"/>
  <c r="J128" i="100" s="1"/>
  <c r="E126" i="101"/>
  <c r="G126" i="101" s="1"/>
  <c r="J126" i="101" s="1"/>
  <c r="E152" i="101"/>
  <c r="G152" i="101" s="1"/>
  <c r="J152" i="101" s="1"/>
  <c r="E208" i="101"/>
  <c r="G208" i="101" s="1"/>
  <c r="J208" i="101" s="1"/>
  <c r="E205" i="101"/>
  <c r="G205" i="101" s="1"/>
  <c r="J205" i="101" s="1"/>
  <c r="E84" i="101"/>
  <c r="G84" i="101" s="1"/>
  <c r="J84" i="101" s="1"/>
  <c r="E226" i="101"/>
  <c r="G226" i="101" s="1"/>
  <c r="J226" i="101" s="1"/>
  <c r="E209" i="100"/>
  <c r="G209" i="100" s="1"/>
  <c r="J209" i="100" s="1"/>
  <c r="G113" i="105"/>
  <c r="J113" i="105" s="1"/>
  <c r="G113" i="106" s="1"/>
  <c r="J113" i="106" s="1"/>
  <c r="G113" i="107" s="1"/>
  <c r="J113" i="107" s="1"/>
  <c r="G209" i="105"/>
  <c r="J209" i="105" s="1"/>
  <c r="G209" i="106" s="1"/>
  <c r="J209" i="106" s="1"/>
  <c r="G209" i="107" s="1"/>
  <c r="J209" i="107" s="1"/>
  <c r="G237" i="106"/>
  <c r="J237" i="106" s="1"/>
  <c r="J237" i="8" s="1"/>
  <c r="G87" i="86"/>
  <c r="J87" i="86" s="1"/>
  <c r="G234" i="86"/>
  <c r="J234" i="86" s="1"/>
  <c r="G229" i="106"/>
  <c r="J229" i="106" s="1"/>
  <c r="J229" i="8" s="1"/>
  <c r="G232" i="96"/>
  <c r="J232" i="96" s="1"/>
  <c r="E232" i="97" s="1"/>
  <c r="G259" i="86"/>
  <c r="J259" i="86" s="1"/>
  <c r="E259" i="87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71" i="96"/>
  <c r="J71" i="96" s="1"/>
  <c r="G70" i="96"/>
  <c r="J70" i="96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42" i="87"/>
  <c r="J42" i="87" s="1"/>
  <c r="G53" i="87"/>
  <c r="J53" i="87" s="1"/>
  <c r="G34" i="87"/>
  <c r="J34" i="87" s="1"/>
  <c r="G107" i="87"/>
  <c r="J107" i="87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G54" i="87"/>
  <c r="J54" i="87" s="1"/>
  <c r="G111" i="87"/>
  <c r="J111" i="87" s="1"/>
  <c r="E111" i="88" s="1"/>
  <c r="G214" i="85"/>
  <c r="J214" i="85" s="1"/>
  <c r="G48" i="87"/>
  <c r="J48" i="87" s="1"/>
  <c r="G49" i="87"/>
  <c r="J49" i="87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82" i="86"/>
  <c r="J82" i="86" s="1"/>
  <c r="E82" i="87" s="1"/>
  <c r="G254" i="86"/>
  <c r="J254" i="86" s="1"/>
  <c r="E254" i="87" s="1"/>
  <c r="G254" i="87" s="1"/>
  <c r="J254" i="87" s="1"/>
  <c r="E254" i="88" s="1"/>
  <c r="G254" i="88" s="1"/>
  <c r="J254" i="88" s="1"/>
  <c r="E254" i="89" s="1"/>
  <c r="G254" i="89" s="1"/>
  <c r="J254" i="89" s="1"/>
  <c r="G131" i="84"/>
  <c r="J131" i="84" s="1"/>
  <c r="E131" i="85" s="1"/>
  <c r="G134" i="84"/>
  <c r="J134" i="84" s="1"/>
  <c r="E134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8" i="84"/>
  <c r="J8" i="84" s="1"/>
  <c r="E8" i="85" s="1"/>
  <c r="G233" i="88"/>
  <c r="J233" i="88" s="1"/>
  <c r="E233" i="89" s="1"/>
  <c r="G104" i="88"/>
  <c r="J104" i="88" s="1"/>
  <c r="E104" i="89" s="1"/>
  <c r="G258" i="88"/>
  <c r="J258" i="88" s="1"/>
  <c r="E258" i="89" s="1"/>
  <c r="G256" i="88"/>
  <c r="J256" i="88" s="1"/>
  <c r="E256" i="89" s="1"/>
  <c r="G256" i="89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39" i="103" l="1"/>
  <c r="G239" i="103" s="1"/>
  <c r="J239" i="103" s="1"/>
  <c r="E239" i="104" s="1"/>
  <c r="E231" i="101"/>
  <c r="G231" i="101" s="1"/>
  <c r="J231" i="101" s="1"/>
  <c r="E231" i="102" s="1"/>
  <c r="E242" i="101"/>
  <c r="G242" i="101" s="1"/>
  <c r="J242" i="101" s="1"/>
  <c r="E242" i="102" s="1"/>
  <c r="G242" i="102" s="1"/>
  <c r="J242" i="102" s="1"/>
  <c r="E110" i="88"/>
  <c r="E107" i="88"/>
  <c r="E235" i="88"/>
  <c r="E165" i="87"/>
  <c r="G165" i="87" s="1"/>
  <c r="J165" i="87" s="1"/>
  <c r="E165" i="88" s="1"/>
  <c r="G165" i="88" s="1"/>
  <c r="J165" i="88" s="1"/>
  <c r="E234" i="87"/>
  <c r="E254" i="90"/>
  <c r="G254" i="90" s="1"/>
  <c r="J254" i="90" s="1"/>
  <c r="E254" i="91" s="1"/>
  <c r="E194" i="102"/>
  <c r="G194" i="102" s="1"/>
  <c r="J194" i="102" s="1"/>
  <c r="E197" i="101"/>
  <c r="G197" i="101" s="1"/>
  <c r="J197" i="101" s="1"/>
  <c r="E86" i="88"/>
  <c r="G86" i="88" s="1"/>
  <c r="J86" i="88" s="1"/>
  <c r="E86" i="89" s="1"/>
  <c r="E20" i="89"/>
  <c r="G20" i="89" s="1"/>
  <c r="J20" i="89" s="1"/>
  <c r="E20" i="90" s="1"/>
  <c r="G20" i="90" s="1"/>
  <c r="J20" i="90" s="1"/>
  <c r="E20" i="91" s="1"/>
  <c r="E125" i="102"/>
  <c r="G125" i="102" s="1"/>
  <c r="J125" i="102" s="1"/>
  <c r="E213" i="102"/>
  <c r="G213" i="102" s="1"/>
  <c r="J213" i="102" s="1"/>
  <c r="E10" i="101"/>
  <c r="G10" i="101" s="1"/>
  <c r="J10" i="101" s="1"/>
  <c r="E152" i="102"/>
  <c r="G152" i="102" s="1"/>
  <c r="J152" i="102" s="1"/>
  <c r="E211" i="101"/>
  <c r="G211" i="101" s="1"/>
  <c r="J211" i="101" s="1"/>
  <c r="E156" i="101"/>
  <c r="G156" i="101" s="1"/>
  <c r="J156" i="101" s="1"/>
  <c r="E202" i="101"/>
  <c r="G202" i="101" s="1"/>
  <c r="J202" i="101" s="1"/>
  <c r="E26" i="89"/>
  <c r="G26" i="89" s="1"/>
  <c r="J26" i="89" s="1"/>
  <c r="E26" i="90" s="1"/>
  <c r="G26" i="90" s="1"/>
  <c r="J26" i="90" s="1"/>
  <c r="E26" i="91" s="1"/>
  <c r="E151" i="102"/>
  <c r="G151" i="102" s="1"/>
  <c r="J151" i="102" s="1"/>
  <c r="E25" i="89"/>
  <c r="G25" i="89" s="1"/>
  <c r="J25" i="89" s="1"/>
  <c r="E25" i="90" s="1"/>
  <c r="G25" i="90" s="1"/>
  <c r="J25" i="90" s="1"/>
  <c r="E25" i="91" s="1"/>
  <c r="E21" i="89"/>
  <c r="G21" i="89" s="1"/>
  <c r="J21" i="89" s="1"/>
  <c r="E177" i="102"/>
  <c r="G177" i="102" s="1"/>
  <c r="J177" i="102" s="1"/>
  <c r="E150" i="101"/>
  <c r="G150" i="101" s="1"/>
  <c r="J150" i="101" s="1"/>
  <c r="E198" i="101"/>
  <c r="G198" i="101" s="1"/>
  <c r="J198" i="101" s="1"/>
  <c r="E195" i="101"/>
  <c r="G195" i="101" s="1"/>
  <c r="J195" i="101" s="1"/>
  <c r="E149" i="101"/>
  <c r="G149" i="101" s="1"/>
  <c r="J149" i="101" s="1"/>
  <c r="E113" i="102"/>
  <c r="G113" i="102" s="1"/>
  <c r="J113" i="102" s="1"/>
  <c r="E148" i="102"/>
  <c r="G148" i="102" s="1"/>
  <c r="J148" i="102" s="1"/>
  <c r="E205" i="102"/>
  <c r="G205" i="102" s="1"/>
  <c r="J205" i="102" s="1"/>
  <c r="E128" i="101"/>
  <c r="G128" i="101" s="1"/>
  <c r="J128" i="101" s="1"/>
  <c r="E226" i="102"/>
  <c r="G226" i="102" s="1"/>
  <c r="J226" i="102" s="1"/>
  <c r="E203" i="101"/>
  <c r="G203" i="101" s="1"/>
  <c r="J203" i="101" s="1"/>
  <c r="E147" i="101"/>
  <c r="G147" i="101" s="1"/>
  <c r="J147" i="101" s="1"/>
  <c r="E39" i="101"/>
  <c r="G39" i="101" s="1"/>
  <c r="J39" i="101" s="1"/>
  <c r="E212" i="101"/>
  <c r="G212" i="101" s="1"/>
  <c r="J212" i="101" s="1"/>
  <c r="E83" i="102"/>
  <c r="G83" i="102" s="1"/>
  <c r="J83" i="102" s="1"/>
  <c r="E204" i="101"/>
  <c r="G204" i="101" s="1"/>
  <c r="J204" i="101" s="1"/>
  <c r="E23" i="89"/>
  <c r="G23" i="89" s="1"/>
  <c r="J23" i="89" s="1"/>
  <c r="E23" i="90" s="1"/>
  <c r="G23" i="90" s="1"/>
  <c r="J23" i="90" s="1"/>
  <c r="E23" i="91" s="1"/>
  <c r="E126" i="102"/>
  <c r="G126" i="102" s="1"/>
  <c r="J126" i="102" s="1"/>
  <c r="E84" i="102"/>
  <c r="G84" i="102" s="1"/>
  <c r="J84" i="102" s="1"/>
  <c r="E210" i="101"/>
  <c r="G210" i="101" s="1"/>
  <c r="J210" i="101" s="1"/>
  <c r="E182" i="101"/>
  <c r="G182" i="101" s="1"/>
  <c r="J182" i="101" s="1"/>
  <c r="E22" i="89"/>
  <c r="G22" i="89" s="1"/>
  <c r="J22" i="89" s="1"/>
  <c r="E22" i="90" s="1"/>
  <c r="G22" i="90" s="1"/>
  <c r="J22" i="90" s="1"/>
  <c r="E22" i="91" s="1"/>
  <c r="E153" i="102"/>
  <c r="G153" i="102" s="1"/>
  <c r="J153" i="102" s="1"/>
  <c r="E59" i="88"/>
  <c r="G59" i="88" s="1"/>
  <c r="J59" i="88" s="1"/>
  <c r="E59" i="89" s="1"/>
  <c r="G59" i="89" s="1"/>
  <c r="J59" i="89" s="1"/>
  <c r="E59" i="90" s="1"/>
  <c r="E166" i="89"/>
  <c r="G166" i="89" s="1"/>
  <c r="J166" i="89" s="1"/>
  <c r="E166" i="90" s="1"/>
  <c r="G166" i="90" s="1"/>
  <c r="J166" i="90" s="1"/>
  <c r="E166" i="91" s="1"/>
  <c r="G236" i="88"/>
  <c r="J236" i="88" s="1"/>
  <c r="E228" i="88"/>
  <c r="G228" i="88" s="1"/>
  <c r="J228" i="88" s="1"/>
  <c r="E228" i="89" s="1"/>
  <c r="E158" i="89"/>
  <c r="G158" i="89" s="1"/>
  <c r="J158" i="89" s="1"/>
  <c r="E106" i="89"/>
  <c r="G106" i="89" s="1"/>
  <c r="J106" i="89" s="1"/>
  <c r="E106" i="90" s="1"/>
  <c r="G106" i="90" s="1"/>
  <c r="J106" i="90" s="1"/>
  <c r="E106" i="91" s="1"/>
  <c r="E37" i="88"/>
  <c r="G37" i="88" s="1"/>
  <c r="J37" i="88" s="1"/>
  <c r="E37" i="89" s="1"/>
  <c r="G37" i="89" s="1"/>
  <c r="J37" i="89" s="1"/>
  <c r="E37" i="90" s="1"/>
  <c r="E47" i="88"/>
  <c r="G47" i="88" s="1"/>
  <c r="J47" i="88" s="1"/>
  <c r="E47" i="89" s="1"/>
  <c r="G47" i="89" s="1"/>
  <c r="J47" i="89" s="1"/>
  <c r="E47" i="90" s="1"/>
  <c r="E57" i="88"/>
  <c r="G57" i="88" s="1"/>
  <c r="J57" i="88" s="1"/>
  <c r="E57" i="89" s="1"/>
  <c r="G57" i="89" s="1"/>
  <c r="J57" i="89" s="1"/>
  <c r="E57" i="90" s="1"/>
  <c r="E223" i="89"/>
  <c r="G223" i="89" s="1"/>
  <c r="J223" i="89" s="1"/>
  <c r="E223" i="90" s="1"/>
  <c r="G223" i="90" s="1"/>
  <c r="J223" i="90" s="1"/>
  <c r="E223" i="91" s="1"/>
  <c r="E171" i="89"/>
  <c r="G171" i="89" s="1"/>
  <c r="J171" i="89" s="1"/>
  <c r="E171" i="90" s="1"/>
  <c r="G171" i="90" s="1"/>
  <c r="J171" i="90" s="1"/>
  <c r="E171" i="91" s="1"/>
  <c r="E34" i="88"/>
  <c r="G34" i="88" s="1"/>
  <c r="J34" i="88" s="1"/>
  <c r="E141" i="89"/>
  <c r="G141" i="89" s="1"/>
  <c r="J141" i="89" s="1"/>
  <c r="E141" i="90" s="1"/>
  <c r="G141" i="90" s="1"/>
  <c r="J141" i="90" s="1"/>
  <c r="E141" i="91" s="1"/>
  <c r="E167" i="89"/>
  <c r="G167" i="89" s="1"/>
  <c r="J167" i="89" s="1"/>
  <c r="E167" i="90" s="1"/>
  <c r="G167" i="90" s="1"/>
  <c r="J167" i="90" s="1"/>
  <c r="E167" i="91" s="1"/>
  <c r="E78" i="89"/>
  <c r="G78" i="89" s="1"/>
  <c r="J78" i="89" s="1"/>
  <c r="E78" i="90" s="1"/>
  <c r="G78" i="90" s="1"/>
  <c r="J78" i="90" s="1"/>
  <c r="E78" i="91" s="1"/>
  <c r="E172" i="89"/>
  <c r="G172" i="89" s="1"/>
  <c r="J172" i="89" s="1"/>
  <c r="E172" i="90" s="1"/>
  <c r="G172" i="90" s="1"/>
  <c r="J172" i="90" s="1"/>
  <c r="E172" i="91" s="1"/>
  <c r="E185" i="89"/>
  <c r="G185" i="89" s="1"/>
  <c r="J185" i="89" s="1"/>
  <c r="E185" i="90" s="1"/>
  <c r="G185" i="90" s="1"/>
  <c r="J185" i="90" s="1"/>
  <c r="E185" i="91" s="1"/>
  <c r="E180" i="89"/>
  <c r="G180" i="89" s="1"/>
  <c r="J180" i="89" s="1"/>
  <c r="E180" i="90" s="1"/>
  <c r="G180" i="90" s="1"/>
  <c r="J180" i="90" s="1"/>
  <c r="E80" i="89"/>
  <c r="G80" i="89" s="1"/>
  <c r="J80" i="89" s="1"/>
  <c r="E146" i="89"/>
  <c r="G146" i="89" s="1"/>
  <c r="J146" i="89" s="1"/>
  <c r="E55" i="88"/>
  <c r="G55" i="88" s="1"/>
  <c r="J55" i="88" s="1"/>
  <c r="E55" i="89" s="1"/>
  <c r="G55" i="89" s="1"/>
  <c r="J55" i="89" s="1"/>
  <c r="E55" i="90" s="1"/>
  <c r="E160" i="89"/>
  <c r="G160" i="89" s="1"/>
  <c r="J160" i="89" s="1"/>
  <c r="E160" i="90" s="1"/>
  <c r="G160" i="90" s="1"/>
  <c r="J160" i="90" s="1"/>
  <c r="E160" i="91" s="1"/>
  <c r="E130" i="89"/>
  <c r="G130" i="89" s="1"/>
  <c r="J130" i="89" s="1"/>
  <c r="E92" i="89"/>
  <c r="G92" i="89" s="1"/>
  <c r="J92" i="89" s="1"/>
  <c r="E92" i="90" s="1"/>
  <c r="G92" i="90" s="1"/>
  <c r="J92" i="90" s="1"/>
  <c r="E92" i="91" s="1"/>
  <c r="E52" i="88"/>
  <c r="G52" i="88" s="1"/>
  <c r="J52" i="88" s="1"/>
  <c r="E52" i="89" s="1"/>
  <c r="G52" i="89" s="1"/>
  <c r="J52" i="89" s="1"/>
  <c r="E52" i="90" s="1"/>
  <c r="E53" i="88"/>
  <c r="G53" i="88" s="1"/>
  <c r="J53" i="88" s="1"/>
  <c r="E53" i="89" s="1"/>
  <c r="G53" i="89" s="1"/>
  <c r="J53" i="89" s="1"/>
  <c r="E53" i="90" s="1"/>
  <c r="E93" i="89"/>
  <c r="G93" i="89" s="1"/>
  <c r="J93" i="89" s="1"/>
  <c r="E93" i="90" s="1"/>
  <c r="G93" i="90" s="1"/>
  <c r="J93" i="90" s="1"/>
  <c r="E93" i="91" s="1"/>
  <c r="E101" i="89"/>
  <c r="G101" i="89" s="1"/>
  <c r="J101" i="89" s="1"/>
  <c r="E101" i="90" s="1"/>
  <c r="G101" i="90" s="1"/>
  <c r="J101" i="90" s="1"/>
  <c r="E101" i="91" s="1"/>
  <c r="E164" i="89"/>
  <c r="G164" i="89" s="1"/>
  <c r="J164" i="89" s="1"/>
  <c r="E164" i="90" s="1"/>
  <c r="G164" i="90" s="1"/>
  <c r="J164" i="90" s="1"/>
  <c r="E164" i="91" s="1"/>
  <c r="E120" i="89"/>
  <c r="G120" i="89" s="1"/>
  <c r="J120" i="89" s="1"/>
  <c r="E120" i="90" s="1"/>
  <c r="G120" i="90" s="1"/>
  <c r="J120" i="90" s="1"/>
  <c r="E120" i="91" s="1"/>
  <c r="E143" i="89"/>
  <c r="G143" i="89" s="1"/>
  <c r="J143" i="89" s="1"/>
  <c r="E143" i="90" s="1"/>
  <c r="G143" i="90" s="1"/>
  <c r="J143" i="90" s="1"/>
  <c r="E143" i="91" s="1"/>
  <c r="E220" i="89"/>
  <c r="G220" i="89" s="1"/>
  <c r="J220" i="89" s="1"/>
  <c r="E220" i="90" s="1"/>
  <c r="G220" i="90" s="1"/>
  <c r="J220" i="90" s="1"/>
  <c r="E220" i="91" s="1"/>
  <c r="E32" i="88"/>
  <c r="G32" i="88" s="1"/>
  <c r="J32" i="88" s="1"/>
  <c r="E32" i="89" s="1"/>
  <c r="G32" i="89" s="1"/>
  <c r="J32" i="89" s="1"/>
  <c r="E32" i="90" s="1"/>
  <c r="E145" i="89"/>
  <c r="G145" i="89" s="1"/>
  <c r="J145" i="89" s="1"/>
  <c r="E145" i="90" s="1"/>
  <c r="G145" i="90" s="1"/>
  <c r="J145" i="90" s="1"/>
  <c r="E145" i="91" s="1"/>
  <c r="E192" i="89"/>
  <c r="G192" i="89" s="1"/>
  <c r="J192" i="89" s="1"/>
  <c r="E192" i="90" s="1"/>
  <c r="G192" i="90" s="1"/>
  <c r="J192" i="90" s="1"/>
  <c r="E192" i="91" s="1"/>
  <c r="E138" i="89"/>
  <c r="G138" i="89" s="1"/>
  <c r="J138" i="89" s="1"/>
  <c r="E51" i="88"/>
  <c r="G51" i="88" s="1"/>
  <c r="J51" i="88" s="1"/>
  <c r="E51" i="89" s="1"/>
  <c r="G51" i="89" s="1"/>
  <c r="J51" i="89" s="1"/>
  <c r="E51" i="90" s="1"/>
  <c r="E19" i="89"/>
  <c r="G19" i="89" s="1"/>
  <c r="J19" i="89" s="1"/>
  <c r="E19" i="90" s="1"/>
  <c r="G19" i="90" s="1"/>
  <c r="J19" i="90" s="1"/>
  <c r="E19" i="91" s="1"/>
  <c r="E54" i="88"/>
  <c r="G54" i="88" s="1"/>
  <c r="J54" i="88" s="1"/>
  <c r="E142" i="89"/>
  <c r="G142" i="89" s="1"/>
  <c r="J142" i="89" s="1"/>
  <c r="E142" i="90" s="1"/>
  <c r="G142" i="90" s="1"/>
  <c r="J142" i="90" s="1"/>
  <c r="E142" i="91" s="1"/>
  <c r="E85" i="89"/>
  <c r="G85" i="89" s="1"/>
  <c r="J85" i="89" s="1"/>
  <c r="E27" i="88"/>
  <c r="G27" i="88" s="1"/>
  <c r="J27" i="88" s="1"/>
  <c r="E27" i="89" s="1"/>
  <c r="G27" i="89" s="1"/>
  <c r="J27" i="89" s="1"/>
  <c r="E27" i="90" s="1"/>
  <c r="E42" i="88"/>
  <c r="G42" i="88" s="1"/>
  <c r="J42" i="88" s="1"/>
  <c r="E42" i="89" s="1"/>
  <c r="G42" i="89" s="1"/>
  <c r="J42" i="89" s="1"/>
  <c r="E42" i="90" s="1"/>
  <c r="E121" i="89"/>
  <c r="G121" i="89" s="1"/>
  <c r="J121" i="89" s="1"/>
  <c r="E121" i="90" s="1"/>
  <c r="G121" i="90" s="1"/>
  <c r="J121" i="90" s="1"/>
  <c r="E121" i="91" s="1"/>
  <c r="E179" i="89"/>
  <c r="G179" i="89" s="1"/>
  <c r="J179" i="89" s="1"/>
  <c r="E98" i="89"/>
  <c r="G98" i="89" s="1"/>
  <c r="J98" i="89" s="1"/>
  <c r="E89" i="89"/>
  <c r="G89" i="89" s="1"/>
  <c r="J89" i="89" s="1"/>
  <c r="E89" i="90" s="1"/>
  <c r="G89" i="90" s="1"/>
  <c r="J89" i="90" s="1"/>
  <c r="E89" i="91" s="1"/>
  <c r="E90" i="89"/>
  <c r="G90" i="89" s="1"/>
  <c r="J90" i="89" s="1"/>
  <c r="E95" i="89"/>
  <c r="G95" i="89" s="1"/>
  <c r="J95" i="89" s="1"/>
  <c r="E74" i="89"/>
  <c r="G74" i="89" s="1"/>
  <c r="J74" i="89" s="1"/>
  <c r="E74" i="90" s="1"/>
  <c r="G74" i="90" s="1"/>
  <c r="J74" i="90" s="1"/>
  <c r="E77" i="89"/>
  <c r="G77" i="89" s="1"/>
  <c r="J77" i="89" s="1"/>
  <c r="E77" i="90" s="1"/>
  <c r="G77" i="90" s="1"/>
  <c r="J77" i="90" s="1"/>
  <c r="E77" i="91" s="1"/>
  <c r="E46" i="88"/>
  <c r="G46" i="88" s="1"/>
  <c r="J46" i="88" s="1"/>
  <c r="E46" i="89" s="1"/>
  <c r="G46" i="89" s="1"/>
  <c r="J46" i="89" s="1"/>
  <c r="E159" i="89"/>
  <c r="G159" i="89" s="1"/>
  <c r="J159" i="89" s="1"/>
  <c r="E159" i="90" s="1"/>
  <c r="G159" i="90" s="1"/>
  <c r="J159" i="90" s="1"/>
  <c r="E159" i="91" s="1"/>
  <c r="E118" i="89"/>
  <c r="G118" i="89" s="1"/>
  <c r="J118" i="89" s="1"/>
  <c r="E118" i="90" s="1"/>
  <c r="G118" i="90" s="1"/>
  <c r="J118" i="90" s="1"/>
  <c r="E118" i="91" s="1"/>
  <c r="E56" i="88"/>
  <c r="G56" i="88" s="1"/>
  <c r="J56" i="88" s="1"/>
  <c r="E56" i="89" s="1"/>
  <c r="G56" i="89" s="1"/>
  <c r="J56" i="89" s="1"/>
  <c r="E56" i="90" s="1"/>
  <c r="E31" i="88"/>
  <c r="G31" i="88" s="1"/>
  <c r="J31" i="88" s="1"/>
  <c r="E31" i="89" s="1"/>
  <c r="G31" i="89" s="1"/>
  <c r="J31" i="89" s="1"/>
  <c r="E31" i="90" s="1"/>
  <c r="E28" i="88"/>
  <c r="G28" i="88" s="1"/>
  <c r="J28" i="88" s="1"/>
  <c r="E28" i="89" s="1"/>
  <c r="G28" i="89" s="1"/>
  <c r="J28" i="89" s="1"/>
  <c r="E28" i="90" s="1"/>
  <c r="E184" i="89"/>
  <c r="G184" i="89" s="1"/>
  <c r="J184" i="89" s="1"/>
  <c r="E184" i="90" s="1"/>
  <c r="G184" i="90" s="1"/>
  <c r="J184" i="90" s="1"/>
  <c r="E184" i="91" s="1"/>
  <c r="E91" i="89"/>
  <c r="G91" i="89" s="1"/>
  <c r="J91" i="89" s="1"/>
  <c r="E91" i="90" s="1"/>
  <c r="G91" i="90" s="1"/>
  <c r="J91" i="90" s="1"/>
  <c r="E91" i="91" s="1"/>
  <c r="E123" i="89"/>
  <c r="G123" i="89" s="1"/>
  <c r="J123" i="89" s="1"/>
  <c r="E123" i="90" s="1"/>
  <c r="G123" i="90" s="1"/>
  <c r="J123" i="90" s="1"/>
  <c r="E123" i="91" s="1"/>
  <c r="E168" i="89"/>
  <c r="G168" i="89" s="1"/>
  <c r="J168" i="89" s="1"/>
  <c r="E168" i="90" s="1"/>
  <c r="G168" i="90" s="1"/>
  <c r="J168" i="90" s="1"/>
  <c r="E168" i="91" s="1"/>
  <c r="E70" i="97"/>
  <c r="G70" i="97" s="1"/>
  <c r="J70" i="97" s="1"/>
  <c r="E70" i="98" s="1"/>
  <c r="G70" i="98" s="1"/>
  <c r="J70" i="98" s="1"/>
  <c r="E70" i="99" s="1"/>
  <c r="E214" i="86"/>
  <c r="G214" i="86" s="1"/>
  <c r="J214" i="86" s="1"/>
  <c r="E214" i="87" s="1"/>
  <c r="G214" i="87" s="1"/>
  <c r="J214" i="87" s="1"/>
  <c r="E214" i="88" s="1"/>
  <c r="E183" i="89"/>
  <c r="G183" i="89" s="1"/>
  <c r="J183" i="89" s="1"/>
  <c r="E100" i="89"/>
  <c r="G100" i="89" s="1"/>
  <c r="J100" i="89" s="1"/>
  <c r="E100" i="90" s="1"/>
  <c r="G100" i="90" s="1"/>
  <c r="J100" i="90" s="1"/>
  <c r="E100" i="91" s="1"/>
  <c r="E140" i="89"/>
  <c r="G140" i="89" s="1"/>
  <c r="J140" i="89" s="1"/>
  <c r="E140" i="90" s="1"/>
  <c r="G140" i="90" s="1"/>
  <c r="J140" i="90" s="1"/>
  <c r="E140" i="91" s="1"/>
  <c r="E44" i="88"/>
  <c r="G44" i="88" s="1"/>
  <c r="J44" i="88" s="1"/>
  <c r="E44" i="89" s="1"/>
  <c r="G44" i="89" s="1"/>
  <c r="J44" i="89" s="1"/>
  <c r="E44" i="90" s="1"/>
  <c r="E24" i="89"/>
  <c r="G24" i="89" s="1"/>
  <c r="J24" i="89" s="1"/>
  <c r="E163" i="89"/>
  <c r="G163" i="89" s="1"/>
  <c r="J163" i="89" s="1"/>
  <c r="E163" i="90" s="1"/>
  <c r="G163" i="90" s="1"/>
  <c r="J163" i="90" s="1"/>
  <c r="E163" i="91" s="1"/>
  <c r="E67" i="89"/>
  <c r="G67" i="89" s="1"/>
  <c r="J67" i="89" s="1"/>
  <c r="E67" i="90" s="1"/>
  <c r="G67" i="90" s="1"/>
  <c r="J67" i="90" s="1"/>
  <c r="E67" i="91" s="1"/>
  <c r="E29" i="88"/>
  <c r="G29" i="88" s="1"/>
  <c r="J29" i="88" s="1"/>
  <c r="E29" i="89" s="1"/>
  <c r="G29" i="89" s="1"/>
  <c r="J29" i="89" s="1"/>
  <c r="E29" i="90" s="1"/>
  <c r="E50" i="88"/>
  <c r="G50" i="88" s="1"/>
  <c r="J50" i="88" s="1"/>
  <c r="E41" i="88"/>
  <c r="G41" i="88" s="1"/>
  <c r="J41" i="88" s="1"/>
  <c r="E41" i="89" s="1"/>
  <c r="G41" i="89" s="1"/>
  <c r="J41" i="89" s="1"/>
  <c r="E41" i="90" s="1"/>
  <c r="E73" i="89"/>
  <c r="G73" i="89" s="1"/>
  <c r="J73" i="89" s="1"/>
  <c r="E73" i="90" s="1"/>
  <c r="G73" i="90" s="1"/>
  <c r="J73" i="90" s="1"/>
  <c r="E73" i="91" s="1"/>
  <c r="E176" i="89"/>
  <c r="G176" i="89" s="1"/>
  <c r="J176" i="89" s="1"/>
  <c r="E66" i="89"/>
  <c r="G66" i="89" s="1"/>
  <c r="J66" i="89" s="1"/>
  <c r="E66" i="90" s="1"/>
  <c r="G66" i="90" s="1"/>
  <c r="J66" i="90" s="1"/>
  <c r="E66" i="91" s="1"/>
  <c r="E154" i="89"/>
  <c r="G154" i="89" s="1"/>
  <c r="J154" i="89" s="1"/>
  <c r="E137" i="89"/>
  <c r="G137" i="89" s="1"/>
  <c r="J137" i="89" s="1"/>
  <c r="E137" i="90" s="1"/>
  <c r="G137" i="90" s="1"/>
  <c r="J137" i="90" s="1"/>
  <c r="E137" i="91" s="1"/>
  <c r="E71" i="97"/>
  <c r="G71" i="97" s="1"/>
  <c r="J71" i="97" s="1"/>
  <c r="E71" i="98" s="1"/>
  <c r="G71" i="98" s="1"/>
  <c r="J71" i="98" s="1"/>
  <c r="E71" i="99" s="1"/>
  <c r="E139" i="89"/>
  <c r="G139" i="89" s="1"/>
  <c r="J139" i="89" s="1"/>
  <c r="E139" i="90" s="1"/>
  <c r="G139" i="90" s="1"/>
  <c r="J139" i="90" s="1"/>
  <c r="E139" i="91" s="1"/>
  <c r="E170" i="89"/>
  <c r="G170" i="89" s="1"/>
  <c r="J170" i="89" s="1"/>
  <c r="G88" i="87"/>
  <c r="J88" i="87" s="1"/>
  <c r="E88" i="88" s="1"/>
  <c r="E87" i="87"/>
  <c r="G87" i="87" s="1"/>
  <c r="J87" i="87" s="1"/>
  <c r="E162" i="89"/>
  <c r="G162" i="89" s="1"/>
  <c r="J162" i="89" s="1"/>
  <c r="E162" i="90" s="1"/>
  <c r="G162" i="90" s="1"/>
  <c r="J162" i="90" s="1"/>
  <c r="E162" i="91" s="1"/>
  <c r="E68" i="89"/>
  <c r="G68" i="89" s="1"/>
  <c r="J68" i="89" s="1"/>
  <c r="E49" i="88"/>
  <c r="G49" i="88" s="1"/>
  <c r="J49" i="88" s="1"/>
  <c r="E49" i="89" s="1"/>
  <c r="G49" i="89" s="1"/>
  <c r="J49" i="89" s="1"/>
  <c r="E49" i="90" s="1"/>
  <c r="E43" i="88"/>
  <c r="G43" i="88" s="1"/>
  <c r="J43" i="88" s="1"/>
  <c r="E43" i="89" s="1"/>
  <c r="G43" i="89" s="1"/>
  <c r="J43" i="89" s="1"/>
  <c r="E43" i="90" s="1"/>
  <c r="E61" i="89"/>
  <c r="G61" i="89" s="1"/>
  <c r="J61" i="89" s="1"/>
  <c r="E62" i="89"/>
  <c r="G62" i="89" s="1"/>
  <c r="J62" i="89" s="1"/>
  <c r="E62" i="90" s="1"/>
  <c r="G62" i="90" s="1"/>
  <c r="J62" i="90" s="1"/>
  <c r="E30" i="88"/>
  <c r="G30" i="88" s="1"/>
  <c r="J30" i="88" s="1"/>
  <c r="E30" i="89" s="1"/>
  <c r="G30" i="89" s="1"/>
  <c r="J30" i="89" s="1"/>
  <c r="E30" i="90" s="1"/>
  <c r="E225" i="89"/>
  <c r="G225" i="89" s="1"/>
  <c r="J225" i="89" s="1"/>
  <c r="E225" i="90" s="1"/>
  <c r="G225" i="90" s="1"/>
  <c r="J225" i="90" s="1"/>
  <c r="E225" i="91" s="1"/>
  <c r="E144" i="89"/>
  <c r="G144" i="89" s="1"/>
  <c r="J144" i="89" s="1"/>
  <c r="E144" i="90" s="1"/>
  <c r="G144" i="90" s="1"/>
  <c r="J144" i="90" s="1"/>
  <c r="E144" i="91" s="1"/>
  <c r="E175" i="97"/>
  <c r="G175" i="97" s="1"/>
  <c r="J175" i="97" s="1"/>
  <c r="E175" i="98" s="1"/>
  <c r="G175" i="98" s="1"/>
  <c r="J175" i="98" s="1"/>
  <c r="E175" i="99" s="1"/>
  <c r="G238" i="88"/>
  <c r="J238" i="88" s="1"/>
  <c r="E238" i="89" s="1"/>
  <c r="G238" i="89" s="1"/>
  <c r="J238" i="89" s="1"/>
  <c r="E230" i="88"/>
  <c r="G230" i="88" s="1"/>
  <c r="J230" i="88" s="1"/>
  <c r="E230" i="89" s="1"/>
  <c r="G230" i="89" s="1"/>
  <c r="J230" i="89" s="1"/>
  <c r="G235" i="88"/>
  <c r="J235" i="88" s="1"/>
  <c r="E235" i="89" s="1"/>
  <c r="G235" i="89" s="1"/>
  <c r="J235" i="89" s="1"/>
  <c r="E235" i="90" s="1"/>
  <c r="E227" i="88"/>
  <c r="G227" i="88" s="1"/>
  <c r="J227" i="88" s="1"/>
  <c r="E227" i="89" s="1"/>
  <c r="G227" i="89" s="1"/>
  <c r="J227" i="89" s="1"/>
  <c r="E227" i="90" s="1"/>
  <c r="E222" i="89"/>
  <c r="G222" i="89" s="1"/>
  <c r="J222" i="89" s="1"/>
  <c r="E222" i="90" s="1"/>
  <c r="G222" i="90" s="1"/>
  <c r="J222" i="90" s="1"/>
  <c r="E222" i="91" s="1"/>
  <c r="E79" i="89"/>
  <c r="G79" i="89" s="1"/>
  <c r="J79" i="89" s="1"/>
  <c r="E79" i="90" s="1"/>
  <c r="G79" i="90" s="1"/>
  <c r="J79" i="90" s="1"/>
  <c r="E79" i="91" s="1"/>
  <c r="E64" i="89"/>
  <c r="G64" i="89" s="1"/>
  <c r="J64" i="89" s="1"/>
  <c r="E69" i="89"/>
  <c r="G69" i="89" s="1"/>
  <c r="J69" i="89" s="1"/>
  <c r="E69" i="90" s="1"/>
  <c r="G69" i="90" s="1"/>
  <c r="J69" i="90" s="1"/>
  <c r="E69" i="91" s="1"/>
  <c r="E36" i="88"/>
  <c r="G36" i="88" s="1"/>
  <c r="J36" i="88" s="1"/>
  <c r="E36" i="89" s="1"/>
  <c r="G36" i="89" s="1"/>
  <c r="J36" i="89" s="1"/>
  <c r="E48" i="88"/>
  <c r="G48" i="88" s="1"/>
  <c r="J48" i="88" s="1"/>
  <c r="E33" i="88"/>
  <c r="G33" i="88" s="1"/>
  <c r="J33" i="88" s="1"/>
  <c r="E33" i="89" s="1"/>
  <c r="G33" i="89" s="1"/>
  <c r="J33" i="89" s="1"/>
  <c r="E33" i="90" s="1"/>
  <c r="E99" i="89"/>
  <c r="G99" i="89" s="1"/>
  <c r="J99" i="89" s="1"/>
  <c r="E99" i="90" s="1"/>
  <c r="G99" i="90" s="1"/>
  <c r="J99" i="90" s="1"/>
  <c r="E99" i="91" s="1"/>
  <c r="E81" i="89"/>
  <c r="G81" i="89" s="1"/>
  <c r="J81" i="89" s="1"/>
  <c r="E81" i="90" s="1"/>
  <c r="G81" i="90" s="1"/>
  <c r="J81" i="90" s="1"/>
  <c r="E81" i="91" s="1"/>
  <c r="E40" i="88"/>
  <c r="G40" i="88" s="1"/>
  <c r="J40" i="88" s="1"/>
  <c r="E40" i="89" s="1"/>
  <c r="G40" i="89" s="1"/>
  <c r="J40" i="89" s="1"/>
  <c r="E58" i="88"/>
  <c r="G58" i="88" s="1"/>
  <c r="J58" i="88" s="1"/>
  <c r="E58" i="89" s="1"/>
  <c r="G58" i="89" s="1"/>
  <c r="J58" i="89" s="1"/>
  <c r="E58" i="90" s="1"/>
  <c r="E215" i="89"/>
  <c r="G215" i="89" s="1"/>
  <c r="J215" i="89" s="1"/>
  <c r="E72" i="89"/>
  <c r="G72" i="89" s="1"/>
  <c r="J72" i="89" s="1"/>
  <c r="E65" i="89"/>
  <c r="G65" i="89" s="1"/>
  <c r="J65" i="89" s="1"/>
  <c r="E65" i="90" s="1"/>
  <c r="G65" i="90" s="1"/>
  <c r="J65" i="90" s="1"/>
  <c r="E65" i="91" s="1"/>
  <c r="E209" i="101"/>
  <c r="G209" i="101" s="1"/>
  <c r="J209" i="101" s="1"/>
  <c r="E208" i="102"/>
  <c r="G208" i="102" s="1"/>
  <c r="J208" i="102" s="1"/>
  <c r="E157" i="101"/>
  <c r="G157" i="101" s="1"/>
  <c r="J157" i="101" s="1"/>
  <c r="E11" i="101"/>
  <c r="G11" i="101" s="1"/>
  <c r="J11" i="101" s="1"/>
  <c r="E9" i="101"/>
  <c r="G9" i="101" s="1"/>
  <c r="J9" i="101" s="1"/>
  <c r="E196" i="101"/>
  <c r="G196" i="101" s="1"/>
  <c r="J196" i="101" s="1"/>
  <c r="E181" i="102"/>
  <c r="G181" i="102" s="1"/>
  <c r="J181" i="102" s="1"/>
  <c r="E155" i="102"/>
  <c r="G155" i="102" s="1"/>
  <c r="J155" i="102" s="1"/>
  <c r="E193" i="102"/>
  <c r="G193" i="102" s="1"/>
  <c r="J193" i="102" s="1"/>
  <c r="E127" i="102"/>
  <c r="G127" i="102" s="1"/>
  <c r="J127" i="102" s="1"/>
  <c r="E206" i="102"/>
  <c r="G206" i="102" s="1"/>
  <c r="J206" i="102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81" i="105"/>
  <c r="J181" i="105" s="1"/>
  <c r="G181" i="106" s="1"/>
  <c r="J181" i="106" s="1"/>
  <c r="G181" i="107" s="1"/>
  <c r="J181" i="107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53" i="105"/>
  <c r="J153" i="105" s="1"/>
  <c r="G153" i="106" s="1"/>
  <c r="J153" i="106" s="1"/>
  <c r="G153" i="107" s="1"/>
  <c r="J153" i="107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151" i="105"/>
  <c r="J151" i="105" s="1"/>
  <c r="G151" i="106" s="1"/>
  <c r="J151" i="106" s="1"/>
  <c r="G151" i="107" s="1"/>
  <c r="J151" i="107" s="1"/>
  <c r="G148" i="105"/>
  <c r="J148" i="105" s="1"/>
  <c r="G148" i="106" s="1"/>
  <c r="J148" i="106" s="1"/>
  <c r="G148" i="107" s="1"/>
  <c r="J148" i="107" s="1"/>
  <c r="G237" i="107"/>
  <c r="J237" i="107" s="1"/>
  <c r="G83" i="105"/>
  <c r="J83" i="105" s="1"/>
  <c r="G83" i="106" s="1"/>
  <c r="J83" i="106" s="1"/>
  <c r="G83" i="107" s="1"/>
  <c r="J83" i="107" s="1"/>
  <c r="G194" i="105"/>
  <c r="J194" i="105" s="1"/>
  <c r="G194" i="106" s="1"/>
  <c r="J194" i="106" s="1"/>
  <c r="G194" i="107" s="1"/>
  <c r="J194" i="107" s="1"/>
  <c r="G206" i="105"/>
  <c r="J206" i="105" s="1"/>
  <c r="G206" i="106" s="1"/>
  <c r="J206" i="106" s="1"/>
  <c r="G206" i="107" s="1"/>
  <c r="J206" i="107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E86" i="90" s="1"/>
  <c r="G229" i="107"/>
  <c r="J229" i="107" s="1"/>
  <c r="G234" i="87"/>
  <c r="J234" i="87" s="1"/>
  <c r="E234" i="88" s="1"/>
  <c r="G228" i="89"/>
  <c r="J228" i="89" s="1"/>
  <c r="G232" i="97"/>
  <c r="J232" i="97" s="1"/>
  <c r="E232" i="98" s="1"/>
  <c r="G231" i="102"/>
  <c r="J231" i="102" s="1"/>
  <c r="G259" i="87"/>
  <c r="J259" i="87" s="1"/>
  <c r="E259" i="88" s="1"/>
  <c r="G173" i="87"/>
  <c r="J173" i="87" s="1"/>
  <c r="G174" i="87"/>
  <c r="J174" i="87" s="1"/>
  <c r="E174" i="88" s="1"/>
  <c r="G103" i="87"/>
  <c r="J103" i="87" s="1"/>
  <c r="E103" i="88" s="1"/>
  <c r="G102" i="87"/>
  <c r="J102" i="87" s="1"/>
  <c r="E102" i="88" s="1"/>
  <c r="G111" i="88"/>
  <c r="J111" i="88" s="1"/>
  <c r="G116" i="88"/>
  <c r="J116" i="88" s="1"/>
  <c r="G115" i="88"/>
  <c r="J115" i="88" s="1"/>
  <c r="G38" i="88"/>
  <c r="J38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E134" i="86" s="1"/>
  <c r="G131" i="85"/>
  <c r="J131" i="85" s="1"/>
  <c r="E131" i="86" s="1"/>
  <c r="G82" i="87"/>
  <c r="J82" i="87" s="1"/>
  <c r="E82" i="88" s="1"/>
  <c r="G224" i="90"/>
  <c r="J224" i="90" s="1"/>
  <c r="E224" i="91" s="1"/>
  <c r="G97" i="91"/>
  <c r="J97" i="91" s="1"/>
  <c r="E97" i="92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258" i="89"/>
  <c r="J258" i="89" s="1"/>
  <c r="E258" i="90" s="1"/>
  <c r="J255" i="89"/>
  <c r="E255" i="90" s="1"/>
  <c r="G104" i="89"/>
  <c r="J104" i="89" s="1"/>
  <c r="E104" i="90" s="1"/>
  <c r="G233" i="89"/>
  <c r="J233" i="89" s="1"/>
  <c r="J256" i="89"/>
  <c r="E256" i="90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93" i="103" l="1"/>
  <c r="G193" i="103" s="1"/>
  <c r="J193" i="103" s="1"/>
  <c r="E193" i="104" s="1"/>
  <c r="G193" i="104" s="1"/>
  <c r="J193" i="104" s="1"/>
  <c r="J193" i="8" s="1"/>
  <c r="E148" i="103"/>
  <c r="G148" i="103" s="1"/>
  <c r="J148" i="103" s="1"/>
  <c r="E148" i="104" s="1"/>
  <c r="G148" i="104" s="1"/>
  <c r="J148" i="104" s="1"/>
  <c r="J148" i="8" s="1"/>
  <c r="E213" i="103"/>
  <c r="G213" i="103" s="1"/>
  <c r="J213" i="103" s="1"/>
  <c r="E213" i="104" s="1"/>
  <c r="G213" i="104" s="1"/>
  <c r="J213" i="104" s="1"/>
  <c r="J213" i="8" s="1"/>
  <c r="E83" i="103"/>
  <c r="G83" i="103" s="1"/>
  <c r="J83" i="103" s="1"/>
  <c r="E83" i="104" s="1"/>
  <c r="G83" i="104" s="1"/>
  <c r="J83" i="104" s="1"/>
  <c r="J83" i="8" s="1"/>
  <c r="E231" i="103"/>
  <c r="G231" i="103" s="1"/>
  <c r="J231" i="103" s="1"/>
  <c r="E231" i="104" s="1"/>
  <c r="E84" i="103"/>
  <c r="G84" i="103" s="1"/>
  <c r="J84" i="103" s="1"/>
  <c r="E84" i="104" s="1"/>
  <c r="G84" i="104" s="1"/>
  <c r="J84" i="104" s="1"/>
  <c r="J84" i="8" s="1"/>
  <c r="E242" i="103"/>
  <c r="G242" i="103" s="1"/>
  <c r="J242" i="103" s="1"/>
  <c r="E242" i="104" s="1"/>
  <c r="G242" i="104" s="1"/>
  <c r="J242" i="104" s="1"/>
  <c r="J242" i="8" s="1"/>
  <c r="E126" i="103"/>
  <c r="G126" i="103" s="1"/>
  <c r="J126" i="103" s="1"/>
  <c r="E126" i="104" s="1"/>
  <c r="G126" i="104" s="1"/>
  <c r="J126" i="104" s="1"/>
  <c r="J126" i="8" s="1"/>
  <c r="E226" i="103"/>
  <c r="G226" i="103" s="1"/>
  <c r="J226" i="103" s="1"/>
  <c r="E226" i="104" s="1"/>
  <c r="G226" i="104" s="1"/>
  <c r="J226" i="104" s="1"/>
  <c r="J226" i="8" s="1"/>
  <c r="E194" i="103"/>
  <c r="G194" i="103" s="1"/>
  <c r="J194" i="103" s="1"/>
  <c r="E194" i="104" s="1"/>
  <c r="G194" i="104" s="1"/>
  <c r="J194" i="104" s="1"/>
  <c r="J194" i="8" s="1"/>
  <c r="E206" i="103"/>
  <c r="G206" i="103" s="1"/>
  <c r="J206" i="103" s="1"/>
  <c r="E206" i="104" s="1"/>
  <c r="G206" i="104" s="1"/>
  <c r="J206" i="104" s="1"/>
  <c r="J206" i="8" s="1"/>
  <c r="E177" i="103"/>
  <c r="G177" i="103" s="1"/>
  <c r="J177" i="103" s="1"/>
  <c r="E177" i="104" s="1"/>
  <c r="G177" i="104" s="1"/>
  <c r="J177" i="104" s="1"/>
  <c r="J177" i="8" s="1"/>
  <c r="E153" i="103"/>
  <c r="G153" i="103" s="1"/>
  <c r="J153" i="103" s="1"/>
  <c r="E153" i="104" s="1"/>
  <c r="G153" i="104" s="1"/>
  <c r="J153" i="104" s="1"/>
  <c r="J153" i="8" s="1"/>
  <c r="E155" i="103"/>
  <c r="G155" i="103" s="1"/>
  <c r="J155" i="103" s="1"/>
  <c r="E155" i="104" s="1"/>
  <c r="G155" i="104" s="1"/>
  <c r="J155" i="104" s="1"/>
  <c r="J155" i="8" s="1"/>
  <c r="E208" i="103"/>
  <c r="G208" i="103" s="1"/>
  <c r="J208" i="103" s="1"/>
  <c r="E208" i="104" s="1"/>
  <c r="G208" i="104" s="1"/>
  <c r="J208" i="104" s="1"/>
  <c r="J208" i="8" s="1"/>
  <c r="E125" i="103"/>
  <c r="G125" i="103" s="1"/>
  <c r="J125" i="103" s="1"/>
  <c r="E125" i="104" s="1"/>
  <c r="G125" i="104" s="1"/>
  <c r="J125" i="104" s="1"/>
  <c r="J125" i="8" s="1"/>
  <c r="E205" i="103"/>
  <c r="G205" i="103" s="1"/>
  <c r="J205" i="103" s="1"/>
  <c r="E205" i="104" s="1"/>
  <c r="G205" i="104" s="1"/>
  <c r="J205" i="104" s="1"/>
  <c r="J205" i="8" s="1"/>
  <c r="E151" i="103"/>
  <c r="G151" i="103" s="1"/>
  <c r="J151" i="103" s="1"/>
  <c r="E151" i="104" s="1"/>
  <c r="G151" i="104" s="1"/>
  <c r="J151" i="104" s="1"/>
  <c r="J151" i="8" s="1"/>
  <c r="E127" i="103"/>
  <c r="G127" i="103" s="1"/>
  <c r="J127" i="103" s="1"/>
  <c r="E127" i="104" s="1"/>
  <c r="G127" i="104" s="1"/>
  <c r="J127" i="104" s="1"/>
  <c r="J127" i="8" s="1"/>
  <c r="E40" i="90"/>
  <c r="E228" i="90"/>
  <c r="E74" i="91"/>
  <c r="E180" i="91"/>
  <c r="E152" i="103"/>
  <c r="G152" i="103" s="1"/>
  <c r="J152" i="103" s="1"/>
  <c r="E152" i="104" s="1"/>
  <c r="G152" i="104" s="1"/>
  <c r="J152" i="104" s="1"/>
  <c r="J152" i="8" s="1"/>
  <c r="E236" i="89"/>
  <c r="G236" i="89" s="1"/>
  <c r="J236" i="89" s="1"/>
  <c r="E236" i="90" s="1"/>
  <c r="E62" i="91"/>
  <c r="E170" i="90"/>
  <c r="G170" i="90" s="1"/>
  <c r="J170" i="90" s="1"/>
  <c r="E170" i="91" s="1"/>
  <c r="E95" i="90"/>
  <c r="G95" i="90" s="1"/>
  <c r="J95" i="90" s="1"/>
  <c r="E95" i="91" s="1"/>
  <c r="E85" i="90"/>
  <c r="G85" i="90" s="1"/>
  <c r="J85" i="90" s="1"/>
  <c r="E85" i="91" s="1"/>
  <c r="E61" i="90"/>
  <c r="G61" i="90" s="1"/>
  <c r="J61" i="90" s="1"/>
  <c r="E61" i="91" s="1"/>
  <c r="E50" i="89"/>
  <c r="G50" i="89" s="1"/>
  <c r="J50" i="89" s="1"/>
  <c r="E50" i="90" s="1"/>
  <c r="G50" i="90" s="1"/>
  <c r="J50" i="90" s="1"/>
  <c r="E50" i="91" s="1"/>
  <c r="E183" i="90"/>
  <c r="G183" i="90" s="1"/>
  <c r="J183" i="90" s="1"/>
  <c r="E183" i="91" s="1"/>
  <c r="E90" i="90"/>
  <c r="G90" i="90" s="1"/>
  <c r="J90" i="90" s="1"/>
  <c r="E90" i="91" s="1"/>
  <c r="E48" i="89"/>
  <c r="G48" i="89" s="1"/>
  <c r="J48" i="89" s="1"/>
  <c r="E48" i="90" s="1"/>
  <c r="E230" i="90"/>
  <c r="E54" i="89"/>
  <c r="G54" i="89" s="1"/>
  <c r="J54" i="89" s="1"/>
  <c r="E54" i="90" s="1"/>
  <c r="E130" i="90"/>
  <c r="G130" i="90" s="1"/>
  <c r="J130" i="90" s="1"/>
  <c r="E130" i="91" s="1"/>
  <c r="E233" i="90"/>
  <c r="E173" i="88"/>
  <c r="E181" i="103"/>
  <c r="G181" i="103" s="1"/>
  <c r="J181" i="103" s="1"/>
  <c r="E181" i="104" s="1"/>
  <c r="G181" i="104" s="1"/>
  <c r="J181" i="104" s="1"/>
  <c r="J181" i="8" s="1"/>
  <c r="E72" i="90"/>
  <c r="G72" i="90" s="1"/>
  <c r="J72" i="90" s="1"/>
  <c r="E72" i="91" s="1"/>
  <c r="E36" i="90"/>
  <c r="E238" i="90"/>
  <c r="G238" i="90" s="1"/>
  <c r="J238" i="90" s="1"/>
  <c r="E238" i="91" s="1"/>
  <c r="E98" i="90"/>
  <c r="G98" i="90" s="1"/>
  <c r="J98" i="90" s="1"/>
  <c r="E98" i="91" s="1"/>
  <c r="E176" i="90"/>
  <c r="G176" i="90" s="1"/>
  <c r="J176" i="90" s="1"/>
  <c r="E68" i="90"/>
  <c r="G68" i="90" s="1"/>
  <c r="J68" i="90" s="1"/>
  <c r="E68" i="91" s="1"/>
  <c r="E154" i="90"/>
  <c r="G154" i="90" s="1"/>
  <c r="J154" i="90" s="1"/>
  <c r="E179" i="90"/>
  <c r="G179" i="90" s="1"/>
  <c r="J179" i="90" s="1"/>
  <c r="E179" i="91" s="1"/>
  <c r="E158" i="90"/>
  <c r="G158" i="90" s="1"/>
  <c r="J158" i="90" s="1"/>
  <c r="E80" i="90"/>
  <c r="G80" i="90" s="1"/>
  <c r="J80" i="90" s="1"/>
  <c r="E80" i="91" s="1"/>
  <c r="E64" i="90"/>
  <c r="G64" i="90" s="1"/>
  <c r="J64" i="90" s="1"/>
  <c r="E64" i="91" s="1"/>
  <c r="E46" i="90"/>
  <c r="E138" i="90"/>
  <c r="G138" i="90" s="1"/>
  <c r="J138" i="90" s="1"/>
  <c r="E138" i="91" s="1"/>
  <c r="E146" i="90"/>
  <c r="G146" i="90" s="1"/>
  <c r="J146" i="90" s="1"/>
  <c r="E34" i="89"/>
  <c r="G34" i="89" s="1"/>
  <c r="J34" i="89" s="1"/>
  <c r="E34" i="90" s="1"/>
  <c r="E24" i="90"/>
  <c r="G24" i="90" s="1"/>
  <c r="J24" i="90" s="1"/>
  <c r="E24" i="91" s="1"/>
  <c r="E15" i="86"/>
  <c r="E21" i="90"/>
  <c r="G21" i="90" s="1"/>
  <c r="J21" i="90" s="1"/>
  <c r="E215" i="90"/>
  <c r="G215" i="90" s="1"/>
  <c r="J215" i="90" s="1"/>
  <c r="E215" i="91" s="1"/>
  <c r="E157" i="102"/>
  <c r="G157" i="102" s="1"/>
  <c r="J157" i="102" s="1"/>
  <c r="E128" i="102"/>
  <c r="G128" i="102" s="1"/>
  <c r="J128" i="102" s="1"/>
  <c r="E204" i="102"/>
  <c r="G204" i="102" s="1"/>
  <c r="J204" i="102" s="1"/>
  <c r="E10" i="102"/>
  <c r="G10" i="102" s="1"/>
  <c r="J10" i="102" s="1"/>
  <c r="E209" i="102"/>
  <c r="G209" i="102" s="1"/>
  <c r="J209" i="102" s="1"/>
  <c r="E212" i="102"/>
  <c r="G212" i="102" s="1"/>
  <c r="J212" i="102" s="1"/>
  <c r="E113" i="103"/>
  <c r="G113" i="103" s="1"/>
  <c r="J113" i="103" s="1"/>
  <c r="E113" i="104" s="1"/>
  <c r="G113" i="104" s="1"/>
  <c r="J113" i="104" s="1"/>
  <c r="J113" i="8" s="1"/>
  <c r="E182" i="102"/>
  <c r="G182" i="102" s="1"/>
  <c r="J182" i="102" s="1"/>
  <c r="E39" i="102"/>
  <c r="G39" i="102" s="1"/>
  <c r="J39" i="102" s="1"/>
  <c r="E149" i="102"/>
  <c r="G149" i="102" s="1"/>
  <c r="J149" i="102" s="1"/>
  <c r="E196" i="102"/>
  <c r="G196" i="102" s="1"/>
  <c r="J196" i="102" s="1"/>
  <c r="E210" i="102"/>
  <c r="G210" i="102" s="1"/>
  <c r="J210" i="102" s="1"/>
  <c r="E147" i="102"/>
  <c r="G147" i="102" s="1"/>
  <c r="J147" i="102" s="1"/>
  <c r="E195" i="102"/>
  <c r="G195" i="102" s="1"/>
  <c r="J195" i="102" s="1"/>
  <c r="E202" i="102"/>
  <c r="G202" i="102" s="1"/>
  <c r="J202" i="102" s="1"/>
  <c r="E203" i="102"/>
  <c r="G203" i="102" s="1"/>
  <c r="J203" i="102" s="1"/>
  <c r="E198" i="102"/>
  <c r="G198" i="102" s="1"/>
  <c r="J198" i="102" s="1"/>
  <c r="E156" i="102"/>
  <c r="G156" i="102" s="1"/>
  <c r="J156" i="102" s="1"/>
  <c r="E197" i="102"/>
  <c r="G197" i="102" s="1"/>
  <c r="J197" i="102" s="1"/>
  <c r="E9" i="102"/>
  <c r="G9" i="102" s="1"/>
  <c r="J9" i="102" s="1"/>
  <c r="E11" i="102"/>
  <c r="G11" i="102" s="1"/>
  <c r="J11" i="102" s="1"/>
  <c r="E150" i="102"/>
  <c r="G150" i="102" s="1"/>
  <c r="J150" i="102" s="1"/>
  <c r="E211" i="102"/>
  <c r="G211" i="102" s="1"/>
  <c r="J211" i="102" s="1"/>
  <c r="E122" i="89"/>
  <c r="G122" i="89" s="1"/>
  <c r="J122" i="89" s="1"/>
  <c r="E96" i="89"/>
  <c r="G96" i="89" s="1"/>
  <c r="J96" i="89" s="1"/>
  <c r="E161" i="89"/>
  <c r="G161" i="89" s="1"/>
  <c r="J161" i="89" s="1"/>
  <c r="E119" i="89"/>
  <c r="G119" i="89" s="1"/>
  <c r="J119" i="89" s="1"/>
  <c r="E115" i="89"/>
  <c r="G115" i="89" s="1"/>
  <c r="J115" i="89" s="1"/>
  <c r="G88" i="88"/>
  <c r="J88" i="88" s="1"/>
  <c r="E88" i="89" s="1"/>
  <c r="E87" i="88"/>
  <c r="G87" i="88" s="1"/>
  <c r="J87" i="88" s="1"/>
  <c r="E108" i="89"/>
  <c r="G108" i="89" s="1"/>
  <c r="J108" i="89" s="1"/>
  <c r="E108" i="90" s="1"/>
  <c r="G108" i="90" s="1"/>
  <c r="J108" i="90" s="1"/>
  <c r="E221" i="89"/>
  <c r="G221" i="89" s="1"/>
  <c r="J221" i="89" s="1"/>
  <c r="E107" i="89"/>
  <c r="G107" i="89" s="1"/>
  <c r="J107" i="89" s="1"/>
  <c r="E112" i="89"/>
  <c r="G112" i="89" s="1"/>
  <c r="J112" i="89" s="1"/>
  <c r="E112" i="90" s="1"/>
  <c r="G112" i="90" s="1"/>
  <c r="J112" i="90" s="1"/>
  <c r="E165" i="89"/>
  <c r="G165" i="89" s="1"/>
  <c r="J165" i="89" s="1"/>
  <c r="E117" i="89"/>
  <c r="G117" i="89" s="1"/>
  <c r="J117" i="89" s="1"/>
  <c r="E117" i="90" s="1"/>
  <c r="G117" i="90" s="1"/>
  <c r="J117" i="90" s="1"/>
  <c r="E116" i="89"/>
  <c r="G116" i="89" s="1"/>
  <c r="J116" i="89" s="1"/>
  <c r="E116" i="90" s="1"/>
  <c r="G116" i="90" s="1"/>
  <c r="J116" i="90" s="1"/>
  <c r="E110" i="89"/>
  <c r="G110" i="89" s="1"/>
  <c r="J110" i="89" s="1"/>
  <c r="E38" i="89"/>
  <c r="G38" i="89" s="1"/>
  <c r="J38" i="89" s="1"/>
  <c r="E38" i="90" s="1"/>
  <c r="G38" i="90" s="1"/>
  <c r="J38" i="90" s="1"/>
  <c r="E38" i="91" s="1"/>
  <c r="E111" i="89"/>
  <c r="G111" i="89" s="1"/>
  <c r="J111" i="89" s="1"/>
  <c r="E111" i="90" s="1"/>
  <c r="G111" i="90" s="1"/>
  <c r="J111" i="90" s="1"/>
  <c r="G202" i="105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E86" i="91" s="1"/>
  <c r="G228" i="90"/>
  <c r="J228" i="90" s="1"/>
  <c r="E228" i="91" s="1"/>
  <c r="G236" i="90"/>
  <c r="J236" i="90" s="1"/>
  <c r="E236" i="91" s="1"/>
  <c r="G234" i="88"/>
  <c r="J234" i="88" s="1"/>
  <c r="E234" i="89" s="1"/>
  <c r="G232" i="98"/>
  <c r="J232" i="98" s="1"/>
  <c r="E232" i="99" s="1"/>
  <c r="G227" i="90"/>
  <c r="J227" i="90" s="1"/>
  <c r="E227" i="91" s="1"/>
  <c r="G235" i="90"/>
  <c r="J235" i="90" s="1"/>
  <c r="E235" i="91" s="1"/>
  <c r="G230" i="90"/>
  <c r="J230" i="90" s="1"/>
  <c r="E230" i="91" s="1"/>
  <c r="G259" i="88"/>
  <c r="J259" i="88" s="1"/>
  <c r="E259" i="89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70" i="99"/>
  <c r="J70" i="99" s="1"/>
  <c r="G71" i="99"/>
  <c r="J71" i="99" s="1"/>
  <c r="G23" i="91"/>
  <c r="J23" i="91" s="1"/>
  <c r="E23" i="92" s="1"/>
  <c r="G25" i="91"/>
  <c r="J25" i="91" s="1"/>
  <c r="G26" i="91"/>
  <c r="J26" i="91" s="1"/>
  <c r="E26" i="92" s="1"/>
  <c r="G24" i="91"/>
  <c r="J24" i="91" s="1"/>
  <c r="E24" i="92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E90" i="92" s="1"/>
  <c r="G22" i="91"/>
  <c r="J22" i="91" s="1"/>
  <c r="E22" i="92" s="1"/>
  <c r="G20" i="91"/>
  <c r="J20" i="91" s="1"/>
  <c r="E20" i="92" s="1"/>
  <c r="G17" i="86"/>
  <c r="J17" i="86" s="1"/>
  <c r="G74" i="91"/>
  <c r="J74" i="91" s="1"/>
  <c r="G14" i="86"/>
  <c r="J14" i="86" s="1"/>
  <c r="G7" i="86"/>
  <c r="J7" i="86" s="1"/>
  <c r="G214" i="88"/>
  <c r="J214" i="88" s="1"/>
  <c r="G19" i="91"/>
  <c r="J19" i="91" s="1"/>
  <c r="E19" i="92" s="1"/>
  <c r="G82" i="88"/>
  <c r="J82" i="88" s="1"/>
  <c r="E82" i="89" s="1"/>
  <c r="G131" i="86"/>
  <c r="J131" i="86" s="1"/>
  <c r="G134" i="86"/>
  <c r="J134" i="86" s="1"/>
  <c r="E134" i="87" s="1"/>
  <c r="G215" i="91"/>
  <c r="J215" i="91" s="1"/>
  <c r="E215" i="92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E68" i="92" s="1"/>
  <c r="G183" i="91"/>
  <c r="J183" i="91" s="1"/>
  <c r="E183" i="92" s="1"/>
  <c r="G36" i="90"/>
  <c r="J36" i="90" s="1"/>
  <c r="E36" i="91" s="1"/>
  <c r="G106" i="91"/>
  <c r="J106" i="91" s="1"/>
  <c r="E106" i="92" s="1"/>
  <c r="G121" i="91"/>
  <c r="J121" i="91" s="1"/>
  <c r="E121" i="92" s="1"/>
  <c r="G167" i="91"/>
  <c r="J167" i="91" s="1"/>
  <c r="E167" i="92" s="1"/>
  <c r="G85" i="91"/>
  <c r="J85" i="91" s="1"/>
  <c r="E85" i="92" s="1"/>
  <c r="G93" i="91"/>
  <c r="J93" i="91" s="1"/>
  <c r="E93" i="92" s="1"/>
  <c r="G69" i="91"/>
  <c r="J69" i="91" s="1"/>
  <c r="E69" i="92" s="1"/>
  <c r="G166" i="91"/>
  <c r="J166" i="91" s="1"/>
  <c r="G139" i="91"/>
  <c r="J139" i="91" s="1"/>
  <c r="E139" i="92" s="1"/>
  <c r="G30" i="90"/>
  <c r="J30" i="90" s="1"/>
  <c r="E30" i="91" s="1"/>
  <c r="G49" i="90"/>
  <c r="J49" i="90" s="1"/>
  <c r="E49" i="91" s="1"/>
  <c r="G62" i="91"/>
  <c r="J62" i="91" s="1"/>
  <c r="E62" i="92" s="1"/>
  <c r="G170" i="91"/>
  <c r="J170" i="91" s="1"/>
  <c r="E170" i="92" s="1"/>
  <c r="G118" i="91"/>
  <c r="J118" i="91" s="1"/>
  <c r="E118" i="92" s="1"/>
  <c r="G57" i="90"/>
  <c r="J57" i="90" s="1"/>
  <c r="E57" i="91" s="1"/>
  <c r="G160" i="91"/>
  <c r="J160" i="91" s="1"/>
  <c r="E160" i="92" s="1"/>
  <c r="G159" i="91"/>
  <c r="J159" i="91" s="1"/>
  <c r="E159" i="92" s="1"/>
  <c r="G225" i="91"/>
  <c r="J225" i="91" s="1"/>
  <c r="E225" i="92" s="1"/>
  <c r="G72" i="91"/>
  <c r="J72" i="91" s="1"/>
  <c r="E72" i="92" s="1"/>
  <c r="G142" i="91"/>
  <c r="J142" i="91" s="1"/>
  <c r="E142" i="92" s="1"/>
  <c r="G144" i="91"/>
  <c r="J144" i="91" s="1"/>
  <c r="E144" i="92" s="1"/>
  <c r="G37" i="90"/>
  <c r="J37" i="90" s="1"/>
  <c r="E37" i="91" s="1"/>
  <c r="G123" i="91"/>
  <c r="J123" i="91" s="1"/>
  <c r="E123" i="92" s="1"/>
  <c r="G192" i="91"/>
  <c r="J192" i="91" s="1"/>
  <c r="E192" i="92" s="1"/>
  <c r="G180" i="91"/>
  <c r="J180" i="91" s="1"/>
  <c r="E180" i="92" s="1"/>
  <c r="G66" i="91"/>
  <c r="J66" i="91" s="1"/>
  <c r="E66" i="92" s="1"/>
  <c r="G44" i="90"/>
  <c r="J44" i="90" s="1"/>
  <c r="E44" i="91" s="1"/>
  <c r="G56" i="90"/>
  <c r="J56" i="90" s="1"/>
  <c r="E56" i="91" s="1"/>
  <c r="G99" i="91"/>
  <c r="J99" i="91" s="1"/>
  <c r="E99" i="92" s="1"/>
  <c r="G47" i="90"/>
  <c r="J47" i="90" s="1"/>
  <c r="E47" i="91" s="1"/>
  <c r="G89" i="91"/>
  <c r="J89" i="91" s="1"/>
  <c r="E89" i="92" s="1"/>
  <c r="G162" i="91"/>
  <c r="J162" i="91" s="1"/>
  <c r="E162" i="92" s="1"/>
  <c r="G53" i="90"/>
  <c r="J53" i="90" s="1"/>
  <c r="E53" i="91" s="1"/>
  <c r="G81" i="91"/>
  <c r="J81" i="91" s="1"/>
  <c r="E81" i="92" s="1"/>
  <c r="G130" i="91"/>
  <c r="J130" i="91" s="1"/>
  <c r="E130" i="92" s="1"/>
  <c r="G98" i="91"/>
  <c r="J98" i="91" s="1"/>
  <c r="E98" i="92" s="1"/>
  <c r="G79" i="91"/>
  <c r="J79" i="91" s="1"/>
  <c r="E79" i="92" s="1"/>
  <c r="G43" i="90"/>
  <c r="J43" i="90" s="1"/>
  <c r="E43" i="91" s="1"/>
  <c r="G171" i="91"/>
  <c r="J171" i="91" s="1"/>
  <c r="E171" i="92" s="1"/>
  <c r="G29" i="90"/>
  <c r="J29" i="90" s="1"/>
  <c r="E29" i="91" s="1"/>
  <c r="G34" i="90"/>
  <c r="J34" i="90" s="1"/>
  <c r="E34" i="91" s="1"/>
  <c r="G168" i="91"/>
  <c r="J168" i="91" s="1"/>
  <c r="E168" i="92" s="1"/>
  <c r="G54" i="90"/>
  <c r="J54" i="90" s="1"/>
  <c r="E54" i="91" s="1"/>
  <c r="G137" i="91"/>
  <c r="J137" i="91" s="1"/>
  <c r="E137" i="92" s="1"/>
  <c r="G224" i="91"/>
  <c r="J224" i="91" s="1"/>
  <c r="E224" i="92" s="1"/>
  <c r="G65" i="91"/>
  <c r="J65" i="91" s="1"/>
  <c r="E65" i="92" s="1"/>
  <c r="G138" i="91"/>
  <c r="J138" i="91" s="1"/>
  <c r="E138" i="92" s="1"/>
  <c r="G64" i="91"/>
  <c r="J64" i="91" s="1"/>
  <c r="E64" i="92" s="1"/>
  <c r="G92" i="91"/>
  <c r="J92" i="91" s="1"/>
  <c r="E92" i="92" s="1"/>
  <c r="G141" i="91"/>
  <c r="J141" i="91" s="1"/>
  <c r="E141" i="92" s="1"/>
  <c r="G145" i="91"/>
  <c r="J145" i="91" s="1"/>
  <c r="E145" i="92" s="1"/>
  <c r="G164" i="91"/>
  <c r="J164" i="91" s="1"/>
  <c r="E164" i="92" s="1"/>
  <c r="G120" i="91"/>
  <c r="J120" i="91" s="1"/>
  <c r="E120" i="92" s="1"/>
  <c r="G184" i="91"/>
  <c r="J184" i="91" s="1"/>
  <c r="G52" i="90"/>
  <c r="J52" i="90" s="1"/>
  <c r="E52" i="91" s="1"/>
  <c r="G51" i="90"/>
  <c r="J51" i="90" s="1"/>
  <c r="E51" i="91" s="1"/>
  <c r="G179" i="91"/>
  <c r="J179" i="91" s="1"/>
  <c r="E179" i="92" s="1"/>
  <c r="G46" i="90"/>
  <c r="J46" i="90" s="1"/>
  <c r="E46" i="91" s="1"/>
  <c r="G42" i="90"/>
  <c r="J42" i="90" s="1"/>
  <c r="E42" i="91" s="1"/>
  <c r="G163" i="91"/>
  <c r="J163" i="91" s="1"/>
  <c r="E163" i="92" s="1"/>
  <c r="G80" i="91"/>
  <c r="J80" i="91" s="1"/>
  <c r="E80" i="92" s="1"/>
  <c r="G55" i="90"/>
  <c r="J55" i="90" s="1"/>
  <c r="E55" i="91" s="1"/>
  <c r="G100" i="91"/>
  <c r="J100" i="91" s="1"/>
  <c r="E100" i="92" s="1"/>
  <c r="G140" i="91"/>
  <c r="J140" i="91" s="1"/>
  <c r="E140" i="92" s="1"/>
  <c r="G220" i="91"/>
  <c r="J220" i="91" s="1"/>
  <c r="E220" i="92" s="1"/>
  <c r="G48" i="90"/>
  <c r="J48" i="90" s="1"/>
  <c r="E48" i="91" s="1"/>
  <c r="G101" i="91"/>
  <c r="J101" i="91" s="1"/>
  <c r="E101" i="92" s="1"/>
  <c r="G97" i="92"/>
  <c r="J97" i="92" s="1"/>
  <c r="E97" i="93" s="1"/>
  <c r="G172" i="91"/>
  <c r="J172" i="91" s="1"/>
  <c r="E172" i="92" s="1"/>
  <c r="G95" i="91"/>
  <c r="J95" i="91" s="1"/>
  <c r="E95" i="92" s="1"/>
  <c r="G77" i="91"/>
  <c r="J77" i="91" s="1"/>
  <c r="E77" i="92" s="1"/>
  <c r="G40" i="90"/>
  <c r="J40" i="90" s="1"/>
  <c r="E40" i="91" s="1"/>
  <c r="G223" i="91"/>
  <c r="J223" i="91" s="1"/>
  <c r="G59" i="90"/>
  <c r="J59" i="90" s="1"/>
  <c r="G61" i="91"/>
  <c r="J61" i="91" s="1"/>
  <c r="E61" i="92" s="1"/>
  <c r="G185" i="91"/>
  <c r="J185" i="91" s="1"/>
  <c r="G33" i="90"/>
  <c r="J33" i="90" s="1"/>
  <c r="E33" i="91" s="1"/>
  <c r="G58" i="90"/>
  <c r="J58" i="90" s="1"/>
  <c r="E58" i="91" s="1"/>
  <c r="G41" i="90"/>
  <c r="J41" i="90" s="1"/>
  <c r="E41" i="91" s="1"/>
  <c r="G143" i="91"/>
  <c r="J143" i="91" s="1"/>
  <c r="E143" i="92" s="1"/>
  <c r="G67" i="91"/>
  <c r="J67" i="91" s="1"/>
  <c r="E67" i="92" s="1"/>
  <c r="G91" i="91"/>
  <c r="J91" i="91" s="1"/>
  <c r="E91" i="92" s="1"/>
  <c r="G78" i="91"/>
  <c r="J78" i="91" s="1"/>
  <c r="E78" i="92" s="1"/>
  <c r="G222" i="91"/>
  <c r="J222" i="91" s="1"/>
  <c r="E222" i="92" s="1"/>
  <c r="G27" i="90"/>
  <c r="J27" i="90" s="1"/>
  <c r="E27" i="91" s="1"/>
  <c r="G186" i="90"/>
  <c r="J186" i="90" s="1"/>
  <c r="E186" i="91" s="1"/>
  <c r="G255" i="90"/>
  <c r="J255" i="90" s="1"/>
  <c r="G104" i="90"/>
  <c r="J104" i="90" s="1"/>
  <c r="E104" i="91" s="1"/>
  <c r="G256" i="90"/>
  <c r="J256" i="90" s="1"/>
  <c r="E256" i="91" s="1"/>
  <c r="G233" i="90"/>
  <c r="J233" i="90" s="1"/>
  <c r="E233" i="91" s="1"/>
  <c r="G258" i="90"/>
  <c r="J258" i="90" s="1"/>
  <c r="E258" i="91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50" i="103" l="1"/>
  <c r="G150" i="103" s="1"/>
  <c r="J150" i="103" s="1"/>
  <c r="E150" i="104" s="1"/>
  <c r="G150" i="104" s="1"/>
  <c r="J150" i="104" s="1"/>
  <c r="J150" i="8" s="1"/>
  <c r="E195" i="103"/>
  <c r="G195" i="103" s="1"/>
  <c r="J195" i="103" s="1"/>
  <c r="E195" i="104" s="1"/>
  <c r="G195" i="104" s="1"/>
  <c r="J195" i="104" s="1"/>
  <c r="J195" i="8" s="1"/>
  <c r="E212" i="103"/>
  <c r="G212" i="103" s="1"/>
  <c r="J212" i="103" s="1"/>
  <c r="E212" i="104" s="1"/>
  <c r="G212" i="104" s="1"/>
  <c r="J212" i="104" s="1"/>
  <c r="J212" i="8" s="1"/>
  <c r="E10" i="103"/>
  <c r="G10" i="103" s="1"/>
  <c r="J10" i="103" s="1"/>
  <c r="E10" i="104" s="1"/>
  <c r="G10" i="104" s="1"/>
  <c r="J10" i="104" s="1"/>
  <c r="J10" i="8" s="1"/>
  <c r="E11" i="103"/>
  <c r="G11" i="103" s="1"/>
  <c r="J11" i="103" s="1"/>
  <c r="E11" i="104" s="1"/>
  <c r="G11" i="104" s="1"/>
  <c r="J11" i="104" s="1"/>
  <c r="E9" i="103"/>
  <c r="G9" i="103" s="1"/>
  <c r="J9" i="103" s="1"/>
  <c r="E9" i="104" s="1"/>
  <c r="G9" i="104" s="1"/>
  <c r="J9" i="104" s="1"/>
  <c r="J9" i="8" s="1"/>
  <c r="E197" i="103"/>
  <c r="G197" i="103" s="1"/>
  <c r="J197" i="103" s="1"/>
  <c r="E197" i="104" s="1"/>
  <c r="G197" i="104" s="1"/>
  <c r="J197" i="104" s="1"/>
  <c r="J197" i="8" s="1"/>
  <c r="E204" i="103"/>
  <c r="G204" i="103" s="1"/>
  <c r="J204" i="103" s="1"/>
  <c r="E204" i="104" s="1"/>
  <c r="G204" i="104" s="1"/>
  <c r="J204" i="104" s="1"/>
  <c r="J204" i="8" s="1"/>
  <c r="E128" i="103"/>
  <c r="G128" i="103" s="1"/>
  <c r="J128" i="103" s="1"/>
  <c r="E128" i="104" s="1"/>
  <c r="G128" i="104" s="1"/>
  <c r="J128" i="104" s="1"/>
  <c r="J128" i="8" s="1"/>
  <c r="E198" i="103"/>
  <c r="G198" i="103" s="1"/>
  <c r="J198" i="103" s="1"/>
  <c r="E198" i="104" s="1"/>
  <c r="G198" i="104" s="1"/>
  <c r="J198" i="104" s="1"/>
  <c r="J198" i="8" s="1"/>
  <c r="E157" i="103"/>
  <c r="G157" i="103" s="1"/>
  <c r="J157" i="103" s="1"/>
  <c r="E157" i="104" s="1"/>
  <c r="G157" i="104" s="1"/>
  <c r="J157" i="104" s="1"/>
  <c r="J157" i="8" s="1"/>
  <c r="E202" i="103"/>
  <c r="G202" i="103" s="1"/>
  <c r="J202" i="103" s="1"/>
  <c r="E202" i="104" s="1"/>
  <c r="G202" i="104" s="1"/>
  <c r="J202" i="104" s="1"/>
  <c r="J202" i="8" s="1"/>
  <c r="E149" i="103"/>
  <c r="G149" i="103" s="1"/>
  <c r="J149" i="103" s="1"/>
  <c r="E149" i="104" s="1"/>
  <c r="G149" i="104" s="1"/>
  <c r="J149" i="104" s="1"/>
  <c r="J149" i="8" s="1"/>
  <c r="E203" i="103"/>
  <c r="G203" i="103" s="1"/>
  <c r="J203" i="103" s="1"/>
  <c r="E203" i="104" s="1"/>
  <c r="G203" i="104" s="1"/>
  <c r="J203" i="104" s="1"/>
  <c r="J203" i="8" s="1"/>
  <c r="E182" i="103"/>
  <c r="G182" i="103" s="1"/>
  <c r="J182" i="103" s="1"/>
  <c r="E182" i="104" s="1"/>
  <c r="G182" i="104" s="1"/>
  <c r="J182" i="104" s="1"/>
  <c r="J182" i="8" s="1"/>
  <c r="E211" i="103"/>
  <c r="G211" i="103" s="1"/>
  <c r="J211" i="103" s="1"/>
  <c r="E211" i="104" s="1"/>
  <c r="G211" i="104" s="1"/>
  <c r="J211" i="104" s="1"/>
  <c r="J211" i="8" s="1"/>
  <c r="E147" i="103"/>
  <c r="G147" i="103" s="1"/>
  <c r="J147" i="103" s="1"/>
  <c r="E147" i="104" s="1"/>
  <c r="G147" i="104" s="1"/>
  <c r="J147" i="104" s="1"/>
  <c r="J147" i="8" s="1"/>
  <c r="E196" i="103"/>
  <c r="G196" i="103" s="1"/>
  <c r="J196" i="103" s="1"/>
  <c r="E196" i="104" s="1"/>
  <c r="G196" i="104" s="1"/>
  <c r="J196" i="104" s="1"/>
  <c r="J196" i="8" s="1"/>
  <c r="E209" i="103"/>
  <c r="G209" i="103" s="1"/>
  <c r="J209" i="103" s="1"/>
  <c r="E209" i="104" s="1"/>
  <c r="G209" i="104" s="1"/>
  <c r="J209" i="104" s="1"/>
  <c r="J209" i="8" s="1"/>
  <c r="E156" i="103"/>
  <c r="G156" i="103" s="1"/>
  <c r="J156" i="103" s="1"/>
  <c r="E156" i="104" s="1"/>
  <c r="G156" i="104" s="1"/>
  <c r="J156" i="104" s="1"/>
  <c r="J156" i="8" s="1"/>
  <c r="E39" i="103"/>
  <c r="G39" i="103" s="1"/>
  <c r="J39" i="103" s="1"/>
  <c r="E39" i="104" s="1"/>
  <c r="G39" i="104" s="1"/>
  <c r="J39" i="104" s="1"/>
  <c r="J39" i="8" s="1"/>
  <c r="E110" i="90"/>
  <c r="G110" i="90" s="1"/>
  <c r="J110" i="90" s="1"/>
  <c r="E110" i="91" s="1"/>
  <c r="G110" i="91" s="1"/>
  <c r="J110" i="91" s="1"/>
  <c r="E59" i="91"/>
  <c r="E146" i="91"/>
  <c r="G146" i="91" s="1"/>
  <c r="J146" i="91" s="1"/>
  <c r="E146" i="92" s="1"/>
  <c r="E255" i="91"/>
  <c r="E223" i="92"/>
  <c r="E115" i="90"/>
  <c r="G115" i="90" s="1"/>
  <c r="J115" i="90" s="1"/>
  <c r="E115" i="91" s="1"/>
  <c r="G115" i="91" s="1"/>
  <c r="J115" i="91" s="1"/>
  <c r="E158" i="91"/>
  <c r="G158" i="91" s="1"/>
  <c r="J158" i="91" s="1"/>
  <c r="E158" i="92" s="1"/>
  <c r="E165" i="90"/>
  <c r="G165" i="90" s="1"/>
  <c r="J165" i="90" s="1"/>
  <c r="E119" i="90"/>
  <c r="G119" i="90" s="1"/>
  <c r="J119" i="90" s="1"/>
  <c r="E176" i="91"/>
  <c r="G176" i="91" s="1"/>
  <c r="J176" i="91" s="1"/>
  <c r="E176" i="92" s="1"/>
  <c r="G176" i="92" s="1"/>
  <c r="J176" i="92" s="1"/>
  <c r="E166" i="92"/>
  <c r="E131" i="87"/>
  <c r="E161" i="90"/>
  <c r="G161" i="90" s="1"/>
  <c r="J161" i="90" s="1"/>
  <c r="E184" i="92"/>
  <c r="E96" i="90"/>
  <c r="G96" i="90" s="1"/>
  <c r="J96" i="90" s="1"/>
  <c r="E185" i="92"/>
  <c r="E221" i="90"/>
  <c r="G221" i="90" s="1"/>
  <c r="J221" i="90" s="1"/>
  <c r="E122" i="90"/>
  <c r="G122" i="90" s="1"/>
  <c r="J122" i="90" s="1"/>
  <c r="E154" i="91"/>
  <c r="G154" i="91" s="1"/>
  <c r="J154" i="91" s="1"/>
  <c r="E154" i="92" s="1"/>
  <c r="G154" i="92" s="1"/>
  <c r="J154" i="92" s="1"/>
  <c r="E21" i="91"/>
  <c r="G21" i="91" s="1"/>
  <c r="J21" i="91" s="1"/>
  <c r="E21" i="92" s="1"/>
  <c r="G21" i="92" s="1"/>
  <c r="J21" i="92" s="1"/>
  <c r="E25" i="92"/>
  <c r="E210" i="103"/>
  <c r="G210" i="103" s="1"/>
  <c r="J210" i="103" s="1"/>
  <c r="E210" i="104" s="1"/>
  <c r="G210" i="104" s="1"/>
  <c r="J210" i="104" s="1"/>
  <c r="J210" i="8" s="1"/>
  <c r="E108" i="91"/>
  <c r="G108" i="91" s="1"/>
  <c r="J108" i="91" s="1"/>
  <c r="E116" i="91"/>
  <c r="G116" i="91" s="1"/>
  <c r="J116" i="91" s="1"/>
  <c r="E117" i="91"/>
  <c r="G117" i="91" s="1"/>
  <c r="J117" i="91" s="1"/>
  <c r="E111" i="91"/>
  <c r="G111" i="91" s="1"/>
  <c r="J111" i="91" s="1"/>
  <c r="E112" i="91"/>
  <c r="G112" i="91" s="1"/>
  <c r="J112" i="91" s="1"/>
  <c r="E107" i="90"/>
  <c r="G107" i="90" s="1"/>
  <c r="J107" i="90" s="1"/>
  <c r="E17" i="87"/>
  <c r="G17" i="87" s="1"/>
  <c r="J17" i="87" s="1"/>
  <c r="E17" i="88" s="1"/>
  <c r="G17" i="88" s="1"/>
  <c r="J17" i="88" s="1"/>
  <c r="E15" i="87"/>
  <c r="G15" i="87" s="1"/>
  <c r="J15" i="87" s="1"/>
  <c r="E15" i="88" s="1"/>
  <c r="G15" i="88" s="1"/>
  <c r="J15" i="88" s="1"/>
  <c r="E6" i="87"/>
  <c r="G6" i="87" s="1"/>
  <c r="J6" i="87" s="1"/>
  <c r="E6" i="88" s="1"/>
  <c r="G6" i="88" s="1"/>
  <c r="J6" i="88" s="1"/>
  <c r="E18" i="87"/>
  <c r="G18" i="87" s="1"/>
  <c r="J18" i="87" s="1"/>
  <c r="E18" i="88" s="1"/>
  <c r="G18" i="88" s="1"/>
  <c r="J18" i="88" s="1"/>
  <c r="E8" i="87"/>
  <c r="G8" i="87" s="1"/>
  <c r="J8" i="87" s="1"/>
  <c r="E8" i="88" s="1"/>
  <c r="G8" i="88" s="1"/>
  <c r="J8" i="88" s="1"/>
  <c r="E214" i="89"/>
  <c r="G214" i="89" s="1"/>
  <c r="J214" i="89" s="1"/>
  <c r="E214" i="90" s="1"/>
  <c r="G214" i="90" s="1"/>
  <c r="J214" i="90" s="1"/>
  <c r="E214" i="91" s="1"/>
  <c r="E13" i="87"/>
  <c r="G13" i="87" s="1"/>
  <c r="J13" i="87" s="1"/>
  <c r="E71" i="100"/>
  <c r="G71" i="100" s="1"/>
  <c r="J71" i="100" s="1"/>
  <c r="E74" i="92"/>
  <c r="G74" i="92" s="1"/>
  <c r="J74" i="92" s="1"/>
  <c r="E74" i="93" s="1"/>
  <c r="G74" i="93" s="1"/>
  <c r="J74" i="93" s="1"/>
  <c r="E74" i="94" s="1"/>
  <c r="E70" i="100"/>
  <c r="G70" i="100" s="1"/>
  <c r="J70" i="100" s="1"/>
  <c r="E7" i="87"/>
  <c r="G7" i="87" s="1"/>
  <c r="J7" i="87" s="1"/>
  <c r="E7" i="88" s="1"/>
  <c r="G7" i="88" s="1"/>
  <c r="J7" i="88" s="1"/>
  <c r="E175" i="100"/>
  <c r="G175" i="100" s="1"/>
  <c r="J175" i="100" s="1"/>
  <c r="G88" i="89"/>
  <c r="J88" i="89" s="1"/>
  <c r="E88" i="90" s="1"/>
  <c r="E87" i="89"/>
  <c r="G87" i="89" s="1"/>
  <c r="J87" i="89" s="1"/>
  <c r="E14" i="87"/>
  <c r="G14" i="87" s="1"/>
  <c r="J14" i="87" s="1"/>
  <c r="E14" i="88" s="1"/>
  <c r="G14" i="88" s="1"/>
  <c r="J14" i="88" s="1"/>
  <c r="E16" i="87"/>
  <c r="G16" i="87" s="1"/>
  <c r="J16" i="87" s="1"/>
  <c r="E16" i="88" s="1"/>
  <c r="G16" i="88" s="1"/>
  <c r="J16" i="88" s="1"/>
  <c r="G39" i="107"/>
  <c r="J39" i="107" s="1"/>
  <c r="G86" i="91"/>
  <c r="J86" i="91" s="1"/>
  <c r="E86" i="92" s="1"/>
  <c r="G231" i="104"/>
  <c r="J231" i="104" s="1"/>
  <c r="G239" i="104"/>
  <c r="J239" i="104" s="1"/>
  <c r="G241" i="99"/>
  <c r="J241" i="99" s="1"/>
  <c r="G240" i="99"/>
  <c r="J240" i="99" s="1"/>
  <c r="G232" i="99"/>
  <c r="J232" i="99" s="1"/>
  <c r="E232" i="100" s="1"/>
  <c r="G230" i="91"/>
  <c r="J230" i="91" s="1"/>
  <c r="E230" i="92" s="1"/>
  <c r="G238" i="91"/>
  <c r="J238" i="91" s="1"/>
  <c r="E238" i="92" s="1"/>
  <c r="G238" i="92" s="1"/>
  <c r="J238" i="92" s="1"/>
  <c r="E238" i="93" s="1"/>
  <c r="G234" i="89"/>
  <c r="J234" i="89" s="1"/>
  <c r="G227" i="91"/>
  <c r="J227" i="91" s="1"/>
  <c r="E227" i="92" s="1"/>
  <c r="G235" i="91"/>
  <c r="J235" i="91" s="1"/>
  <c r="E235" i="92" s="1"/>
  <c r="G228" i="91"/>
  <c r="J228" i="91" s="1"/>
  <c r="E228" i="92" s="1"/>
  <c r="G236" i="91"/>
  <c r="J236" i="91" s="1"/>
  <c r="E236" i="92" s="1"/>
  <c r="G236" i="92" s="1"/>
  <c r="J236" i="92" s="1"/>
  <c r="E236" i="93" s="1"/>
  <c r="G259" i="89"/>
  <c r="J259" i="89" s="1"/>
  <c r="E259" i="90" s="1"/>
  <c r="G173" i="89"/>
  <c r="J173" i="89" s="1"/>
  <c r="G174" i="89"/>
  <c r="J174" i="89" s="1"/>
  <c r="E174" i="90" s="1"/>
  <c r="G103" i="89"/>
  <c r="J103" i="89" s="1"/>
  <c r="E103" i="90" s="1"/>
  <c r="G102" i="89"/>
  <c r="J102" i="89" s="1"/>
  <c r="G90" i="92"/>
  <c r="J90" i="92" s="1"/>
  <c r="E90" i="93" s="1"/>
  <c r="G20" i="92"/>
  <c r="J20" i="92" s="1"/>
  <c r="E20" i="93" s="1"/>
  <c r="G26" i="92"/>
  <c r="J26" i="92" s="1"/>
  <c r="E26" i="93" s="1"/>
  <c r="G22" i="92"/>
  <c r="J22" i="92" s="1"/>
  <c r="E22" i="93" s="1"/>
  <c r="G19" i="92"/>
  <c r="J19" i="92" s="1"/>
  <c r="E19" i="93" s="1"/>
  <c r="G24" i="92"/>
  <c r="J24" i="92" s="1"/>
  <c r="E24" i="93" s="1"/>
  <c r="G25" i="92"/>
  <c r="J25" i="92" s="1"/>
  <c r="E25" i="93" s="1"/>
  <c r="G23" i="92"/>
  <c r="J23" i="92" s="1"/>
  <c r="E23" i="93" s="1"/>
  <c r="G131" i="87"/>
  <c r="J131" i="87" s="1"/>
  <c r="E131" i="88" s="1"/>
  <c r="G134" i="87"/>
  <c r="J134" i="87" s="1"/>
  <c r="E134" i="88" s="1"/>
  <c r="G82" i="89"/>
  <c r="J82" i="89" s="1"/>
  <c r="G146" i="92"/>
  <c r="J146" i="92" s="1"/>
  <c r="E146" i="93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E55" i="92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41" i="91"/>
  <c r="J41" i="91" s="1"/>
  <c r="E41" i="92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E56" i="92" s="1"/>
  <c r="G166" i="92"/>
  <c r="J166" i="92" s="1"/>
  <c r="E166" i="93" s="1"/>
  <c r="G168" i="92"/>
  <c r="J168" i="92" s="1"/>
  <c r="E168" i="93" s="1"/>
  <c r="G120" i="92"/>
  <c r="J120" i="92" s="1"/>
  <c r="E120" i="93" s="1"/>
  <c r="G34" i="91"/>
  <c r="J34" i="91" s="1"/>
  <c r="E34" i="92" s="1"/>
  <c r="G51" i="91"/>
  <c r="J51" i="91" s="1"/>
  <c r="E51" i="92" s="1"/>
  <c r="G171" i="92"/>
  <c r="J171" i="92" s="1"/>
  <c r="E171" i="93" s="1"/>
  <c r="G121" i="92"/>
  <c r="J121" i="92" s="1"/>
  <c r="E121" i="93" s="1"/>
  <c r="G33" i="91"/>
  <c r="J33" i="91" s="1"/>
  <c r="E33" i="92" s="1"/>
  <c r="G223" i="92"/>
  <c r="J223" i="92" s="1"/>
  <c r="E223" i="93" s="1"/>
  <c r="G48" i="91"/>
  <c r="J48" i="91" s="1"/>
  <c r="E48" i="92" s="1"/>
  <c r="G52" i="91"/>
  <c r="J52" i="91" s="1"/>
  <c r="E52" i="92" s="1"/>
  <c r="G141" i="92"/>
  <c r="J141" i="92" s="1"/>
  <c r="E141" i="93" s="1"/>
  <c r="G43" i="91"/>
  <c r="J43" i="91" s="1"/>
  <c r="E43" i="92" s="1"/>
  <c r="G66" i="92"/>
  <c r="J66" i="92" s="1"/>
  <c r="E66" i="93" s="1"/>
  <c r="G144" i="92"/>
  <c r="J144" i="92" s="1"/>
  <c r="E144" i="93" s="1"/>
  <c r="G49" i="91"/>
  <c r="J49" i="91" s="1"/>
  <c r="E49" i="92" s="1"/>
  <c r="G158" i="92"/>
  <c r="J158" i="92" s="1"/>
  <c r="E158" i="93" s="1"/>
  <c r="G32" i="91"/>
  <c r="J32" i="91" s="1"/>
  <c r="E32" i="92" s="1"/>
  <c r="G130" i="92"/>
  <c r="J130" i="92" s="1"/>
  <c r="E130" i="93" s="1"/>
  <c r="G30" i="91"/>
  <c r="J30" i="91" s="1"/>
  <c r="E30" i="92" s="1"/>
  <c r="G58" i="91"/>
  <c r="J58" i="91" s="1"/>
  <c r="E58" i="92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E40" i="92" s="1"/>
  <c r="G220" i="92"/>
  <c r="J220" i="92" s="1"/>
  <c r="E220" i="93" s="1"/>
  <c r="G42" i="91"/>
  <c r="J42" i="91" s="1"/>
  <c r="E42" i="92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93" i="92"/>
  <c r="J93" i="92" s="1"/>
  <c r="E93" i="93" s="1"/>
  <c r="G28" i="91"/>
  <c r="J28" i="91" s="1"/>
  <c r="E28" i="92" s="1"/>
  <c r="G95" i="92"/>
  <c r="J95" i="92" s="1"/>
  <c r="E95" i="93" s="1"/>
  <c r="G44" i="91"/>
  <c r="J44" i="91" s="1"/>
  <c r="E44" i="92" s="1"/>
  <c r="G62" i="92"/>
  <c r="J62" i="92" s="1"/>
  <c r="E62" i="93" s="1"/>
  <c r="G27" i="91"/>
  <c r="J27" i="91" s="1"/>
  <c r="E27" i="92" s="1"/>
  <c r="G67" i="92"/>
  <c r="J67" i="92" s="1"/>
  <c r="E67" i="93" s="1"/>
  <c r="G97" i="93"/>
  <c r="J97" i="93" s="1"/>
  <c r="E97" i="94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E50" i="92" s="1"/>
  <c r="G85" i="92"/>
  <c r="J85" i="92" s="1"/>
  <c r="E85" i="93" s="1"/>
  <c r="G31" i="91"/>
  <c r="J31" i="91" s="1"/>
  <c r="E31" i="92" s="1"/>
  <c r="G184" i="92"/>
  <c r="J184" i="92" s="1"/>
  <c r="E184" i="93" s="1"/>
  <c r="G47" i="91"/>
  <c r="J47" i="91" s="1"/>
  <c r="E47" i="92" s="1"/>
  <c r="G180" i="92"/>
  <c r="J180" i="92" s="1"/>
  <c r="E180" i="93" s="1"/>
  <c r="G118" i="92"/>
  <c r="J118" i="92" s="1"/>
  <c r="E118" i="93" s="1"/>
  <c r="G36" i="91"/>
  <c r="J36" i="91" s="1"/>
  <c r="E36" i="92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53" i="91"/>
  <c r="J53" i="91" s="1"/>
  <c r="E53" i="92" s="1"/>
  <c r="G143" i="92"/>
  <c r="J143" i="92" s="1"/>
  <c r="E143" i="93" s="1"/>
  <c r="G163" i="92"/>
  <c r="J163" i="92" s="1"/>
  <c r="E163" i="93" s="1"/>
  <c r="G29" i="91"/>
  <c r="J29" i="91" s="1"/>
  <c r="E29" i="92" s="1"/>
  <c r="G57" i="91"/>
  <c r="J57" i="91" s="1"/>
  <c r="E57" i="92" s="1"/>
  <c r="G215" i="92"/>
  <c r="J215" i="92" s="1"/>
  <c r="E215" i="93" s="1"/>
  <c r="G38" i="91"/>
  <c r="J38" i="91" s="1"/>
  <c r="E38" i="92" s="1"/>
  <c r="G138" i="92"/>
  <c r="J138" i="92" s="1"/>
  <c r="E138" i="93" s="1"/>
  <c r="G69" i="92"/>
  <c r="J69" i="92" s="1"/>
  <c r="E69" i="93" s="1"/>
  <c r="G137" i="92"/>
  <c r="J137" i="92" s="1"/>
  <c r="E137" i="93" s="1"/>
  <c r="G37" i="91"/>
  <c r="J37" i="91" s="1"/>
  <c r="E37" i="92" s="1"/>
  <c r="G106" i="92"/>
  <c r="J106" i="92" s="1"/>
  <c r="E106" i="93" s="1"/>
  <c r="G59" i="91"/>
  <c r="J59" i="91" s="1"/>
  <c r="E59" i="92" s="1"/>
  <c r="G46" i="91"/>
  <c r="J46" i="91" s="1"/>
  <c r="E46" i="92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E186" i="92" s="1"/>
  <c r="G233" i="91"/>
  <c r="J233" i="91" s="1"/>
  <c r="E233" i="92" s="1"/>
  <c r="G255" i="91"/>
  <c r="J255" i="91" s="1"/>
  <c r="E255" i="92" s="1"/>
  <c r="G104" i="91"/>
  <c r="J104" i="91" s="1"/>
  <c r="E104" i="92" s="1"/>
  <c r="G258" i="91"/>
  <c r="J258" i="91" s="1"/>
  <c r="E258" i="92" s="1"/>
  <c r="G256" i="91"/>
  <c r="J256" i="91" s="1"/>
  <c r="E256" i="92" s="1"/>
  <c r="G191" i="91"/>
  <c r="J191" i="91" s="1"/>
  <c r="E191" i="92" s="1"/>
  <c r="G190" i="91"/>
  <c r="J190" i="91" s="1"/>
  <c r="E190" i="92" s="1"/>
  <c r="G133" i="89"/>
  <c r="J133" i="89" s="1"/>
  <c r="G136" i="89"/>
  <c r="J136" i="89" s="1"/>
  <c r="G132" i="90"/>
  <c r="J132" i="90" s="1"/>
  <c r="E132" i="91" s="1"/>
  <c r="G135" i="90"/>
  <c r="J135" i="90" s="1"/>
  <c r="E135" i="91" s="1"/>
  <c r="G5" i="74"/>
  <c r="J5" i="74" s="1"/>
  <c r="E5" i="77" s="1"/>
  <c r="G11" i="105" l="1"/>
  <c r="J11" i="105" s="1"/>
  <c r="G11" i="106" s="1"/>
  <c r="J11" i="106" s="1"/>
  <c r="G11" i="107" s="1"/>
  <c r="J11" i="107" s="1"/>
  <c r="J11" i="8"/>
  <c r="E176" i="93"/>
  <c r="E154" i="93"/>
  <c r="E96" i="91"/>
  <c r="G96" i="91" s="1"/>
  <c r="J96" i="91" s="1"/>
  <c r="E96" i="92" s="1"/>
  <c r="E161" i="91"/>
  <c r="G161" i="91" s="1"/>
  <c r="J161" i="91" s="1"/>
  <c r="E161" i="92" s="1"/>
  <c r="E102" i="90"/>
  <c r="E173" i="90"/>
  <c r="E234" i="90"/>
  <c r="G234" i="90" s="1"/>
  <c r="J234" i="90" s="1"/>
  <c r="E136" i="90"/>
  <c r="E165" i="91"/>
  <c r="G165" i="91" s="1"/>
  <c r="J165" i="91" s="1"/>
  <c r="E165" i="92" s="1"/>
  <c r="E133" i="90"/>
  <c r="E82" i="90"/>
  <c r="G82" i="90" s="1"/>
  <c r="J82" i="90" s="1"/>
  <c r="E240" i="100"/>
  <c r="G240" i="100" s="1"/>
  <c r="J240" i="100" s="1"/>
  <c r="E241" i="100"/>
  <c r="G241" i="100" s="1"/>
  <c r="J241" i="100" s="1"/>
  <c r="E122" i="91"/>
  <c r="G122" i="91" s="1"/>
  <c r="J122" i="91" s="1"/>
  <c r="E122" i="92" s="1"/>
  <c r="E221" i="91"/>
  <c r="G221" i="91" s="1"/>
  <c r="J221" i="91" s="1"/>
  <c r="E221" i="92" s="1"/>
  <c r="E119" i="91"/>
  <c r="G119" i="91" s="1"/>
  <c r="J119" i="91" s="1"/>
  <c r="E119" i="92" s="1"/>
  <c r="E21" i="93"/>
  <c r="E13" i="88"/>
  <c r="G13" i="88" s="1"/>
  <c r="J13" i="88" s="1"/>
  <c r="E13" i="89" s="1"/>
  <c r="G13" i="89" s="1"/>
  <c r="J13" i="89" s="1"/>
  <c r="E111" i="92"/>
  <c r="G111" i="92" s="1"/>
  <c r="J111" i="92" s="1"/>
  <c r="E111" i="93" s="1"/>
  <c r="G111" i="93" s="1"/>
  <c r="J111" i="93" s="1"/>
  <c r="E111" i="94" s="1"/>
  <c r="G111" i="94" s="1"/>
  <c r="J111" i="94" s="1"/>
  <c r="E111" i="95" s="1"/>
  <c r="E8" i="89"/>
  <c r="G8" i="89" s="1"/>
  <c r="J8" i="89" s="1"/>
  <c r="E8" i="90" s="1"/>
  <c r="G8" i="90" s="1"/>
  <c r="J8" i="90" s="1"/>
  <c r="E115" i="92"/>
  <c r="G115" i="92" s="1"/>
  <c r="J115" i="92" s="1"/>
  <c r="E115" i="93" s="1"/>
  <c r="G115" i="93" s="1"/>
  <c r="J115" i="93" s="1"/>
  <c r="E115" i="94" s="1"/>
  <c r="G115" i="94" s="1"/>
  <c r="J115" i="94" s="1"/>
  <c r="E115" i="95" s="1"/>
  <c r="E175" i="101"/>
  <c r="G175" i="101" s="1"/>
  <c r="J175" i="101" s="1"/>
  <c r="E18" i="89"/>
  <c r="G18" i="89" s="1"/>
  <c r="J18" i="89" s="1"/>
  <c r="E18" i="90" s="1"/>
  <c r="G18" i="90" s="1"/>
  <c r="J18" i="90" s="1"/>
  <c r="E18" i="91" s="1"/>
  <c r="E117" i="92"/>
  <c r="G117" i="92" s="1"/>
  <c r="J117" i="92" s="1"/>
  <c r="E6" i="89"/>
  <c r="G6" i="89" s="1"/>
  <c r="J6" i="89" s="1"/>
  <c r="E6" i="90" s="1"/>
  <c r="G6" i="90" s="1"/>
  <c r="J6" i="90" s="1"/>
  <c r="E6" i="91" s="1"/>
  <c r="E7" i="89"/>
  <c r="G7" i="89" s="1"/>
  <c r="J7" i="89" s="1"/>
  <c r="E70" i="101"/>
  <c r="G70" i="101" s="1"/>
  <c r="J70" i="101" s="1"/>
  <c r="E15" i="89"/>
  <c r="G15" i="89" s="1"/>
  <c r="J15" i="89" s="1"/>
  <c r="E15" i="90" s="1"/>
  <c r="G15" i="90" s="1"/>
  <c r="J15" i="90" s="1"/>
  <c r="E15" i="91" s="1"/>
  <c r="E116" i="92"/>
  <c r="G116" i="92" s="1"/>
  <c r="J116" i="92" s="1"/>
  <c r="E116" i="93" s="1"/>
  <c r="G116" i="93" s="1"/>
  <c r="J116" i="93" s="1"/>
  <c r="E116" i="94" s="1"/>
  <c r="G116" i="94" s="1"/>
  <c r="J116" i="94" s="1"/>
  <c r="E116" i="95" s="1"/>
  <c r="E112" i="92"/>
  <c r="G112" i="92" s="1"/>
  <c r="J112" i="92" s="1"/>
  <c r="E17" i="89"/>
  <c r="G17" i="89" s="1"/>
  <c r="J17" i="89" s="1"/>
  <c r="E17" i="90" s="1"/>
  <c r="G17" i="90" s="1"/>
  <c r="J17" i="90" s="1"/>
  <c r="E17" i="91" s="1"/>
  <c r="E110" i="92"/>
  <c r="G110" i="92" s="1"/>
  <c r="J110" i="92" s="1"/>
  <c r="E110" i="93" s="1"/>
  <c r="G110" i="93" s="1"/>
  <c r="J110" i="93" s="1"/>
  <c r="E110" i="94" s="1"/>
  <c r="G110" i="94" s="1"/>
  <c r="J110" i="94" s="1"/>
  <c r="E110" i="95" s="1"/>
  <c r="E14" i="89"/>
  <c r="G14" i="89" s="1"/>
  <c r="J14" i="89" s="1"/>
  <c r="E14" i="90" s="1"/>
  <c r="G14" i="90" s="1"/>
  <c r="J14" i="90" s="1"/>
  <c r="E14" i="91" s="1"/>
  <c r="E16" i="89"/>
  <c r="G16" i="89" s="1"/>
  <c r="J16" i="89" s="1"/>
  <c r="E16" i="90" s="1"/>
  <c r="G16" i="90" s="1"/>
  <c r="J16" i="90" s="1"/>
  <c r="E16" i="91" s="1"/>
  <c r="E71" i="101"/>
  <c r="G71" i="101" s="1"/>
  <c r="J71" i="101" s="1"/>
  <c r="E107" i="91"/>
  <c r="G107" i="91" s="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E107" i="95" s="1"/>
  <c r="E108" i="92"/>
  <c r="G108" i="92" s="1"/>
  <c r="J108" i="92" s="1"/>
  <c r="E108" i="93" s="1"/>
  <c r="G108" i="93" s="1"/>
  <c r="J108" i="93" s="1"/>
  <c r="E108" i="94" s="1"/>
  <c r="G108" i="94" s="1"/>
  <c r="J108" i="94" s="1"/>
  <c r="E108" i="95" s="1"/>
  <c r="G88" i="90"/>
  <c r="J88" i="90" s="1"/>
  <c r="E87" i="90"/>
  <c r="G87" i="90" s="1"/>
  <c r="J87" i="90" s="1"/>
  <c r="G86" i="92"/>
  <c r="J86" i="92" s="1"/>
  <c r="E86" i="93" s="1"/>
  <c r="G230" i="92"/>
  <c r="J230" i="92" s="1"/>
  <c r="E230" i="93" s="1"/>
  <c r="G232" i="100"/>
  <c r="J232" i="100" s="1"/>
  <c r="G228" i="92"/>
  <c r="J228" i="92" s="1"/>
  <c r="E228" i="93" s="1"/>
  <c r="G227" i="92"/>
  <c r="J227" i="92" s="1"/>
  <c r="E227" i="93" s="1"/>
  <c r="G235" i="92"/>
  <c r="J235" i="92" s="1"/>
  <c r="G231" i="105"/>
  <c r="J231" i="105" s="1"/>
  <c r="G239" i="105"/>
  <c r="J239" i="105" s="1"/>
  <c r="J239" i="8" s="1"/>
  <c r="G259" i="90"/>
  <c r="J259" i="90" s="1"/>
  <c r="E259" i="91" s="1"/>
  <c r="G173" i="90"/>
  <c r="J173" i="90" s="1"/>
  <c r="G174" i="90"/>
  <c r="J174" i="90" s="1"/>
  <c r="G103" i="90"/>
  <c r="J103" i="90" s="1"/>
  <c r="G102" i="90"/>
  <c r="J102" i="90" s="1"/>
  <c r="E102" i="91" s="1"/>
  <c r="G5" i="77"/>
  <c r="J5" i="77" s="1"/>
  <c r="E5" i="78" s="1"/>
  <c r="E5" i="8"/>
  <c r="G24" i="93"/>
  <c r="J24" i="93" s="1"/>
  <c r="E24" i="94" s="1"/>
  <c r="G21" i="93"/>
  <c r="J21" i="93" s="1"/>
  <c r="E21" i="94" s="1"/>
  <c r="G19" i="93"/>
  <c r="J19" i="93" s="1"/>
  <c r="E19" i="94" s="1"/>
  <c r="G22" i="93"/>
  <c r="J22" i="93" s="1"/>
  <c r="E22" i="94" s="1"/>
  <c r="G26" i="93"/>
  <c r="J26" i="93" s="1"/>
  <c r="E26" i="94" s="1"/>
  <c r="G90" i="93"/>
  <c r="J90" i="93" s="1"/>
  <c r="E90" i="94" s="1"/>
  <c r="G23" i="93"/>
  <c r="J23" i="93" s="1"/>
  <c r="E23" i="94" s="1"/>
  <c r="G25" i="93"/>
  <c r="J25" i="93" s="1"/>
  <c r="E25" i="94" s="1"/>
  <c r="G20" i="93"/>
  <c r="J20" i="93" s="1"/>
  <c r="G97" i="94"/>
  <c r="J97" i="94" s="1"/>
  <c r="E97" i="95" s="1"/>
  <c r="G131" i="88"/>
  <c r="J131" i="88" s="1"/>
  <c r="E131" i="89" s="1"/>
  <c r="G134" i="88"/>
  <c r="J134" i="88" s="1"/>
  <c r="E134" i="89" s="1"/>
  <c r="G59" i="92"/>
  <c r="J59" i="92" s="1"/>
  <c r="G72" i="93"/>
  <c r="J72" i="93" s="1"/>
  <c r="G101" i="93"/>
  <c r="J101" i="93" s="1"/>
  <c r="E101" i="94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E37" i="93" s="1"/>
  <c r="G214" i="91"/>
  <c r="J214" i="91" s="1"/>
  <c r="E214" i="92" s="1"/>
  <c r="G192" i="93"/>
  <c r="J192" i="93" s="1"/>
  <c r="E192" i="94" s="1"/>
  <c r="G54" i="92"/>
  <c r="J54" i="92" s="1"/>
  <c r="G27" i="92"/>
  <c r="J27" i="92" s="1"/>
  <c r="E27" i="93" s="1"/>
  <c r="G42" i="92"/>
  <c r="J42" i="92" s="1"/>
  <c r="G66" i="93"/>
  <c r="J66" i="93" s="1"/>
  <c r="E66" i="94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G137" i="93"/>
  <c r="J137" i="93" s="1"/>
  <c r="E137" i="94" s="1"/>
  <c r="G215" i="93"/>
  <c r="J215" i="93" s="1"/>
  <c r="E215" i="94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E30" i="93" s="1"/>
  <c r="G80" i="93"/>
  <c r="J80" i="93" s="1"/>
  <c r="E80" i="94" s="1"/>
  <c r="G57" i="92"/>
  <c r="J57" i="92" s="1"/>
  <c r="E57" i="93" s="1"/>
  <c r="G53" i="92"/>
  <c r="J53" i="92" s="1"/>
  <c r="G31" i="92"/>
  <c r="J31" i="92" s="1"/>
  <c r="E31" i="93" s="1"/>
  <c r="G44" i="92"/>
  <c r="J44" i="92" s="1"/>
  <c r="E44" i="93" s="1"/>
  <c r="G165" i="92"/>
  <c r="J165" i="92" s="1"/>
  <c r="E165" i="93" s="1"/>
  <c r="G130" i="93"/>
  <c r="J130" i="93" s="1"/>
  <c r="E130" i="94" s="1"/>
  <c r="G122" i="92"/>
  <c r="J122" i="92" s="1"/>
  <c r="E122" i="93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E221" i="93" s="1"/>
  <c r="G85" i="93"/>
  <c r="J85" i="93" s="1"/>
  <c r="E85" i="94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G74" i="94"/>
  <c r="J74" i="94" s="1"/>
  <c r="E74" i="95" s="1"/>
  <c r="G98" i="93"/>
  <c r="J98" i="93" s="1"/>
  <c r="E98" i="94" s="1"/>
  <c r="G69" i="93"/>
  <c r="J69" i="93" s="1"/>
  <c r="G140" i="93"/>
  <c r="J140" i="93" s="1"/>
  <c r="G162" i="93"/>
  <c r="J162" i="93" s="1"/>
  <c r="E162" i="94" s="1"/>
  <c r="G52" i="92"/>
  <c r="J52" i="92" s="1"/>
  <c r="E52" i="93" s="1"/>
  <c r="G168" i="93"/>
  <c r="J168" i="93" s="1"/>
  <c r="G167" i="93"/>
  <c r="J167" i="93" s="1"/>
  <c r="E167" i="94" s="1"/>
  <c r="G46" i="92"/>
  <c r="J46" i="92" s="1"/>
  <c r="G163" i="93"/>
  <c r="J163" i="93" s="1"/>
  <c r="G118" i="93"/>
  <c r="J118" i="93" s="1"/>
  <c r="E118" i="94" s="1"/>
  <c r="G96" i="92"/>
  <c r="J96" i="92" s="1"/>
  <c r="E96" i="93" s="1"/>
  <c r="G95" i="93"/>
  <c r="J95" i="93" s="1"/>
  <c r="G160" i="93"/>
  <c r="J160" i="93" s="1"/>
  <c r="E160" i="94" s="1"/>
  <c r="G48" i="92"/>
  <c r="J48" i="92" s="1"/>
  <c r="E48" i="93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29" i="92"/>
  <c r="J29" i="92" s="1"/>
  <c r="E29" i="93" s="1"/>
  <c r="G119" i="92"/>
  <c r="J119" i="92" s="1"/>
  <c r="E11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E40" i="93" s="1"/>
  <c r="G58" i="92"/>
  <c r="J58" i="92" s="1"/>
  <c r="G158" i="93"/>
  <c r="J158" i="93" s="1"/>
  <c r="E158" i="94" s="1"/>
  <c r="G43" i="92"/>
  <c r="J43" i="92" s="1"/>
  <c r="E43" i="93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E41" i="93" s="1"/>
  <c r="G159" i="93"/>
  <c r="J159" i="93" s="1"/>
  <c r="G164" i="93"/>
  <c r="J164" i="93" s="1"/>
  <c r="G78" i="93"/>
  <c r="J78" i="93" s="1"/>
  <c r="E78" i="94" s="1"/>
  <c r="G146" i="93"/>
  <c r="J146" i="93" s="1"/>
  <c r="E146" i="94" s="1"/>
  <c r="G186" i="92"/>
  <c r="J186" i="92" s="1"/>
  <c r="E186" i="93" s="1"/>
  <c r="G258" i="92"/>
  <c r="J258" i="92" s="1"/>
  <c r="E258" i="93" s="1"/>
  <c r="G255" i="92"/>
  <c r="J255" i="92" s="1"/>
  <c r="E255" i="93" s="1"/>
  <c r="G104" i="92"/>
  <c r="J104" i="92" s="1"/>
  <c r="E104" i="93" s="1"/>
  <c r="G256" i="92"/>
  <c r="J256" i="92" s="1"/>
  <c r="E256" i="93" s="1"/>
  <c r="G233" i="92"/>
  <c r="J233" i="92" s="1"/>
  <c r="E233" i="93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3" i="90"/>
  <c r="J133" i="90" s="1"/>
  <c r="E133" i="91" s="1"/>
  <c r="G136" i="90"/>
  <c r="J136" i="90" s="1"/>
  <c r="E232" i="101" l="1"/>
  <c r="E240" i="101"/>
  <c r="G240" i="101" s="1"/>
  <c r="J240" i="101" s="1"/>
  <c r="E240" i="102" s="1"/>
  <c r="G240" i="102" s="1"/>
  <c r="J240" i="102" s="1"/>
  <c r="E241" i="101"/>
  <c r="G241" i="101" s="1"/>
  <c r="J241" i="101" s="1"/>
  <c r="E241" i="102" s="1"/>
  <c r="G241" i="102" s="1"/>
  <c r="J241" i="102" s="1"/>
  <c r="E234" i="91"/>
  <c r="E82" i="91"/>
  <c r="E163" i="94"/>
  <c r="E54" i="93"/>
  <c r="G54" i="93" s="1"/>
  <c r="J54" i="93" s="1"/>
  <c r="E54" i="94" s="1"/>
  <c r="E69" i="94"/>
  <c r="E46" i="93"/>
  <c r="E53" i="93"/>
  <c r="E72" i="94"/>
  <c r="E88" i="91"/>
  <c r="E112" i="93"/>
  <c r="G112" i="93" s="1"/>
  <c r="J112" i="93" s="1"/>
  <c r="E112" i="94" s="1"/>
  <c r="G112" i="94" s="1"/>
  <c r="J112" i="94" s="1"/>
  <c r="E112" i="95" s="1"/>
  <c r="E180" i="94"/>
  <c r="E222" i="94"/>
  <c r="G222" i="94" s="1"/>
  <c r="J222" i="94" s="1"/>
  <c r="E59" i="93"/>
  <c r="E136" i="91"/>
  <c r="G136" i="91" s="1"/>
  <c r="J136" i="91" s="1"/>
  <c r="E168" i="94"/>
  <c r="E103" i="91"/>
  <c r="E117" i="93"/>
  <c r="G117" i="93" s="1"/>
  <c r="J117" i="93" s="1"/>
  <c r="E117" i="94" s="1"/>
  <c r="G117" i="94" s="1"/>
  <c r="J117" i="94" s="1"/>
  <c r="E117" i="95" s="1"/>
  <c r="E174" i="91"/>
  <c r="E95" i="94"/>
  <c r="E173" i="91"/>
  <c r="E164" i="94"/>
  <c r="E159" i="94"/>
  <c r="E58" i="93"/>
  <c r="G58" i="93" s="1"/>
  <c r="J58" i="93" s="1"/>
  <c r="E140" i="94"/>
  <c r="E42" i="93"/>
  <c r="E13" i="90"/>
  <c r="G13" i="90" s="1"/>
  <c r="J13" i="90" s="1"/>
  <c r="E8" i="91"/>
  <c r="G8" i="91" s="1"/>
  <c r="E7" i="90"/>
  <c r="G7" i="90" s="1"/>
  <c r="J7" i="90" s="1"/>
  <c r="E7" i="91" s="1"/>
  <c r="E175" i="102"/>
  <c r="G175" i="102" s="1"/>
  <c r="J175" i="102" s="1"/>
  <c r="E71" i="102"/>
  <c r="G71" i="102" s="1"/>
  <c r="J71" i="102" s="1"/>
  <c r="E70" i="102"/>
  <c r="G70" i="102" s="1"/>
  <c r="J70" i="102" s="1"/>
  <c r="J251" i="94"/>
  <c r="E235" i="93"/>
  <c r="G235" i="93" s="1"/>
  <c r="J235" i="93" s="1"/>
  <c r="E235" i="94" s="1"/>
  <c r="E20" i="94"/>
  <c r="G20" i="94" s="1"/>
  <c r="J20" i="94" s="1"/>
  <c r="E20" i="95" s="1"/>
  <c r="G20" i="95" s="1"/>
  <c r="G88" i="91"/>
  <c r="J88" i="91" s="1"/>
  <c r="E88" i="92" s="1"/>
  <c r="E87" i="91"/>
  <c r="G87" i="91" s="1"/>
  <c r="J87" i="91" s="1"/>
  <c r="G175" i="105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E86" i="94" s="1"/>
  <c r="G228" i="93"/>
  <c r="J228" i="93" s="1"/>
  <c r="G236" i="93"/>
  <c r="J236" i="93" s="1"/>
  <c r="G232" i="101"/>
  <c r="J232" i="101" s="1"/>
  <c r="G231" i="106"/>
  <c r="J231" i="106" s="1"/>
  <c r="J231" i="8" s="1"/>
  <c r="G230" i="93"/>
  <c r="J230" i="93" s="1"/>
  <c r="E230" i="94" s="1"/>
  <c r="G238" i="93"/>
  <c r="J238" i="93" s="1"/>
  <c r="G227" i="93"/>
  <c r="J227" i="93" s="1"/>
  <c r="E227" i="94" s="1"/>
  <c r="G234" i="91"/>
  <c r="J234" i="91" s="1"/>
  <c r="E234" i="92" s="1"/>
  <c r="G253" i="92"/>
  <c r="J253" i="92" s="1"/>
  <c r="G259" i="91"/>
  <c r="J259" i="91" s="1"/>
  <c r="E259" i="92" s="1"/>
  <c r="G173" i="91"/>
  <c r="J173" i="91" s="1"/>
  <c r="E173" i="92" s="1"/>
  <c r="G174" i="91"/>
  <c r="J174" i="91" s="1"/>
  <c r="E174" i="92" s="1"/>
  <c r="G102" i="91"/>
  <c r="J102" i="91" s="1"/>
  <c r="E102" i="92" s="1"/>
  <c r="G15" i="91"/>
  <c r="J15" i="91" s="1"/>
  <c r="G14" i="91"/>
  <c r="G19" i="94"/>
  <c r="J19" i="94" s="1"/>
  <c r="E19" i="95" s="1"/>
  <c r="G16" i="91"/>
  <c r="J16" i="91" s="1"/>
  <c r="G23" i="94"/>
  <c r="J23" i="94" s="1"/>
  <c r="E23" i="95" s="1"/>
  <c r="G90" i="94"/>
  <c r="J90" i="94" s="1"/>
  <c r="E90" i="95" s="1"/>
  <c r="G26" i="94"/>
  <c r="J26" i="94" s="1"/>
  <c r="E26" i="95" s="1"/>
  <c r="G18" i="91"/>
  <c r="J18" i="91" s="1"/>
  <c r="E18" i="92" s="1"/>
  <c r="G24" i="94"/>
  <c r="J24" i="94" s="1"/>
  <c r="E24" i="95" s="1"/>
  <c r="G25" i="94"/>
  <c r="J25" i="94" s="1"/>
  <c r="E25" i="95" s="1"/>
  <c r="G97" i="95"/>
  <c r="J97" i="95" s="1"/>
  <c r="E97" i="96" s="1"/>
  <c r="G17" i="91"/>
  <c r="J17" i="91" s="1"/>
  <c r="E17" i="92" s="1"/>
  <c r="G224" i="94"/>
  <c r="J224" i="94" s="1"/>
  <c r="E224" i="95" s="1"/>
  <c r="G6" i="91"/>
  <c r="G7" i="91"/>
  <c r="G22" i="94"/>
  <c r="J22" i="94" s="1"/>
  <c r="G21" i="94"/>
  <c r="J21" i="94" s="1"/>
  <c r="E21" i="95" s="1"/>
  <c r="G131" i="89"/>
  <c r="J131" i="89" s="1"/>
  <c r="G134" i="89"/>
  <c r="J134" i="89" s="1"/>
  <c r="G103" i="91"/>
  <c r="J103" i="91" s="1"/>
  <c r="E103" i="92" s="1"/>
  <c r="G254" i="91"/>
  <c r="J254" i="91" s="1"/>
  <c r="G82" i="91"/>
  <c r="J82" i="91" s="1"/>
  <c r="E82" i="92" s="1"/>
  <c r="G130" i="94"/>
  <c r="J130" i="94" s="1"/>
  <c r="E130" i="95" s="1"/>
  <c r="G78" i="94"/>
  <c r="J78" i="94" s="1"/>
  <c r="E78" i="95" s="1"/>
  <c r="G161" i="93"/>
  <c r="J161" i="93" s="1"/>
  <c r="E161" i="94" s="1"/>
  <c r="G116" i="95"/>
  <c r="J116" i="95" s="1"/>
  <c r="G164" i="94"/>
  <c r="J164" i="94" s="1"/>
  <c r="E164" i="95" s="1"/>
  <c r="G43" i="93"/>
  <c r="J43" i="93" s="1"/>
  <c r="E43" i="94" s="1"/>
  <c r="G64" i="94"/>
  <c r="J64" i="94" s="1"/>
  <c r="E64" i="95" s="1"/>
  <c r="G115" i="95"/>
  <c r="J115" i="95" s="1"/>
  <c r="E115" i="96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E33" i="94" s="1"/>
  <c r="G171" i="94"/>
  <c r="J171" i="94" s="1"/>
  <c r="E171" i="95" s="1"/>
  <c r="G108" i="95"/>
  <c r="J108" i="95" s="1"/>
  <c r="E108" i="96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E50" i="94" s="1"/>
  <c r="G61" i="94"/>
  <c r="J61" i="94" s="1"/>
  <c r="E61" i="95" s="1"/>
  <c r="G95" i="94"/>
  <c r="J95" i="94" s="1"/>
  <c r="E95" i="95" s="1"/>
  <c r="G167" i="94"/>
  <c r="J167" i="94" s="1"/>
  <c r="G112" i="95"/>
  <c r="J112" i="95" s="1"/>
  <c r="E112" i="96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G81" i="94"/>
  <c r="J81" i="94" s="1"/>
  <c r="E81" i="95" s="1"/>
  <c r="G142" i="94"/>
  <c r="J142" i="94" s="1"/>
  <c r="G223" i="94"/>
  <c r="J223" i="94" s="1"/>
  <c r="E223" i="95" s="1"/>
  <c r="G48" i="93"/>
  <c r="J48" i="93" s="1"/>
  <c r="E48" i="94" s="1"/>
  <c r="G179" i="94"/>
  <c r="J179" i="94" s="1"/>
  <c r="E179" i="95" s="1"/>
  <c r="G41" i="93"/>
  <c r="J41" i="93" s="1"/>
  <c r="E41" i="94" s="1"/>
  <c r="G47" i="93"/>
  <c r="J47" i="93" s="1"/>
  <c r="E47" i="94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E56" i="94" s="1"/>
  <c r="G221" i="93"/>
  <c r="J221" i="93" s="1"/>
  <c r="E221" i="94" s="1"/>
  <c r="G80" i="94"/>
  <c r="J80" i="94" s="1"/>
  <c r="E80" i="95" s="1"/>
  <c r="G154" i="94"/>
  <c r="J154" i="94" s="1"/>
  <c r="E154" i="95" s="1"/>
  <c r="G101" i="94"/>
  <c r="J101" i="94" s="1"/>
  <c r="E101" i="95" s="1"/>
  <c r="G40" i="93"/>
  <c r="J40" i="93" s="1"/>
  <c r="E40" i="94" s="1"/>
  <c r="G36" i="93"/>
  <c r="J36" i="93" s="1"/>
  <c r="E36" i="94" s="1"/>
  <c r="G100" i="94"/>
  <c r="J100" i="94" s="1"/>
  <c r="E100" i="95" s="1"/>
  <c r="G52" i="93"/>
  <c r="J52" i="93" s="1"/>
  <c r="E52" i="94" s="1"/>
  <c r="G74" i="95"/>
  <c r="J74" i="95" s="1"/>
  <c r="E74" i="96" s="1"/>
  <c r="G176" i="94"/>
  <c r="J176" i="94" s="1"/>
  <c r="E176" i="95" s="1"/>
  <c r="G31" i="93"/>
  <c r="J31" i="93" s="1"/>
  <c r="E31" i="94" s="1"/>
  <c r="G34" i="93"/>
  <c r="J34" i="93" s="1"/>
  <c r="E34" i="94" s="1"/>
  <c r="G37" i="93"/>
  <c r="J37" i="93" s="1"/>
  <c r="E37" i="94" s="1"/>
  <c r="G111" i="95"/>
  <c r="J111" i="95" s="1"/>
  <c r="E111" i="96" s="1"/>
  <c r="G137" i="94"/>
  <c r="J137" i="94" s="1"/>
  <c r="E137" i="95" s="1"/>
  <c r="G166" i="94"/>
  <c r="J166" i="94" s="1"/>
  <c r="E166" i="95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G53" i="93"/>
  <c r="J53" i="93" s="1"/>
  <c r="E53" i="94" s="1"/>
  <c r="G28" i="93"/>
  <c r="J28" i="93" s="1"/>
  <c r="E28" i="94" s="1"/>
  <c r="G172" i="94"/>
  <c r="J172" i="94" s="1"/>
  <c r="E172" i="95" s="1"/>
  <c r="G93" i="94"/>
  <c r="J93" i="94" s="1"/>
  <c r="E93" i="95" s="1"/>
  <c r="G119" i="93"/>
  <c r="J119" i="93" s="1"/>
  <c r="E119" i="94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E32" i="94" s="1"/>
  <c r="G122" i="93"/>
  <c r="J122" i="93" s="1"/>
  <c r="E122" i="94" s="1"/>
  <c r="G215" i="94"/>
  <c r="J215" i="94" s="1"/>
  <c r="E215" i="95" s="1"/>
  <c r="G27" i="93"/>
  <c r="J27" i="93" s="1"/>
  <c r="E27" i="94" s="1"/>
  <c r="G29" i="93"/>
  <c r="J29" i="93" s="1"/>
  <c r="E29" i="94" s="1"/>
  <c r="G139" i="94"/>
  <c r="J139" i="94" s="1"/>
  <c r="E139" i="95" s="1"/>
  <c r="G120" i="94"/>
  <c r="J120" i="94" s="1"/>
  <c r="E120" i="95" s="1"/>
  <c r="G107" i="95"/>
  <c r="J107" i="95" s="1"/>
  <c r="E107" i="96" s="1"/>
  <c r="G96" i="93"/>
  <c r="J96" i="93" s="1"/>
  <c r="G46" i="93"/>
  <c r="J46" i="93" s="1"/>
  <c r="E46" i="94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G165" i="93"/>
  <c r="J165" i="93" s="1"/>
  <c r="E165" i="94" s="1"/>
  <c r="G57" i="93"/>
  <c r="J57" i="93" s="1"/>
  <c r="G184" i="94"/>
  <c r="J184" i="94" s="1"/>
  <c r="E184" i="95" s="1"/>
  <c r="G110" i="95"/>
  <c r="J110" i="95" s="1"/>
  <c r="E110" i="96" s="1"/>
  <c r="G138" i="94"/>
  <c r="J138" i="94" s="1"/>
  <c r="E138" i="95" s="1"/>
  <c r="G66" i="94"/>
  <c r="J66" i="94" s="1"/>
  <c r="E66" i="95" s="1"/>
  <c r="G192" i="94"/>
  <c r="J192" i="94" s="1"/>
  <c r="G144" i="94"/>
  <c r="J144" i="94" s="1"/>
  <c r="E144" i="95" s="1"/>
  <c r="G72" i="94"/>
  <c r="J72" i="94" s="1"/>
  <c r="E72" i="95" s="1"/>
  <c r="G44" i="93"/>
  <c r="J44" i="93" s="1"/>
  <c r="E44" i="94" s="1"/>
  <c r="G30" i="93"/>
  <c r="J30" i="93" s="1"/>
  <c r="E30" i="94" s="1"/>
  <c r="G117" i="95"/>
  <c r="J117" i="95" s="1"/>
  <c r="E117" i="96" s="1"/>
  <c r="G68" i="94"/>
  <c r="J68" i="94" s="1"/>
  <c r="E68" i="95" s="1"/>
  <c r="G145" i="94"/>
  <c r="J145" i="94" s="1"/>
  <c r="E145" i="95" s="1"/>
  <c r="G170" i="94"/>
  <c r="J170" i="94" s="1"/>
  <c r="E170" i="95" s="1"/>
  <c r="G42" i="93"/>
  <c r="J42" i="93" s="1"/>
  <c r="E42" i="94" s="1"/>
  <c r="G214" i="92"/>
  <c r="J214" i="92" s="1"/>
  <c r="E214" i="93" s="1"/>
  <c r="G89" i="94"/>
  <c r="J89" i="94" s="1"/>
  <c r="E89" i="95" s="1"/>
  <c r="G59" i="93"/>
  <c r="J59" i="93" s="1"/>
  <c r="E59" i="94" s="1"/>
  <c r="G5" i="78"/>
  <c r="J5" i="78" s="1"/>
  <c r="E5" i="79" s="1"/>
  <c r="G186" i="93"/>
  <c r="J186" i="93" s="1"/>
  <c r="E186" i="94" s="1"/>
  <c r="G255" i="93"/>
  <c r="J255" i="93" s="1"/>
  <c r="E255" i="94" s="1"/>
  <c r="G104" i="93"/>
  <c r="J104" i="93" s="1"/>
  <c r="E104" i="94" s="1"/>
  <c r="G233" i="93"/>
  <c r="J233" i="93" s="1"/>
  <c r="E233" i="94" s="1"/>
  <c r="G256" i="93"/>
  <c r="J256" i="93" s="1"/>
  <c r="E256" i="94" s="1"/>
  <c r="G258" i="93"/>
  <c r="J258" i="93" s="1"/>
  <c r="E258" i="94" s="1"/>
  <c r="G191" i="93"/>
  <c r="J191" i="93" s="1"/>
  <c r="E191" i="94" s="1"/>
  <c r="G190" i="93"/>
  <c r="J190" i="93" s="1"/>
  <c r="E190" i="94" s="1"/>
  <c r="G133" i="91"/>
  <c r="J133" i="91" s="1"/>
  <c r="E133" i="92" s="1"/>
  <c r="G132" i="92"/>
  <c r="J132" i="92" s="1"/>
  <c r="E132" i="93" s="1"/>
  <c r="G135" i="92"/>
  <c r="J135" i="92" s="1"/>
  <c r="E135" i="93" s="1"/>
  <c r="G5" i="8"/>
  <c r="E241" i="103" l="1"/>
  <c r="G241" i="103" s="1"/>
  <c r="J241" i="103" s="1"/>
  <c r="E241" i="104" s="1"/>
  <c r="G241" i="104" s="1"/>
  <c r="J241" i="104" s="1"/>
  <c r="J241" i="8" s="1"/>
  <c r="E70" i="103"/>
  <c r="G70" i="103" s="1"/>
  <c r="J70" i="103" s="1"/>
  <c r="E70" i="104" s="1"/>
  <c r="G70" i="104" s="1"/>
  <c r="J70" i="104" s="1"/>
  <c r="J70" i="8" s="1"/>
  <c r="E240" i="103"/>
  <c r="G240" i="103" s="1"/>
  <c r="J240" i="103" s="1"/>
  <c r="E240" i="104" s="1"/>
  <c r="E71" i="103"/>
  <c r="G71" i="103" s="1"/>
  <c r="J71" i="103" s="1"/>
  <c r="E71" i="104" s="1"/>
  <c r="G71" i="104" s="1"/>
  <c r="J71" i="104" s="1"/>
  <c r="J71" i="8" s="1"/>
  <c r="E175" i="103"/>
  <c r="G175" i="103" s="1"/>
  <c r="J175" i="103" s="1"/>
  <c r="E175" i="104" s="1"/>
  <c r="G175" i="104" s="1"/>
  <c r="J175" i="104" s="1"/>
  <c r="J175" i="8" s="1"/>
  <c r="E16" i="92"/>
  <c r="G16" i="92" s="1"/>
  <c r="J16" i="92" s="1"/>
  <c r="E16" i="93" s="1"/>
  <c r="E15" i="92"/>
  <c r="E136" i="92"/>
  <c r="E222" i="95"/>
  <c r="E58" i="94"/>
  <c r="E146" i="95"/>
  <c r="E254" i="92"/>
  <c r="E232" i="102"/>
  <c r="G232" i="102" s="1"/>
  <c r="J232" i="102" s="1"/>
  <c r="E236" i="94"/>
  <c r="E57" i="94"/>
  <c r="E134" i="90"/>
  <c r="G134" i="90" s="1"/>
  <c r="J134" i="90" s="1"/>
  <c r="E253" i="93"/>
  <c r="G253" i="93" s="1"/>
  <c r="E228" i="94"/>
  <c r="E116" i="96"/>
  <c r="E131" i="90"/>
  <c r="E251" i="95"/>
  <c r="G251" i="95" s="1"/>
  <c r="J251" i="95" s="1"/>
  <c r="E251" i="96" s="1"/>
  <c r="G251" i="96" s="1"/>
  <c r="J251" i="96" s="1"/>
  <c r="E251" i="97" s="1"/>
  <c r="G251" i="97" s="1"/>
  <c r="J251" i="97" s="1"/>
  <c r="E251" i="98" s="1"/>
  <c r="G251" i="98" s="1"/>
  <c r="J251" i="98" s="1"/>
  <c r="E251" i="99" s="1"/>
  <c r="G251" i="99" s="1"/>
  <c r="J251" i="99" s="1"/>
  <c r="E251" i="100" s="1"/>
  <c r="G251" i="100" s="1"/>
  <c r="J251" i="100" s="1"/>
  <c r="E192" i="95"/>
  <c r="E143" i="95"/>
  <c r="E96" i="94"/>
  <c r="E167" i="95"/>
  <c r="E238" i="94"/>
  <c r="E55" i="94"/>
  <c r="E142" i="95"/>
  <c r="G142" i="95" s="1"/>
  <c r="J142" i="95" s="1"/>
  <c r="E22" i="95"/>
  <c r="E13" i="91"/>
  <c r="G13" i="91" s="1"/>
  <c r="J13" i="91" s="1"/>
  <c r="J8" i="91"/>
  <c r="J14" i="91"/>
  <c r="J7" i="91"/>
  <c r="E7" i="92" s="1"/>
  <c r="G7" i="92" s="1"/>
  <c r="J7" i="92" s="1"/>
  <c r="E7" i="93" s="1"/>
  <c r="J6" i="91"/>
  <c r="E6" i="92" s="1"/>
  <c r="G6" i="92" s="1"/>
  <c r="J6" i="92" s="1"/>
  <c r="E6" i="93" s="1"/>
  <c r="G88" i="92"/>
  <c r="J88" i="92" s="1"/>
  <c r="E88" i="93" s="1"/>
  <c r="E87" i="92"/>
  <c r="G87" i="92" s="1"/>
  <c r="J87" i="92" s="1"/>
  <c r="J20" i="95"/>
  <c r="E20" i="96" s="1"/>
  <c r="G20" i="96" s="1"/>
  <c r="J20" i="96" s="1"/>
  <c r="E20" i="97" s="1"/>
  <c r="G20" i="97" s="1"/>
  <c r="J20" i="97" s="1"/>
  <c r="E20" i="98" s="1"/>
  <c r="G86" i="94"/>
  <c r="J86" i="94" s="1"/>
  <c r="E86" i="95" s="1"/>
  <c r="G230" i="94"/>
  <c r="J230" i="94" s="1"/>
  <c r="E230" i="95" s="1"/>
  <c r="G238" i="94"/>
  <c r="J238" i="94" s="1"/>
  <c r="E238" i="95" s="1"/>
  <c r="G239" i="107"/>
  <c r="J239" i="107" s="1"/>
  <c r="G231" i="107"/>
  <c r="J231" i="107" s="1"/>
  <c r="G234" i="92"/>
  <c r="J234" i="92" s="1"/>
  <c r="E234" i="93" s="1"/>
  <c r="G227" i="94"/>
  <c r="J227" i="94" s="1"/>
  <c r="E227" i="95" s="1"/>
  <c r="G235" i="94"/>
  <c r="J235" i="94" s="1"/>
  <c r="E235" i="95" s="1"/>
  <c r="G228" i="94"/>
  <c r="J228" i="94" s="1"/>
  <c r="E228" i="95" s="1"/>
  <c r="G236" i="94"/>
  <c r="J236" i="94" s="1"/>
  <c r="E236" i="95" s="1"/>
  <c r="J253" i="93"/>
  <c r="E253" i="94" s="1"/>
  <c r="G259" i="92"/>
  <c r="J259" i="92" s="1"/>
  <c r="E259" i="93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25" i="95"/>
  <c r="J25" i="95" s="1"/>
  <c r="E25" i="96" s="1"/>
  <c r="G24" i="95"/>
  <c r="J24" i="95" s="1"/>
  <c r="G22" i="95"/>
  <c r="J22" i="95" s="1"/>
  <c r="E22" i="96" s="1"/>
  <c r="G18" i="92"/>
  <c r="J18" i="92" s="1"/>
  <c r="G19" i="95"/>
  <c r="J19" i="95" s="1"/>
  <c r="E19" i="96" s="1"/>
  <c r="G224" i="95"/>
  <c r="J224" i="95" s="1"/>
  <c r="E224" i="96" s="1"/>
  <c r="G23" i="95"/>
  <c r="J23" i="95" s="1"/>
  <c r="E23" i="96" s="1"/>
  <c r="G26" i="95"/>
  <c r="J26" i="95" s="1"/>
  <c r="E26" i="96" s="1"/>
  <c r="G17" i="92"/>
  <c r="J17" i="92" s="1"/>
  <c r="G21" i="95"/>
  <c r="G90" i="95"/>
  <c r="J90" i="95" s="1"/>
  <c r="E90" i="96" s="1"/>
  <c r="G15" i="92"/>
  <c r="J15" i="92" s="1"/>
  <c r="E15" i="93" s="1"/>
  <c r="G121" i="95"/>
  <c r="J121" i="95" s="1"/>
  <c r="E121" i="96" s="1"/>
  <c r="G146" i="95"/>
  <c r="J146" i="95" s="1"/>
  <c r="E146" i="96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82" i="92"/>
  <c r="J82" i="92" s="1"/>
  <c r="E82" i="93" s="1"/>
  <c r="G254" i="92"/>
  <c r="J254" i="92" s="1"/>
  <c r="E254" i="93" s="1"/>
  <c r="G254" i="93" s="1"/>
  <c r="G131" i="90"/>
  <c r="J131" i="90" s="1"/>
  <c r="G46" i="94"/>
  <c r="J46" i="94" s="1"/>
  <c r="G214" i="93"/>
  <c r="J214" i="93" s="1"/>
  <c r="E214" i="94" s="1"/>
  <c r="G184" i="95"/>
  <c r="J184" i="95" s="1"/>
  <c r="E184" i="96" s="1"/>
  <c r="G29" i="94"/>
  <c r="J29" i="94" s="1"/>
  <c r="E29" i="95" s="1"/>
  <c r="G225" i="95"/>
  <c r="J225" i="95" s="1"/>
  <c r="E225" i="96" s="1"/>
  <c r="G36" i="94"/>
  <c r="J36" i="94" s="1"/>
  <c r="E36" i="95" s="1"/>
  <c r="G106" i="95"/>
  <c r="J106" i="95" s="1"/>
  <c r="E106" i="96" s="1"/>
  <c r="G42" i="94"/>
  <c r="J42" i="94" s="1"/>
  <c r="E42" i="95" s="1"/>
  <c r="G72" i="95"/>
  <c r="J72" i="95" s="1"/>
  <c r="E72" i="96" s="1"/>
  <c r="G98" i="95"/>
  <c r="G54" i="94"/>
  <c r="J54" i="94" s="1"/>
  <c r="E54" i="95" s="1"/>
  <c r="G119" i="94"/>
  <c r="J119" i="94" s="1"/>
  <c r="E119" i="95" s="1"/>
  <c r="G180" i="95"/>
  <c r="J180" i="95" s="1"/>
  <c r="E180" i="96" s="1"/>
  <c r="G37" i="94"/>
  <c r="J37" i="94" s="1"/>
  <c r="E37" i="95" s="1"/>
  <c r="G40" i="94"/>
  <c r="J40" i="94" s="1"/>
  <c r="E40" i="95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E165" i="95" s="1"/>
  <c r="G44" i="94"/>
  <c r="J44" i="94" s="1"/>
  <c r="E44" i="95" s="1"/>
  <c r="G123" i="95"/>
  <c r="J123" i="95" s="1"/>
  <c r="E123" i="96" s="1"/>
  <c r="G77" i="95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E57" i="95" s="1"/>
  <c r="G162" i="95"/>
  <c r="J162" i="95" s="1"/>
  <c r="G27" i="94"/>
  <c r="J27" i="94" s="1"/>
  <c r="E27" i="95" s="1"/>
  <c r="G93" i="95"/>
  <c r="G118" i="95"/>
  <c r="J118" i="95" s="1"/>
  <c r="G34" i="94"/>
  <c r="J34" i="94" s="1"/>
  <c r="E34" i="95" s="1"/>
  <c r="G101" i="95"/>
  <c r="J101" i="95" s="1"/>
  <c r="E101" i="96" s="1"/>
  <c r="G47" i="94"/>
  <c r="J47" i="94" s="1"/>
  <c r="E47" i="95" s="1"/>
  <c r="G61" i="95"/>
  <c r="J61" i="95" s="1"/>
  <c r="E61" i="96" s="1"/>
  <c r="G69" i="95"/>
  <c r="J69" i="95" s="1"/>
  <c r="E69" i="96" s="1"/>
  <c r="G31" i="94"/>
  <c r="J31" i="94" s="1"/>
  <c r="E31" i="95" s="1"/>
  <c r="G154" i="95"/>
  <c r="J154" i="95" s="1"/>
  <c r="E154" i="96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E96" i="95" s="1"/>
  <c r="G122" i="94"/>
  <c r="J122" i="94" s="1"/>
  <c r="E122" i="95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E41" i="95" s="1"/>
  <c r="G51" i="94"/>
  <c r="J51" i="94" s="1"/>
  <c r="E51" i="95" s="1"/>
  <c r="G171" i="95"/>
  <c r="J171" i="95" s="1"/>
  <c r="G138" i="95"/>
  <c r="J138" i="95" s="1"/>
  <c r="E138" i="96" s="1"/>
  <c r="G92" i="95"/>
  <c r="J92" i="95" s="1"/>
  <c r="E92" i="96" s="1"/>
  <c r="G32" i="94"/>
  <c r="J32" i="94" s="1"/>
  <c r="E32" i="95" s="1"/>
  <c r="G28" i="94"/>
  <c r="J28" i="94" s="1"/>
  <c r="E28" i="95" s="1"/>
  <c r="G79" i="95"/>
  <c r="J79" i="95" s="1"/>
  <c r="E79" i="96" s="1"/>
  <c r="G74" i="96"/>
  <c r="J74" i="96" s="1"/>
  <c r="G221" i="94"/>
  <c r="J221" i="94" s="1"/>
  <c r="G179" i="95"/>
  <c r="J179" i="95" s="1"/>
  <c r="E179" i="96" s="1"/>
  <c r="G159" i="95"/>
  <c r="J159" i="95" s="1"/>
  <c r="E159" i="96" s="1"/>
  <c r="G33" i="94"/>
  <c r="J33" i="94" s="1"/>
  <c r="G59" i="94"/>
  <c r="J59" i="94" s="1"/>
  <c r="E59" i="95" s="1"/>
  <c r="G30" i="94"/>
  <c r="J30" i="94" s="1"/>
  <c r="E30" i="95" s="1"/>
  <c r="G120" i="95"/>
  <c r="J120" i="95" s="1"/>
  <c r="E120" i="96" s="1"/>
  <c r="G53" i="94"/>
  <c r="J53" i="94" s="1"/>
  <c r="E53" i="95" s="1"/>
  <c r="G56" i="94"/>
  <c r="J56" i="94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G48" i="94"/>
  <c r="J48" i="94" s="1"/>
  <c r="E48" i="95" s="1"/>
  <c r="G49" i="94"/>
  <c r="J49" i="94" s="1"/>
  <c r="E49" i="95" s="1"/>
  <c r="G89" i="95"/>
  <c r="J89" i="95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E55" i="95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G43" i="94"/>
  <c r="J43" i="94" s="1"/>
  <c r="E43" i="95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E5" i="80" s="1"/>
  <c r="G186" i="94"/>
  <c r="J186" i="94" s="1"/>
  <c r="E186" i="95" s="1"/>
  <c r="G233" i="94"/>
  <c r="J233" i="94" s="1"/>
  <c r="E233" i="95" s="1"/>
  <c r="G258" i="94"/>
  <c r="J258" i="94" s="1"/>
  <c r="E258" i="95" s="1"/>
  <c r="G255" i="94"/>
  <c r="J255" i="94" s="1"/>
  <c r="G104" i="94"/>
  <c r="J104" i="94" s="1"/>
  <c r="E104" i="95" s="1"/>
  <c r="G256" i="94"/>
  <c r="J256" i="94" s="1"/>
  <c r="E256" i="95" s="1"/>
  <c r="G191" i="94"/>
  <c r="J191" i="94" s="1"/>
  <c r="E191" i="95" s="1"/>
  <c r="G190" i="94"/>
  <c r="J190" i="94" s="1"/>
  <c r="E190" i="95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E232" i="103" l="1"/>
  <c r="E251" i="101"/>
  <c r="G251" i="101" s="1"/>
  <c r="J251" i="101" s="1"/>
  <c r="E251" i="102" s="1"/>
  <c r="G251" i="102" s="1"/>
  <c r="J251" i="102" s="1"/>
  <c r="E18" i="93"/>
  <c r="E142" i="96"/>
  <c r="E134" i="91"/>
  <c r="E255" i="95"/>
  <c r="E33" i="95"/>
  <c r="G33" i="95" s="1"/>
  <c r="J33" i="95" s="1"/>
  <c r="E33" i="96" s="1"/>
  <c r="E46" i="95"/>
  <c r="G46" i="95" s="1"/>
  <c r="J46" i="95" s="1"/>
  <c r="E52" i="95"/>
  <c r="E161" i="95"/>
  <c r="E183" i="96"/>
  <c r="E118" i="96"/>
  <c r="E131" i="91"/>
  <c r="E171" i="96"/>
  <c r="E89" i="96"/>
  <c r="E56" i="95"/>
  <c r="E221" i="95"/>
  <c r="E74" i="97"/>
  <c r="E162" i="96"/>
  <c r="E13" i="92"/>
  <c r="G13" i="92" s="1"/>
  <c r="J13" i="92" s="1"/>
  <c r="E13" i="93" s="1"/>
  <c r="G13" i="93" s="1"/>
  <c r="J13" i="93" s="1"/>
  <c r="E13" i="94" s="1"/>
  <c r="E14" i="92"/>
  <c r="G14" i="92" s="1"/>
  <c r="J14" i="92" s="1"/>
  <c r="E14" i="93" s="1"/>
  <c r="G14" i="93" s="1"/>
  <c r="J14" i="93" s="1"/>
  <c r="E14" i="94" s="1"/>
  <c r="E8" i="92"/>
  <c r="G8" i="92" s="1"/>
  <c r="J8" i="92" s="1"/>
  <c r="E8" i="93" s="1"/>
  <c r="G8" i="93" s="1"/>
  <c r="J8" i="93" s="1"/>
  <c r="E8" i="94" s="1"/>
  <c r="E24" i="96"/>
  <c r="E17" i="93"/>
  <c r="G17" i="93" s="1"/>
  <c r="J17" i="93" s="1"/>
  <c r="E111" i="97"/>
  <c r="G111" i="97" s="1"/>
  <c r="J111" i="97" s="1"/>
  <c r="E97" i="97"/>
  <c r="G97" i="97" s="1"/>
  <c r="J97" i="97" s="1"/>
  <c r="E97" i="98" s="1"/>
  <c r="G97" i="98" s="1"/>
  <c r="J97" i="98" s="1"/>
  <c r="E97" i="99" s="1"/>
  <c r="E115" i="97"/>
  <c r="G115" i="97" s="1"/>
  <c r="J115" i="97" s="1"/>
  <c r="E115" i="98" s="1"/>
  <c r="G115" i="98" s="1"/>
  <c r="J115" i="98" s="1"/>
  <c r="E115" i="99" s="1"/>
  <c r="E110" i="97"/>
  <c r="G110" i="97" s="1"/>
  <c r="J110" i="97" s="1"/>
  <c r="E110" i="98" s="1"/>
  <c r="G110" i="98" s="1"/>
  <c r="J110" i="98" s="1"/>
  <c r="E110" i="99" s="1"/>
  <c r="E112" i="97"/>
  <c r="G112" i="97" s="1"/>
  <c r="J112" i="97" s="1"/>
  <c r="E112" i="98" s="1"/>
  <c r="G112" i="98" s="1"/>
  <c r="J112" i="98" s="1"/>
  <c r="E112" i="99" s="1"/>
  <c r="E116" i="97"/>
  <c r="G116" i="97" s="1"/>
  <c r="J116" i="97" s="1"/>
  <c r="E116" i="98" s="1"/>
  <c r="G116" i="98" s="1"/>
  <c r="J116" i="98" s="1"/>
  <c r="E116" i="99" s="1"/>
  <c r="E107" i="97"/>
  <c r="G107" i="97" s="1"/>
  <c r="J107" i="97" s="1"/>
  <c r="E117" i="97"/>
  <c r="G117" i="97" s="1"/>
  <c r="J117" i="97" s="1"/>
  <c r="E117" i="98" s="1"/>
  <c r="G117" i="98" s="1"/>
  <c r="J117" i="98" s="1"/>
  <c r="E117" i="99" s="1"/>
  <c r="G88" i="93"/>
  <c r="J88" i="93" s="1"/>
  <c r="E88" i="94" s="1"/>
  <c r="E87" i="93"/>
  <c r="G87" i="93" s="1"/>
  <c r="J87" i="93" s="1"/>
  <c r="E108" i="97"/>
  <c r="G108" i="97" s="1"/>
  <c r="J108" i="97" s="1"/>
  <c r="E108" i="98" s="1"/>
  <c r="G108" i="98" s="1"/>
  <c r="J108" i="98" s="1"/>
  <c r="E108" i="99" s="1"/>
  <c r="J98" i="95"/>
  <c r="J99" i="95"/>
  <c r="J21" i="95"/>
  <c r="J66" i="95"/>
  <c r="J93" i="95"/>
  <c r="J77" i="95"/>
  <c r="G86" i="95"/>
  <c r="G232" i="103"/>
  <c r="J232" i="103" s="1"/>
  <c r="E232" i="104" s="1"/>
  <c r="G234" i="93"/>
  <c r="J234" i="93" s="1"/>
  <c r="E234" i="94" s="1"/>
  <c r="G228" i="95"/>
  <c r="G236" i="95"/>
  <c r="J236" i="95" s="1"/>
  <c r="E236" i="96" s="1"/>
  <c r="G227" i="95"/>
  <c r="G235" i="95"/>
  <c r="J235" i="95" s="1"/>
  <c r="E235" i="96" s="1"/>
  <c r="G230" i="95"/>
  <c r="G238" i="95"/>
  <c r="J238" i="95" s="1"/>
  <c r="G253" i="94"/>
  <c r="J253" i="94" s="1"/>
  <c r="E253" i="95" s="1"/>
  <c r="G259" i="93"/>
  <c r="J259" i="93" s="1"/>
  <c r="E259" i="94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20" i="98"/>
  <c r="J20" i="98" s="1"/>
  <c r="E20" i="99" s="1"/>
  <c r="G74" i="97"/>
  <c r="J74" i="97" s="1"/>
  <c r="E74" i="98" s="1"/>
  <c r="G15" i="93"/>
  <c r="J15" i="93" s="1"/>
  <c r="G16" i="93"/>
  <c r="J16" i="93" s="1"/>
  <c r="E16" i="94" s="1"/>
  <c r="G6" i="93"/>
  <c r="J6" i="93" s="1"/>
  <c r="E6" i="94" s="1"/>
  <c r="G29" i="95"/>
  <c r="J29" i="95" s="1"/>
  <c r="E29" i="96" s="1"/>
  <c r="G18" i="93"/>
  <c r="J18" i="93" s="1"/>
  <c r="E18" i="94" s="1"/>
  <c r="G7" i="93"/>
  <c r="J7" i="93" s="1"/>
  <c r="G131" i="91"/>
  <c r="J131" i="91" s="1"/>
  <c r="E131" i="92" s="1"/>
  <c r="G134" i="91"/>
  <c r="J134" i="91" s="1"/>
  <c r="E134" i="92" s="1"/>
  <c r="J254" i="93"/>
  <c r="E254" i="94" s="1"/>
  <c r="G82" i="93"/>
  <c r="J82" i="93" s="1"/>
  <c r="E82" i="94" s="1"/>
  <c r="G40" i="95"/>
  <c r="J40" i="95" s="1"/>
  <c r="E40" i="96" s="1"/>
  <c r="G49" i="95"/>
  <c r="G122" i="95"/>
  <c r="J122" i="95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E214" i="95" s="1"/>
  <c r="G38" i="95"/>
  <c r="J38" i="95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5" i="80"/>
  <c r="J5" i="80" s="1"/>
  <c r="E5" i="81" s="1"/>
  <c r="G186" i="95"/>
  <c r="J186" i="95" s="1"/>
  <c r="E186" i="96" s="1"/>
  <c r="G256" i="95"/>
  <c r="J256" i="95" s="1"/>
  <c r="E256" i="96" s="1"/>
  <c r="G255" i="95"/>
  <c r="J255" i="95" s="1"/>
  <c r="E255" i="96" s="1"/>
  <c r="G104" i="95"/>
  <c r="J104" i="95" s="1"/>
  <c r="E104" i="96" s="1"/>
  <c r="G258" i="95"/>
  <c r="J258" i="95" s="1"/>
  <c r="E258" i="96" s="1"/>
  <c r="G233" i="95"/>
  <c r="J233" i="95" s="1"/>
  <c r="E233" i="96" s="1"/>
  <c r="G191" i="95"/>
  <c r="J191" i="95" s="1"/>
  <c r="E191" i="96" s="1"/>
  <c r="G190" i="95"/>
  <c r="J190" i="95" s="1"/>
  <c r="G133" i="93"/>
  <c r="J133" i="93" s="1"/>
  <c r="E133" i="94" s="1"/>
  <c r="G136" i="93"/>
  <c r="J136" i="93" s="1"/>
  <c r="E136" i="94" s="1"/>
  <c r="G132" i="94"/>
  <c r="J132" i="94" s="1"/>
  <c r="E132" i="95" s="1"/>
  <c r="G135" i="94"/>
  <c r="J135" i="94" s="1"/>
  <c r="E135" i="95" s="1"/>
  <c r="E251" i="103" l="1"/>
  <c r="E7" i="94"/>
  <c r="E15" i="94"/>
  <c r="G15" i="94" s="1"/>
  <c r="J15" i="94" s="1"/>
  <c r="E46" i="96"/>
  <c r="E98" i="96"/>
  <c r="G98" i="96" s="1"/>
  <c r="J98" i="96" s="1"/>
  <c r="E98" i="97" s="1"/>
  <c r="G98" i="97" s="1"/>
  <c r="J98" i="97" s="1"/>
  <c r="E98" i="98" s="1"/>
  <c r="E238" i="96"/>
  <c r="E36" i="96"/>
  <c r="E38" i="96"/>
  <c r="E77" i="96"/>
  <c r="G77" i="96" s="1"/>
  <c r="J77" i="96" s="1"/>
  <c r="E77" i="97" s="1"/>
  <c r="G77" i="97" s="1"/>
  <c r="J77" i="97" s="1"/>
  <c r="E77" i="98" s="1"/>
  <c r="E111" i="98"/>
  <c r="G111" i="98" s="1"/>
  <c r="J111" i="98" s="1"/>
  <c r="E111" i="99" s="1"/>
  <c r="E190" i="96"/>
  <c r="E93" i="96"/>
  <c r="G93" i="96" s="1"/>
  <c r="J93" i="96" s="1"/>
  <c r="E93" i="97" s="1"/>
  <c r="G93" i="97" s="1"/>
  <c r="J93" i="97" s="1"/>
  <c r="E93" i="98" s="1"/>
  <c r="E122" i="96"/>
  <c r="E66" i="96"/>
  <c r="G66" i="96" s="1"/>
  <c r="J66" i="96" s="1"/>
  <c r="E66" i="97" s="1"/>
  <c r="G66" i="97" s="1"/>
  <c r="J66" i="97" s="1"/>
  <c r="E66" i="98" s="1"/>
  <c r="G66" i="98" s="1"/>
  <c r="J66" i="98" s="1"/>
  <c r="E66" i="99" s="1"/>
  <c r="E107" i="98"/>
  <c r="G107" i="98" s="1"/>
  <c r="J107" i="98" s="1"/>
  <c r="E107" i="99" s="1"/>
  <c r="E99" i="96"/>
  <c r="G99" i="96" s="1"/>
  <c r="J99" i="96" s="1"/>
  <c r="E99" i="97" s="1"/>
  <c r="G99" i="97" s="1"/>
  <c r="J99" i="97" s="1"/>
  <c r="E99" i="98" s="1"/>
  <c r="E17" i="94"/>
  <c r="E21" i="96"/>
  <c r="G21" i="96" s="1"/>
  <c r="J21" i="96" s="1"/>
  <c r="E21" i="97" s="1"/>
  <c r="G21" i="97" s="1"/>
  <c r="J21" i="97" s="1"/>
  <c r="E21" i="98" s="1"/>
  <c r="E67" i="97"/>
  <c r="G67" i="97" s="1"/>
  <c r="J67" i="97" s="1"/>
  <c r="E67" i="98" s="1"/>
  <c r="G67" i="98" s="1"/>
  <c r="J67" i="98" s="1"/>
  <c r="E67" i="99" s="1"/>
  <c r="E72" i="97"/>
  <c r="G72" i="97" s="1"/>
  <c r="J72" i="97" s="1"/>
  <c r="E72" i="98" s="1"/>
  <c r="G72" i="98" s="1"/>
  <c r="J72" i="98" s="1"/>
  <c r="E72" i="99" s="1"/>
  <c r="E81" i="97"/>
  <c r="G81" i="97" s="1"/>
  <c r="J81" i="97" s="1"/>
  <c r="E81" i="98" s="1"/>
  <c r="G81" i="98" s="1"/>
  <c r="J81" i="98" s="1"/>
  <c r="E81" i="99" s="1"/>
  <c r="E168" i="97"/>
  <c r="G168" i="97" s="1"/>
  <c r="J168" i="97" s="1"/>
  <c r="E168" i="98" s="1"/>
  <c r="G168" i="98" s="1"/>
  <c r="J168" i="98" s="1"/>
  <c r="E168" i="99" s="1"/>
  <c r="E138" i="97"/>
  <c r="G138" i="97" s="1"/>
  <c r="J138" i="97" s="1"/>
  <c r="E138" i="98" s="1"/>
  <c r="G138" i="98" s="1"/>
  <c r="J138" i="98" s="1"/>
  <c r="E138" i="99" s="1"/>
  <c r="E145" i="97"/>
  <c r="G145" i="97" s="1"/>
  <c r="J145" i="97" s="1"/>
  <c r="E145" i="98" s="1"/>
  <c r="G145" i="98" s="1"/>
  <c r="J145" i="98" s="1"/>
  <c r="E145" i="99" s="1"/>
  <c r="E225" i="97"/>
  <c r="G225" i="97" s="1"/>
  <c r="J225" i="97" s="1"/>
  <c r="E225" i="98" s="1"/>
  <c r="G225" i="98" s="1"/>
  <c r="J225" i="98" s="1"/>
  <c r="E225" i="99" s="1"/>
  <c r="E224" i="97"/>
  <c r="G224" i="97" s="1"/>
  <c r="J224" i="97" s="1"/>
  <c r="E224" i="98" s="1"/>
  <c r="G224" i="98" s="1"/>
  <c r="J224" i="98" s="1"/>
  <c r="E224" i="99" s="1"/>
  <c r="E26" i="97"/>
  <c r="G26" i="97" s="1"/>
  <c r="J26" i="97" s="1"/>
  <c r="E26" i="98" s="1"/>
  <c r="G26" i="98" s="1"/>
  <c r="J26" i="98" s="1"/>
  <c r="E26" i="99" s="1"/>
  <c r="E78" i="97"/>
  <c r="G78" i="97" s="1"/>
  <c r="J78" i="97" s="1"/>
  <c r="E78" i="98" s="1"/>
  <c r="G78" i="98" s="1"/>
  <c r="J78" i="98" s="1"/>
  <c r="E78" i="99" s="1"/>
  <c r="E91" i="97"/>
  <c r="G91" i="97" s="1"/>
  <c r="J91" i="97" s="1"/>
  <c r="E91" i="98" s="1"/>
  <c r="G91" i="98" s="1"/>
  <c r="J91" i="98" s="1"/>
  <c r="E91" i="99" s="1"/>
  <c r="E69" i="97"/>
  <c r="G69" i="97" s="1"/>
  <c r="J69" i="97" s="1"/>
  <c r="E69" i="98" s="1"/>
  <c r="G69" i="98" s="1"/>
  <c r="J69" i="98" s="1"/>
  <c r="E69" i="99" s="1"/>
  <c r="E65" i="97"/>
  <c r="G65" i="97" s="1"/>
  <c r="J65" i="97" s="1"/>
  <c r="E65" i="98" s="1"/>
  <c r="G65" i="98" s="1"/>
  <c r="J65" i="98" s="1"/>
  <c r="E65" i="99" s="1"/>
  <c r="E167" i="97"/>
  <c r="G167" i="97" s="1"/>
  <c r="J167" i="97" s="1"/>
  <c r="E167" i="98" s="1"/>
  <c r="G167" i="98" s="1"/>
  <c r="J167" i="98" s="1"/>
  <c r="E167" i="99" s="1"/>
  <c r="E164" i="97"/>
  <c r="G164" i="97" s="1"/>
  <c r="J164" i="97" s="1"/>
  <c r="E164" i="98" s="1"/>
  <c r="G164" i="98" s="1"/>
  <c r="J164" i="98" s="1"/>
  <c r="E164" i="99" s="1"/>
  <c r="E159" i="97"/>
  <c r="G159" i="97" s="1"/>
  <c r="J159" i="97" s="1"/>
  <c r="E159" i="98" s="1"/>
  <c r="G159" i="98" s="1"/>
  <c r="J159" i="98" s="1"/>
  <c r="E159" i="99" s="1"/>
  <c r="E144" i="97"/>
  <c r="G144" i="97" s="1"/>
  <c r="J144" i="97" s="1"/>
  <c r="E144" i="98" s="1"/>
  <c r="G144" i="98" s="1"/>
  <c r="J144" i="98" s="1"/>
  <c r="E144" i="99" s="1"/>
  <c r="E61" i="97"/>
  <c r="G61" i="97" s="1"/>
  <c r="J61" i="97" s="1"/>
  <c r="E61" i="98" s="1"/>
  <c r="G61" i="98" s="1"/>
  <c r="J61" i="98" s="1"/>
  <c r="E61" i="99" s="1"/>
  <c r="E90" i="97"/>
  <c r="G90" i="97" s="1"/>
  <c r="J90" i="97" s="1"/>
  <c r="E90" i="98" s="1"/>
  <c r="G90" i="98" s="1"/>
  <c r="J90" i="98" s="1"/>
  <c r="E90" i="99" s="1"/>
  <c r="E101" i="97"/>
  <c r="G101" i="97" s="1"/>
  <c r="J101" i="97" s="1"/>
  <c r="E101" i="98" s="1"/>
  <c r="G101" i="98" s="1"/>
  <c r="J101" i="98" s="1"/>
  <c r="E101" i="99" s="1"/>
  <c r="E106" i="97"/>
  <c r="G106" i="97" s="1"/>
  <c r="J106" i="97" s="1"/>
  <c r="E106" i="98" s="1"/>
  <c r="G106" i="98" s="1"/>
  <c r="J106" i="98" s="1"/>
  <c r="E106" i="99" s="1"/>
  <c r="E22" i="97"/>
  <c r="G22" i="97" s="1"/>
  <c r="J22" i="97" s="1"/>
  <c r="E22" i="98" s="1"/>
  <c r="G22" i="98" s="1"/>
  <c r="J22" i="98" s="1"/>
  <c r="E22" i="99" s="1"/>
  <c r="E142" i="97"/>
  <c r="G142" i="97" s="1"/>
  <c r="J142" i="97" s="1"/>
  <c r="E142" i="98" s="1"/>
  <c r="G142" i="98" s="1"/>
  <c r="J142" i="98" s="1"/>
  <c r="E142" i="99" s="1"/>
  <c r="E154" i="97"/>
  <c r="G154" i="97" s="1"/>
  <c r="J154" i="97" s="1"/>
  <c r="E19" i="97"/>
  <c r="G19" i="97" s="1"/>
  <c r="J19" i="97" s="1"/>
  <c r="E19" i="98" s="1"/>
  <c r="G19" i="98" s="1"/>
  <c r="J19" i="98" s="1"/>
  <c r="E19" i="99" s="1"/>
  <c r="E85" i="97"/>
  <c r="G85" i="97" s="1"/>
  <c r="J85" i="97" s="1"/>
  <c r="E85" i="98" s="1"/>
  <c r="G85" i="98" s="1"/>
  <c r="J85" i="98" s="1"/>
  <c r="E85" i="99" s="1"/>
  <c r="E92" i="97"/>
  <c r="G92" i="97" s="1"/>
  <c r="J92" i="97" s="1"/>
  <c r="E92" i="98" s="1"/>
  <c r="G92" i="98" s="1"/>
  <c r="J92" i="98" s="1"/>
  <c r="E92" i="99" s="1"/>
  <c r="E172" i="97"/>
  <c r="G172" i="97" s="1"/>
  <c r="J172" i="97" s="1"/>
  <c r="E172" i="98" s="1"/>
  <c r="G172" i="98" s="1"/>
  <c r="J172" i="98" s="1"/>
  <c r="E172" i="99" s="1"/>
  <c r="E158" i="97"/>
  <c r="G158" i="97" s="1"/>
  <c r="J158" i="97" s="1"/>
  <c r="E220" i="97"/>
  <c r="G220" i="97" s="1"/>
  <c r="J220" i="97" s="1"/>
  <c r="E123" i="97"/>
  <c r="G123" i="97" s="1"/>
  <c r="J123" i="97" s="1"/>
  <c r="E123" i="98" s="1"/>
  <c r="G123" i="98" s="1"/>
  <c r="J123" i="98" s="1"/>
  <c r="E123" i="99" s="1"/>
  <c r="E215" i="97"/>
  <c r="G215" i="97" s="1"/>
  <c r="J215" i="97" s="1"/>
  <c r="E215" i="98" s="1"/>
  <c r="G215" i="98" s="1"/>
  <c r="J215" i="98" s="1"/>
  <c r="E215" i="99" s="1"/>
  <c r="E118" i="97"/>
  <c r="G118" i="97" s="1"/>
  <c r="J118" i="97" s="1"/>
  <c r="E143" i="97"/>
  <c r="G143" i="97" s="1"/>
  <c r="J143" i="97" s="1"/>
  <c r="E143" i="98" s="1"/>
  <c r="G143" i="98" s="1"/>
  <c r="J143" i="98" s="1"/>
  <c r="E143" i="99" s="1"/>
  <c r="E185" i="97"/>
  <c r="G185" i="97" s="1"/>
  <c r="J185" i="97" s="1"/>
  <c r="E185" i="98" s="1"/>
  <c r="G185" i="98" s="1"/>
  <c r="J185" i="98" s="1"/>
  <c r="E185" i="99" s="1"/>
  <c r="E222" i="97"/>
  <c r="G222" i="97" s="1"/>
  <c r="J222" i="97" s="1"/>
  <c r="E222" i="98" s="1"/>
  <c r="G222" i="98" s="1"/>
  <c r="J222" i="98" s="1"/>
  <c r="E222" i="99" s="1"/>
  <c r="E141" i="97"/>
  <c r="G141" i="97" s="1"/>
  <c r="J141" i="97" s="1"/>
  <c r="E141" i="98" s="1"/>
  <c r="G141" i="98" s="1"/>
  <c r="J141" i="98" s="1"/>
  <c r="E141" i="99" s="1"/>
  <c r="E166" i="97"/>
  <c r="G166" i="97" s="1"/>
  <c r="J166" i="97" s="1"/>
  <c r="E166" i="98" s="1"/>
  <c r="G166" i="98" s="1"/>
  <c r="J166" i="98" s="1"/>
  <c r="E166" i="99" s="1"/>
  <c r="E23" i="97"/>
  <c r="G23" i="97" s="1"/>
  <c r="J23" i="97" s="1"/>
  <c r="E23" i="98" s="1"/>
  <c r="G23" i="98" s="1"/>
  <c r="J23" i="98" s="1"/>
  <c r="E23" i="99" s="1"/>
  <c r="E120" i="97"/>
  <c r="G120" i="97" s="1"/>
  <c r="J120" i="97" s="1"/>
  <c r="E120" i="98" s="1"/>
  <c r="G120" i="98" s="1"/>
  <c r="J120" i="98" s="1"/>
  <c r="E120" i="99" s="1"/>
  <c r="E192" i="97"/>
  <c r="G192" i="97" s="1"/>
  <c r="J192" i="97" s="1"/>
  <c r="E192" i="98" s="1"/>
  <c r="G192" i="98" s="1"/>
  <c r="J192" i="98" s="1"/>
  <c r="E192" i="99" s="1"/>
  <c r="E68" i="97"/>
  <c r="G68" i="97" s="1"/>
  <c r="J68" i="97" s="1"/>
  <c r="E68" i="98" s="1"/>
  <c r="G68" i="98" s="1"/>
  <c r="J68" i="98" s="1"/>
  <c r="E68" i="99" s="1"/>
  <c r="E89" i="97"/>
  <c r="G89" i="97" s="1"/>
  <c r="J89" i="97" s="1"/>
  <c r="E89" i="98" s="1"/>
  <c r="G89" i="98" s="1"/>
  <c r="J89" i="98" s="1"/>
  <c r="E89" i="99" s="1"/>
  <c r="E171" i="97"/>
  <c r="G171" i="97" s="1"/>
  <c r="J171" i="97" s="1"/>
  <c r="E184" i="97"/>
  <c r="G184" i="97" s="1"/>
  <c r="J184" i="97" s="1"/>
  <c r="E184" i="98" s="1"/>
  <c r="G184" i="98" s="1"/>
  <c r="J184" i="98" s="1"/>
  <c r="E184" i="99" s="1"/>
  <c r="E223" i="97"/>
  <c r="G223" i="97" s="1"/>
  <c r="J223" i="97" s="1"/>
  <c r="E223" i="98" s="1"/>
  <c r="G223" i="98" s="1"/>
  <c r="J223" i="98" s="1"/>
  <c r="E223" i="99" s="1"/>
  <c r="E183" i="97"/>
  <c r="G183" i="97" s="1"/>
  <c r="J183" i="97" s="1"/>
  <c r="E183" i="98" s="1"/>
  <c r="G183" i="98" s="1"/>
  <c r="J183" i="98" s="1"/>
  <c r="E183" i="99" s="1"/>
  <c r="E139" i="97"/>
  <c r="G139" i="97" s="1"/>
  <c r="J139" i="97" s="1"/>
  <c r="E139" i="98" s="1"/>
  <c r="G139" i="98" s="1"/>
  <c r="J139" i="98" s="1"/>
  <c r="E139" i="99" s="1"/>
  <c r="E121" i="97"/>
  <c r="G121" i="97" s="1"/>
  <c r="J121" i="97" s="1"/>
  <c r="E121" i="98" s="1"/>
  <c r="G121" i="98" s="1"/>
  <c r="J121" i="98" s="1"/>
  <c r="E121" i="99" s="1"/>
  <c r="E80" i="97"/>
  <c r="G80" i="97" s="1"/>
  <c r="J80" i="97" s="1"/>
  <c r="E137" i="97"/>
  <c r="G137" i="97" s="1"/>
  <c r="J137" i="97" s="1"/>
  <c r="E137" i="98" s="1"/>
  <c r="G137" i="98" s="1"/>
  <c r="J137" i="98" s="1"/>
  <c r="E137" i="99" s="1"/>
  <c r="E100" i="97"/>
  <c r="G100" i="97" s="1"/>
  <c r="J100" i="97" s="1"/>
  <c r="E100" i="98" s="1"/>
  <c r="G100" i="98" s="1"/>
  <c r="J100" i="98" s="1"/>
  <c r="E100" i="99" s="1"/>
  <c r="E179" i="97"/>
  <c r="G179" i="97" s="1"/>
  <c r="J179" i="97" s="1"/>
  <c r="E179" i="98" s="1"/>
  <c r="G179" i="98" s="1"/>
  <c r="J179" i="98" s="1"/>
  <c r="E179" i="99" s="1"/>
  <c r="E95" i="97"/>
  <c r="G95" i="97" s="1"/>
  <c r="J95" i="97" s="1"/>
  <c r="E95" i="98" s="1"/>
  <c r="G95" i="98" s="1"/>
  <c r="J95" i="98" s="1"/>
  <c r="E95" i="99" s="1"/>
  <c r="E130" i="97"/>
  <c r="G130" i="97" s="1"/>
  <c r="J130" i="97" s="1"/>
  <c r="E130" i="98" s="1"/>
  <c r="G130" i="98" s="1"/>
  <c r="J130" i="98" s="1"/>
  <c r="E130" i="99" s="1"/>
  <c r="E180" i="97"/>
  <c r="G180" i="97" s="1"/>
  <c r="J180" i="97" s="1"/>
  <c r="E180" i="98" s="1"/>
  <c r="G180" i="98" s="1"/>
  <c r="J180" i="98" s="1"/>
  <c r="E180" i="99" s="1"/>
  <c r="E24" i="97"/>
  <c r="G24" i="97" s="1"/>
  <c r="J24" i="97" s="1"/>
  <c r="E140" i="97"/>
  <c r="G140" i="97" s="1"/>
  <c r="J140" i="97" s="1"/>
  <c r="E140" i="98" s="1"/>
  <c r="G140" i="98" s="1"/>
  <c r="J140" i="98" s="1"/>
  <c r="E140" i="99" s="1"/>
  <c r="G88" i="94"/>
  <c r="J88" i="94" s="1"/>
  <c r="E87" i="94"/>
  <c r="G87" i="94" s="1"/>
  <c r="J87" i="94" s="1"/>
  <c r="E163" i="97"/>
  <c r="G163" i="97" s="1"/>
  <c r="J163" i="97" s="1"/>
  <c r="E163" i="98" s="1"/>
  <c r="G163" i="98" s="1"/>
  <c r="J163" i="98" s="1"/>
  <c r="E163" i="99" s="1"/>
  <c r="E146" i="97"/>
  <c r="G146" i="97" s="1"/>
  <c r="J146" i="97" s="1"/>
  <c r="E79" i="97"/>
  <c r="G79" i="97" s="1"/>
  <c r="J79" i="97" s="1"/>
  <c r="E79" i="98" s="1"/>
  <c r="G79" i="98" s="1"/>
  <c r="J79" i="98" s="1"/>
  <c r="E79" i="99" s="1"/>
  <c r="E62" i="97"/>
  <c r="G62" i="97" s="1"/>
  <c r="J62" i="97" s="1"/>
  <c r="E62" i="98" s="1"/>
  <c r="G62" i="98" s="1"/>
  <c r="J62" i="98" s="1"/>
  <c r="E62" i="99" s="1"/>
  <c r="E160" i="97"/>
  <c r="G160" i="97" s="1"/>
  <c r="J160" i="97" s="1"/>
  <c r="E160" i="98" s="1"/>
  <c r="G160" i="98" s="1"/>
  <c r="J160" i="98" s="1"/>
  <c r="E160" i="99" s="1"/>
  <c r="E64" i="97"/>
  <c r="G64" i="97" s="1"/>
  <c r="J64" i="97" s="1"/>
  <c r="E64" i="98" s="1"/>
  <c r="G64" i="98" s="1"/>
  <c r="J64" i="98" s="1"/>
  <c r="E64" i="99" s="1"/>
  <c r="E170" i="97"/>
  <c r="G170" i="97" s="1"/>
  <c r="J170" i="97" s="1"/>
  <c r="E170" i="98" s="1"/>
  <c r="G170" i="98" s="1"/>
  <c r="J170" i="98" s="1"/>
  <c r="E170" i="99" s="1"/>
  <c r="E162" i="97"/>
  <c r="G162" i="97" s="1"/>
  <c r="J162" i="97" s="1"/>
  <c r="E25" i="97"/>
  <c r="G25" i="97" s="1"/>
  <c r="J25" i="97" s="1"/>
  <c r="E25" i="98" s="1"/>
  <c r="G25" i="98" s="1"/>
  <c r="J25" i="98" s="1"/>
  <c r="E25" i="99" s="1"/>
  <c r="E176" i="97"/>
  <c r="G176" i="97" s="1"/>
  <c r="J176" i="97" s="1"/>
  <c r="E176" i="98" s="1"/>
  <c r="G176" i="98" s="1"/>
  <c r="J176" i="98" s="1"/>
  <c r="E176" i="99" s="1"/>
  <c r="G238" i="96"/>
  <c r="J238" i="96" s="1"/>
  <c r="E238" i="97" s="1"/>
  <c r="J230" i="95"/>
  <c r="J86" i="95"/>
  <c r="G235" i="96"/>
  <c r="J235" i="96" s="1"/>
  <c r="E235" i="97" s="1"/>
  <c r="G235" i="97" s="1"/>
  <c r="J235" i="97" s="1"/>
  <c r="E235" i="98" s="1"/>
  <c r="J227" i="95"/>
  <c r="E227" i="96" s="1"/>
  <c r="G227" i="96" s="1"/>
  <c r="J227" i="96" s="1"/>
  <c r="E227" i="97" s="1"/>
  <c r="G227" i="97" s="1"/>
  <c r="J227" i="97" s="1"/>
  <c r="J51" i="95"/>
  <c r="J49" i="95"/>
  <c r="G236" i="96"/>
  <c r="J236" i="96" s="1"/>
  <c r="E236" i="97" s="1"/>
  <c r="J228" i="95"/>
  <c r="G234" i="94"/>
  <c r="J234" i="94" s="1"/>
  <c r="E234" i="95" s="1"/>
  <c r="G240" i="104"/>
  <c r="J240" i="104" s="1"/>
  <c r="G232" i="104"/>
  <c r="J232" i="104" s="1"/>
  <c r="G253" i="95"/>
  <c r="J253" i="95" s="1"/>
  <c r="G259" i="94"/>
  <c r="J259" i="94" s="1"/>
  <c r="E259" i="95" s="1"/>
  <c r="G173" i="94"/>
  <c r="J173" i="94" s="1"/>
  <c r="E173" i="95" s="1"/>
  <c r="G174" i="94"/>
  <c r="J174" i="94" s="1"/>
  <c r="E174" i="95" s="1"/>
  <c r="G103" i="94"/>
  <c r="J103" i="94" s="1"/>
  <c r="G102" i="94"/>
  <c r="J102" i="94" s="1"/>
  <c r="E102" i="95" s="1"/>
  <c r="G97" i="99"/>
  <c r="J97" i="99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59" i="96"/>
  <c r="J59" i="96" s="1"/>
  <c r="G57" i="96"/>
  <c r="J57" i="96" s="1"/>
  <c r="G30" i="96"/>
  <c r="J30" i="96" s="1"/>
  <c r="G161" i="96"/>
  <c r="J161" i="96" s="1"/>
  <c r="G108" i="99"/>
  <c r="J108" i="99" s="1"/>
  <c r="G48" i="96"/>
  <c r="J48" i="96" s="1"/>
  <c r="G31" i="96"/>
  <c r="J31" i="96" s="1"/>
  <c r="G54" i="96"/>
  <c r="J54" i="96" s="1"/>
  <c r="G28" i="96"/>
  <c r="J28" i="96" s="1"/>
  <c r="G117" i="99"/>
  <c r="J117" i="99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07" i="99"/>
  <c r="J107" i="99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112" i="99"/>
  <c r="J112" i="99" s="1"/>
  <c r="G20" i="99"/>
  <c r="J20" i="99" s="1"/>
  <c r="G80" i="98"/>
  <c r="J80" i="98" s="1"/>
  <c r="E80" i="99" s="1"/>
  <c r="G77" i="98"/>
  <c r="J77" i="98" s="1"/>
  <c r="E77" i="99" s="1"/>
  <c r="G21" i="98"/>
  <c r="J21" i="98" s="1"/>
  <c r="E21" i="99" s="1"/>
  <c r="G93" i="98"/>
  <c r="J93" i="98" s="1"/>
  <c r="E93" i="99" s="1"/>
  <c r="G74" i="98"/>
  <c r="J74" i="98" s="1"/>
  <c r="E74" i="99" s="1"/>
  <c r="G98" i="98"/>
  <c r="J98" i="98" s="1"/>
  <c r="E98" i="99" s="1"/>
  <c r="G99" i="98"/>
  <c r="J99" i="98" s="1"/>
  <c r="E99" i="99" s="1"/>
  <c r="G16" i="94"/>
  <c r="J16" i="94" s="1"/>
  <c r="E16" i="95" s="1"/>
  <c r="G14" i="94"/>
  <c r="J14" i="94" s="1"/>
  <c r="E14" i="95" s="1"/>
  <c r="G17" i="94"/>
  <c r="J17" i="94" s="1"/>
  <c r="E17" i="95" s="1"/>
  <c r="G7" i="94"/>
  <c r="J7" i="94" s="1"/>
  <c r="E7" i="95" s="1"/>
  <c r="G8" i="94"/>
  <c r="J8" i="94" s="1"/>
  <c r="E8" i="95" s="1"/>
  <c r="G18" i="94"/>
  <c r="J18" i="94" s="1"/>
  <c r="G6" i="94"/>
  <c r="J6" i="94" s="1"/>
  <c r="E6" i="95" s="1"/>
  <c r="G13" i="94"/>
  <c r="J13" i="94" s="1"/>
  <c r="E13" i="95" s="1"/>
  <c r="G82" i="94"/>
  <c r="J82" i="94" s="1"/>
  <c r="E82" i="95" s="1"/>
  <c r="G254" i="94"/>
  <c r="J254" i="94" s="1"/>
  <c r="E254" i="95" s="1"/>
  <c r="G131" i="92"/>
  <c r="J131" i="92" s="1"/>
  <c r="G134" i="92"/>
  <c r="J134" i="92" s="1"/>
  <c r="E134" i="93" s="1"/>
  <c r="G214" i="95"/>
  <c r="J214" i="95" s="1"/>
  <c r="E214" i="96" s="1"/>
  <c r="G5" i="81"/>
  <c r="J5" i="81" s="1"/>
  <c r="E5" i="82" s="1"/>
  <c r="G186" i="96"/>
  <c r="J186" i="96" s="1"/>
  <c r="E186" i="97" s="1"/>
  <c r="G258" i="96"/>
  <c r="J258" i="96" s="1"/>
  <c r="E258" i="97" s="1"/>
  <c r="G255" i="96"/>
  <c r="J255" i="96" s="1"/>
  <c r="E255" i="97" s="1"/>
  <c r="G255" i="97" s="1"/>
  <c r="J255" i="97" s="1"/>
  <c r="E255" i="98" s="1"/>
  <c r="G104" i="96"/>
  <c r="J104" i="96" s="1"/>
  <c r="E104" i="97" s="1"/>
  <c r="G233" i="96"/>
  <c r="J233" i="96" s="1"/>
  <c r="E233" i="97" s="1"/>
  <c r="G256" i="96"/>
  <c r="J256" i="96" s="1"/>
  <c r="E256" i="97" s="1"/>
  <c r="G256" i="97" s="1"/>
  <c r="G191" i="96"/>
  <c r="J191" i="96" s="1"/>
  <c r="E191" i="97" s="1"/>
  <c r="G190" i="96"/>
  <c r="J190" i="96" s="1"/>
  <c r="E190" i="97" s="1"/>
  <c r="G132" i="95"/>
  <c r="J132" i="95" s="1"/>
  <c r="E132" i="96" s="1"/>
  <c r="G135" i="95"/>
  <c r="J135" i="95" s="1"/>
  <c r="E135" i="96" s="1"/>
  <c r="G133" i="94"/>
  <c r="J133" i="94" s="1"/>
  <c r="E133" i="95" s="1"/>
  <c r="G136" i="94"/>
  <c r="J136" i="94" s="1"/>
  <c r="E136" i="95" s="1"/>
  <c r="E15" i="95" l="1"/>
  <c r="E51" i="96"/>
  <c r="G51" i="96" s="1"/>
  <c r="J51" i="96" s="1"/>
  <c r="E51" i="97" s="1"/>
  <c r="G51" i="97" s="1"/>
  <c r="J51" i="97" s="1"/>
  <c r="E51" i="98" s="1"/>
  <c r="E162" i="98"/>
  <c r="G162" i="98" s="1"/>
  <c r="J162" i="98" s="1"/>
  <c r="E162" i="99" s="1"/>
  <c r="E171" i="98"/>
  <c r="G171" i="98" s="1"/>
  <c r="J171" i="98" s="1"/>
  <c r="E171" i="99" s="1"/>
  <c r="E253" i="96"/>
  <c r="G253" i="96" s="1"/>
  <c r="J253" i="96" s="1"/>
  <c r="E253" i="97" s="1"/>
  <c r="G253" i="97" s="1"/>
  <c r="J253" i="97" s="1"/>
  <c r="E253" i="98" s="1"/>
  <c r="G253" i="98" s="1"/>
  <c r="J253" i="98" s="1"/>
  <c r="E253" i="99" s="1"/>
  <c r="G253" i="99" s="1"/>
  <c r="J253" i="99" s="1"/>
  <c r="E253" i="100" s="1"/>
  <c r="G253" i="100" s="1"/>
  <c r="J253" i="100" s="1"/>
  <c r="E88" i="95"/>
  <c r="E158" i="98"/>
  <c r="G158" i="98" s="1"/>
  <c r="J158" i="98" s="1"/>
  <c r="E158" i="99" s="1"/>
  <c r="E86" i="96"/>
  <c r="G86" i="96" s="1"/>
  <c r="J86" i="96" s="1"/>
  <c r="E118" i="98"/>
  <c r="G118" i="98" s="1"/>
  <c r="J118" i="98" s="1"/>
  <c r="E118" i="99" s="1"/>
  <c r="E131" i="93"/>
  <c r="E230" i="96"/>
  <c r="G230" i="96" s="1"/>
  <c r="J230" i="96" s="1"/>
  <c r="E154" i="98"/>
  <c r="G154" i="98" s="1"/>
  <c r="J154" i="98" s="1"/>
  <c r="E154" i="99" s="1"/>
  <c r="E49" i="96"/>
  <c r="G49" i="96" s="1"/>
  <c r="J49" i="96" s="1"/>
  <c r="E49" i="97" s="1"/>
  <c r="G49" i="97" s="1"/>
  <c r="J49" i="97" s="1"/>
  <c r="E49" i="98" s="1"/>
  <c r="E103" i="95"/>
  <c r="E228" i="96"/>
  <c r="G228" i="96" s="1"/>
  <c r="J228" i="96" s="1"/>
  <c r="E228" i="97" s="1"/>
  <c r="E146" i="98"/>
  <c r="G146" i="98" s="1"/>
  <c r="J146" i="98" s="1"/>
  <c r="E146" i="99" s="1"/>
  <c r="E220" i="98"/>
  <c r="G220" i="98" s="1"/>
  <c r="J220" i="98" s="1"/>
  <c r="E220" i="99" s="1"/>
  <c r="E18" i="95"/>
  <c r="E24" i="98"/>
  <c r="G24" i="98" s="1"/>
  <c r="J24" i="98" s="1"/>
  <c r="E24" i="99" s="1"/>
  <c r="G235" i="98"/>
  <c r="J235" i="98" s="1"/>
  <c r="E235" i="99" s="1"/>
  <c r="G235" i="99" s="1"/>
  <c r="J235" i="99" s="1"/>
  <c r="E235" i="100" s="1"/>
  <c r="E227" i="98"/>
  <c r="G227" i="98" s="1"/>
  <c r="J227" i="98" s="1"/>
  <c r="E227" i="99" s="1"/>
  <c r="G227" i="99" s="1"/>
  <c r="J227" i="99" s="1"/>
  <c r="E227" i="100" s="1"/>
  <c r="E86" i="97"/>
  <c r="G86" i="97" s="1"/>
  <c r="J86" i="97" s="1"/>
  <c r="E86" i="98" s="1"/>
  <c r="G86" i="98" s="1"/>
  <c r="J86" i="98" s="1"/>
  <c r="E42" i="97"/>
  <c r="G42" i="97" s="1"/>
  <c r="J42" i="97" s="1"/>
  <c r="E42" i="98" s="1"/>
  <c r="G42" i="98" s="1"/>
  <c r="J42" i="98" s="1"/>
  <c r="E42" i="99" s="1"/>
  <c r="E43" i="97"/>
  <c r="G43" i="97" s="1"/>
  <c r="J43" i="97" s="1"/>
  <c r="E43" i="98" s="1"/>
  <c r="G43" i="98" s="1"/>
  <c r="J43" i="98" s="1"/>
  <c r="E43" i="99" s="1"/>
  <c r="E55" i="97"/>
  <c r="G55" i="97" s="1"/>
  <c r="J55" i="97" s="1"/>
  <c r="E55" i="98" s="1"/>
  <c r="G55" i="98" s="1"/>
  <c r="J55" i="98" s="1"/>
  <c r="E55" i="99" s="1"/>
  <c r="E107" i="100"/>
  <c r="G107" i="100" s="1"/>
  <c r="J107" i="100" s="1"/>
  <c r="E28" i="97"/>
  <c r="G28" i="97" s="1"/>
  <c r="J28" i="97" s="1"/>
  <c r="E28" i="98" s="1"/>
  <c r="G28" i="98" s="1"/>
  <c r="J28" i="98" s="1"/>
  <c r="E28" i="99" s="1"/>
  <c r="E59" i="97"/>
  <c r="G59" i="97" s="1"/>
  <c r="J59" i="97" s="1"/>
  <c r="E59" i="98" s="1"/>
  <c r="G59" i="98" s="1"/>
  <c r="J59" i="98" s="1"/>
  <c r="E59" i="99" s="1"/>
  <c r="E57" i="97"/>
  <c r="G57" i="97" s="1"/>
  <c r="J57" i="97" s="1"/>
  <c r="E57" i="98" s="1"/>
  <c r="G57" i="98" s="1"/>
  <c r="J57" i="98" s="1"/>
  <c r="E57" i="99" s="1"/>
  <c r="E115" i="100"/>
  <c r="G115" i="100" s="1"/>
  <c r="J115" i="100" s="1"/>
  <c r="E165" i="97"/>
  <c r="G165" i="97" s="1"/>
  <c r="J165" i="97" s="1"/>
  <c r="E165" i="98" s="1"/>
  <c r="G165" i="98" s="1"/>
  <c r="J165" i="98" s="1"/>
  <c r="E165" i="99" s="1"/>
  <c r="E116" i="100"/>
  <c r="G116" i="100" s="1"/>
  <c r="J116" i="100" s="1"/>
  <c r="E52" i="97"/>
  <c r="G52" i="97" s="1"/>
  <c r="J52" i="97" s="1"/>
  <c r="E31" i="97"/>
  <c r="G31" i="97" s="1"/>
  <c r="J31" i="97" s="1"/>
  <c r="E31" i="98" s="1"/>
  <c r="G31" i="98" s="1"/>
  <c r="J31" i="98" s="1"/>
  <c r="E31" i="99" s="1"/>
  <c r="E40" i="97"/>
  <c r="G40" i="97" s="1"/>
  <c r="J40" i="97" s="1"/>
  <c r="E40" i="98" s="1"/>
  <c r="G40" i="98" s="1"/>
  <c r="J40" i="98" s="1"/>
  <c r="E40" i="99" s="1"/>
  <c r="E41" i="97"/>
  <c r="G41" i="97" s="1"/>
  <c r="J41" i="97" s="1"/>
  <c r="E41" i="98" s="1"/>
  <c r="G41" i="98" s="1"/>
  <c r="J41" i="98" s="1"/>
  <c r="E41" i="99" s="1"/>
  <c r="E37" i="97"/>
  <c r="G37" i="97" s="1"/>
  <c r="J37" i="97" s="1"/>
  <c r="E37" i="98" s="1"/>
  <c r="G37" i="98" s="1"/>
  <c r="J37" i="98" s="1"/>
  <c r="E37" i="99" s="1"/>
  <c r="E54" i="97"/>
  <c r="G54" i="97" s="1"/>
  <c r="J54" i="97" s="1"/>
  <c r="E54" i="98" s="1"/>
  <c r="G54" i="98" s="1"/>
  <c r="J54" i="98" s="1"/>
  <c r="E54" i="99" s="1"/>
  <c r="E36" i="97"/>
  <c r="G36" i="97" s="1"/>
  <c r="J36" i="97" s="1"/>
  <c r="E36" i="98" s="1"/>
  <c r="G36" i="98" s="1"/>
  <c r="J36" i="98" s="1"/>
  <c r="E36" i="99" s="1"/>
  <c r="E29" i="97"/>
  <c r="G29" i="97" s="1"/>
  <c r="J29" i="97" s="1"/>
  <c r="E29" i="98" s="1"/>
  <c r="G29" i="98" s="1"/>
  <c r="J29" i="98" s="1"/>
  <c r="E29" i="99" s="1"/>
  <c r="E38" i="97"/>
  <c r="G38" i="97" s="1"/>
  <c r="J38" i="97" s="1"/>
  <c r="E38" i="98" s="1"/>
  <c r="G38" i="98" s="1"/>
  <c r="J38" i="98" s="1"/>
  <c r="E38" i="99" s="1"/>
  <c r="E48" i="97"/>
  <c r="G48" i="97" s="1"/>
  <c r="J48" i="97" s="1"/>
  <c r="E48" i="98" s="1"/>
  <c r="G48" i="98" s="1"/>
  <c r="J48" i="98" s="1"/>
  <c r="E48" i="99" s="1"/>
  <c r="E53" i="97"/>
  <c r="G53" i="97" s="1"/>
  <c r="J53" i="97" s="1"/>
  <c r="E53" i="98" s="1"/>
  <c r="G53" i="98" s="1"/>
  <c r="J53" i="98" s="1"/>
  <c r="E53" i="99" s="1"/>
  <c r="E56" i="97"/>
  <c r="G56" i="97" s="1"/>
  <c r="J56" i="97" s="1"/>
  <c r="E56" i="98" s="1"/>
  <c r="G56" i="98" s="1"/>
  <c r="J56" i="98" s="1"/>
  <c r="E56" i="99" s="1"/>
  <c r="E46" i="97"/>
  <c r="G46" i="97" s="1"/>
  <c r="J46" i="97" s="1"/>
  <c r="E46" i="98" s="1"/>
  <c r="G46" i="98" s="1"/>
  <c r="J46" i="98" s="1"/>
  <c r="E46" i="99" s="1"/>
  <c r="E20" i="100"/>
  <c r="G20" i="100" s="1"/>
  <c r="J20" i="100" s="1"/>
  <c r="E110" i="100"/>
  <c r="G110" i="100" s="1"/>
  <c r="J110" i="100" s="1"/>
  <c r="E47" i="97"/>
  <c r="G47" i="97" s="1"/>
  <c r="J47" i="97" s="1"/>
  <c r="E47" i="98" s="1"/>
  <c r="G47" i="98" s="1"/>
  <c r="J47" i="98" s="1"/>
  <c r="E47" i="99" s="1"/>
  <c r="E50" i="97"/>
  <c r="G50" i="97" s="1"/>
  <c r="J50" i="97" s="1"/>
  <c r="E50" i="98" s="1"/>
  <c r="G50" i="98" s="1"/>
  <c r="J50" i="98" s="1"/>
  <c r="E50" i="99" s="1"/>
  <c r="E108" i="100"/>
  <c r="G108" i="100" s="1"/>
  <c r="J108" i="100" s="1"/>
  <c r="E44" i="97"/>
  <c r="G44" i="97" s="1"/>
  <c r="J44" i="97" s="1"/>
  <c r="E44" i="98" s="1"/>
  <c r="G44" i="98" s="1"/>
  <c r="J44" i="98" s="1"/>
  <c r="E44" i="99" s="1"/>
  <c r="E117" i="100"/>
  <c r="G117" i="100" s="1"/>
  <c r="J117" i="100" s="1"/>
  <c r="E112" i="100"/>
  <c r="G112" i="100" s="1"/>
  <c r="J112" i="100" s="1"/>
  <c r="E122" i="97"/>
  <c r="G122" i="97" s="1"/>
  <c r="J122" i="97" s="1"/>
  <c r="E122" i="98" s="1"/>
  <c r="G122" i="98" s="1"/>
  <c r="J122" i="98" s="1"/>
  <c r="E122" i="99" s="1"/>
  <c r="E32" i="97"/>
  <c r="G32" i="97" s="1"/>
  <c r="J32" i="97" s="1"/>
  <c r="E32" i="98" s="1"/>
  <c r="G32" i="98" s="1"/>
  <c r="J32" i="98" s="1"/>
  <c r="E32" i="99" s="1"/>
  <c r="E96" i="97"/>
  <c r="G96" i="97" s="1"/>
  <c r="J96" i="97" s="1"/>
  <c r="E96" i="98" s="1"/>
  <c r="G96" i="98" s="1"/>
  <c r="J96" i="98" s="1"/>
  <c r="E96" i="99" s="1"/>
  <c r="E161" i="97"/>
  <c r="G161" i="97" s="1"/>
  <c r="J161" i="97" s="1"/>
  <c r="E161" i="98" s="1"/>
  <c r="G161" i="98" s="1"/>
  <c r="J161" i="98" s="1"/>
  <c r="E161" i="99" s="1"/>
  <c r="E119" i="97"/>
  <c r="G119" i="97" s="1"/>
  <c r="J119" i="97" s="1"/>
  <c r="E119" i="98" s="1"/>
  <c r="G119" i="98" s="1"/>
  <c r="J119" i="98" s="1"/>
  <c r="E119" i="99" s="1"/>
  <c r="E230" i="97"/>
  <c r="G230" i="97" s="1"/>
  <c r="J230" i="97" s="1"/>
  <c r="E230" i="98" s="1"/>
  <c r="G230" i="98" s="1"/>
  <c r="J230" i="98" s="1"/>
  <c r="E97" i="100"/>
  <c r="G97" i="100" s="1"/>
  <c r="J97" i="100" s="1"/>
  <c r="E111" i="100"/>
  <c r="G111" i="100" s="1"/>
  <c r="J111" i="100" s="1"/>
  <c r="G88" i="95"/>
  <c r="J88" i="95" s="1"/>
  <c r="E88" i="96" s="1"/>
  <c r="G88" i="96" s="1"/>
  <c r="J88" i="96" s="1"/>
  <c r="E88" i="97" s="1"/>
  <c r="E87" i="95"/>
  <c r="G87" i="95" s="1"/>
  <c r="J87" i="95" s="1"/>
  <c r="E87" i="96" s="1"/>
  <c r="G87" i="96" s="1"/>
  <c r="J87" i="96" s="1"/>
  <c r="E33" i="97"/>
  <c r="G33" i="97" s="1"/>
  <c r="J33" i="97" s="1"/>
  <c r="E33" i="98" s="1"/>
  <c r="G33" i="98" s="1"/>
  <c r="J33" i="98" s="1"/>
  <c r="E33" i="99" s="1"/>
  <c r="E34" i="97"/>
  <c r="G34" i="97" s="1"/>
  <c r="J34" i="97" s="1"/>
  <c r="E34" i="98" s="1"/>
  <c r="G34" i="98" s="1"/>
  <c r="J34" i="98" s="1"/>
  <c r="E34" i="99" s="1"/>
  <c r="E58" i="97"/>
  <c r="G58" i="97" s="1"/>
  <c r="J58" i="97" s="1"/>
  <c r="E27" i="97"/>
  <c r="G27" i="97" s="1"/>
  <c r="J27" i="97" s="1"/>
  <c r="E27" i="98" s="1"/>
  <c r="G27" i="98" s="1"/>
  <c r="J27" i="98" s="1"/>
  <c r="E27" i="99" s="1"/>
  <c r="E30" i="97"/>
  <c r="G30" i="97" s="1"/>
  <c r="J30" i="97" s="1"/>
  <c r="E30" i="98" s="1"/>
  <c r="G30" i="98" s="1"/>
  <c r="J30" i="98" s="1"/>
  <c r="E30" i="99" s="1"/>
  <c r="E221" i="97"/>
  <c r="G221" i="97" s="1"/>
  <c r="J221" i="97" s="1"/>
  <c r="E221" i="98" s="1"/>
  <c r="G221" i="98" s="1"/>
  <c r="J221" i="98" s="1"/>
  <c r="E221" i="99" s="1"/>
  <c r="G238" i="97"/>
  <c r="J238" i="97" s="1"/>
  <c r="E238" i="98" s="1"/>
  <c r="G238" i="98" s="1"/>
  <c r="J238" i="98" s="1"/>
  <c r="E238" i="99" s="1"/>
  <c r="G234" i="95"/>
  <c r="J234" i="95" s="1"/>
  <c r="E234" i="96" s="1"/>
  <c r="G240" i="105"/>
  <c r="J240" i="105" s="1"/>
  <c r="J240" i="8" s="1"/>
  <c r="G259" i="105"/>
  <c r="J259" i="105" s="1"/>
  <c r="G232" i="105"/>
  <c r="J232" i="105" s="1"/>
  <c r="G228" i="97"/>
  <c r="J228" i="97" s="1"/>
  <c r="E228" i="98" s="1"/>
  <c r="G236" i="97"/>
  <c r="J236" i="97" s="1"/>
  <c r="E236" i="98" s="1"/>
  <c r="G259" i="95"/>
  <c r="J259" i="95" s="1"/>
  <c r="E259" i="96" s="1"/>
  <c r="G173" i="95"/>
  <c r="J173" i="95" s="1"/>
  <c r="E173" i="96" s="1"/>
  <c r="G174" i="95"/>
  <c r="J174" i="95" s="1"/>
  <c r="E174" i="96" s="1"/>
  <c r="G102" i="95"/>
  <c r="J102" i="95" s="1"/>
  <c r="E102" i="96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E224" i="100" s="1"/>
  <c r="G164" i="99"/>
  <c r="J164" i="99" s="1"/>
  <c r="G167" i="99"/>
  <c r="J16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E225" i="100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171" i="99"/>
  <c r="J171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74"/>
  <c r="G187" i="74"/>
  <c r="G258" i="97"/>
  <c r="J258" i="97" s="1"/>
  <c r="E258" i="98" s="1"/>
  <c r="G105" i="74"/>
  <c r="J256" i="97"/>
  <c r="E256" i="98" s="1"/>
  <c r="G49" i="98"/>
  <c r="J49" i="98" s="1"/>
  <c r="E49" i="99" s="1"/>
  <c r="G51" i="98"/>
  <c r="J51" i="98" s="1"/>
  <c r="E51" i="99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E131" i="94" s="1"/>
  <c r="G134" i="93"/>
  <c r="J134" i="93" s="1"/>
  <c r="E134" i="94" s="1"/>
  <c r="G254" i="95"/>
  <c r="J254" i="95" s="1"/>
  <c r="E254" i="96" s="1"/>
  <c r="G254" i="96" s="1"/>
  <c r="J254" i="96" s="1"/>
  <c r="E254" i="97" s="1"/>
  <c r="G254" i="97" s="1"/>
  <c r="J254" i="97" s="1"/>
  <c r="E254" i="98" s="1"/>
  <c r="G254" i="98" s="1"/>
  <c r="J254" i="98" s="1"/>
  <c r="E254" i="99" s="1"/>
  <c r="G103" i="95"/>
  <c r="J103" i="95" s="1"/>
  <c r="E103" i="96" s="1"/>
  <c r="G82" i="95"/>
  <c r="J82" i="95" s="1"/>
  <c r="E82" i="96" s="1"/>
  <c r="G219" i="77"/>
  <c r="J219" i="77" s="1"/>
  <c r="G5" i="82"/>
  <c r="J5" i="82" s="1"/>
  <c r="E5" i="83" s="1"/>
  <c r="G186" i="97"/>
  <c r="J186" i="97" s="1"/>
  <c r="E186" i="98" s="1"/>
  <c r="G233" i="97"/>
  <c r="J233" i="97" s="1"/>
  <c r="E233" i="98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G132" i="96"/>
  <c r="J132" i="96" s="1"/>
  <c r="E132" i="97" s="1"/>
  <c r="G135" i="96"/>
  <c r="J135" i="96" s="1"/>
  <c r="E135" i="97" s="1"/>
  <c r="G20" i="106"/>
  <c r="J20" i="106" s="1"/>
  <c r="E253" i="101" l="1"/>
  <c r="E219" i="78"/>
  <c r="E58" i="98"/>
  <c r="G58" i="98" s="1"/>
  <c r="J58" i="98" s="1"/>
  <c r="E58" i="99" s="1"/>
  <c r="E52" i="98"/>
  <c r="G52" i="98" s="1"/>
  <c r="J52" i="98" s="1"/>
  <c r="E52" i="99" s="1"/>
  <c r="G52" i="99" s="1"/>
  <c r="J52" i="99" s="1"/>
  <c r="E80" i="100"/>
  <c r="G80" i="100" s="1"/>
  <c r="J80" i="100" s="1"/>
  <c r="E187" i="77"/>
  <c r="G187" i="77" s="1"/>
  <c r="J187" i="77" s="1"/>
  <c r="E189" i="77"/>
  <c r="G189" i="77" s="1"/>
  <c r="J189" i="77" s="1"/>
  <c r="E105" i="77"/>
  <c r="G105" i="77" s="1"/>
  <c r="J105" i="77" s="1"/>
  <c r="E108" i="101"/>
  <c r="G108" i="101" s="1"/>
  <c r="J108" i="101" s="1"/>
  <c r="E107" i="101"/>
  <c r="G107" i="101" s="1"/>
  <c r="J107" i="101" s="1"/>
  <c r="E116" i="101"/>
  <c r="G116" i="101" s="1"/>
  <c r="J116" i="101" s="1"/>
  <c r="E110" i="101"/>
  <c r="G110" i="101" s="1"/>
  <c r="J110" i="101" s="1"/>
  <c r="E20" i="101"/>
  <c r="G20" i="101" s="1"/>
  <c r="J20" i="101" s="1"/>
  <c r="E115" i="101"/>
  <c r="G115" i="101" s="1"/>
  <c r="J115" i="101" s="1"/>
  <c r="E111" i="101"/>
  <c r="G111" i="101" s="1"/>
  <c r="J111" i="101" s="1"/>
  <c r="E112" i="101"/>
  <c r="G112" i="101" s="1"/>
  <c r="J112" i="101" s="1"/>
  <c r="E97" i="101"/>
  <c r="G97" i="101" s="1"/>
  <c r="J97" i="101" s="1"/>
  <c r="E117" i="101"/>
  <c r="G117" i="101" s="1"/>
  <c r="J117" i="101" s="1"/>
  <c r="E77" i="100"/>
  <c r="G77" i="100" s="1"/>
  <c r="J77" i="100" s="1"/>
  <c r="E120" i="100"/>
  <c r="G120" i="100" s="1"/>
  <c r="J120" i="100" s="1"/>
  <c r="E98" i="100"/>
  <c r="G98" i="100" s="1"/>
  <c r="J98" i="100" s="1"/>
  <c r="E93" i="100"/>
  <c r="G93" i="100" s="1"/>
  <c r="J93" i="100" s="1"/>
  <c r="E78" i="100"/>
  <c r="G78" i="100" s="1"/>
  <c r="J78" i="100" s="1"/>
  <c r="E64" i="100"/>
  <c r="G64" i="100" s="1"/>
  <c r="J64" i="100" s="1"/>
  <c r="E123" i="100"/>
  <c r="G123" i="100" s="1"/>
  <c r="J123" i="100" s="1"/>
  <c r="E154" i="100"/>
  <c r="G154" i="100" s="1"/>
  <c r="J154" i="100" s="1"/>
  <c r="E65" i="100"/>
  <c r="G65" i="100" s="1"/>
  <c r="J65" i="100" s="1"/>
  <c r="E142" i="100"/>
  <c r="G142" i="100" s="1"/>
  <c r="J142" i="100" s="1"/>
  <c r="E79" i="100"/>
  <c r="G79" i="100" s="1"/>
  <c r="J79" i="100" s="1"/>
  <c r="E24" i="100"/>
  <c r="G24" i="100" s="1"/>
  <c r="J24" i="100" s="1"/>
  <c r="E85" i="100"/>
  <c r="G85" i="100" s="1"/>
  <c r="J85" i="100" s="1"/>
  <c r="E183" i="100"/>
  <c r="G183" i="100" s="1"/>
  <c r="J183" i="100" s="1"/>
  <c r="E100" i="100"/>
  <c r="G100" i="100" s="1"/>
  <c r="J100" i="100" s="1"/>
  <c r="E121" i="100"/>
  <c r="G121" i="100" s="1"/>
  <c r="J121" i="100" s="1"/>
  <c r="E23" i="100"/>
  <c r="G23" i="100" s="1"/>
  <c r="J23" i="100" s="1"/>
  <c r="E19" i="100"/>
  <c r="G19" i="100" s="1"/>
  <c r="J19" i="100" s="1"/>
  <c r="E179" i="100"/>
  <c r="G179" i="100" s="1"/>
  <c r="J179" i="100" s="1"/>
  <c r="E171" i="100"/>
  <c r="G171" i="100" s="1"/>
  <c r="J171" i="100" s="1"/>
  <c r="E223" i="100"/>
  <c r="G223" i="100" s="1"/>
  <c r="J223" i="100" s="1"/>
  <c r="E67" i="100"/>
  <c r="G67" i="100" s="1"/>
  <c r="J67" i="100" s="1"/>
  <c r="E130" i="100"/>
  <c r="G130" i="100" s="1"/>
  <c r="J130" i="100" s="1"/>
  <c r="E159" i="100"/>
  <c r="G159" i="100" s="1"/>
  <c r="J159" i="100" s="1"/>
  <c r="E25" i="100"/>
  <c r="G25" i="100" s="1"/>
  <c r="J25" i="100" s="1"/>
  <c r="E170" i="100"/>
  <c r="G170" i="100" s="1"/>
  <c r="J170" i="100" s="1"/>
  <c r="E62" i="100"/>
  <c r="G62" i="100" s="1"/>
  <c r="J62" i="100" s="1"/>
  <c r="E192" i="100"/>
  <c r="G192" i="100" s="1"/>
  <c r="J192" i="100" s="1"/>
  <c r="E61" i="100"/>
  <c r="G61" i="100" s="1"/>
  <c r="J61" i="100" s="1"/>
  <c r="E163" i="100"/>
  <c r="G163" i="100" s="1"/>
  <c r="J163" i="100" s="1"/>
  <c r="E81" i="100"/>
  <c r="G81" i="100" s="1"/>
  <c r="J81" i="100" s="1"/>
  <c r="E214" i="97"/>
  <c r="G214" i="97" s="1"/>
  <c r="J214" i="97" s="1"/>
  <c r="E214" i="98" s="1"/>
  <c r="G214" i="98" s="1"/>
  <c r="J214" i="98" s="1"/>
  <c r="E214" i="99" s="1"/>
  <c r="E172" i="100"/>
  <c r="G172" i="100" s="1"/>
  <c r="J172" i="100" s="1"/>
  <c r="E162" i="100"/>
  <c r="G162" i="100" s="1"/>
  <c r="J162" i="100" s="1"/>
  <c r="E220" i="100"/>
  <c r="G220" i="100" s="1"/>
  <c r="J220" i="100" s="1"/>
  <c r="E139" i="100"/>
  <c r="G139" i="100" s="1"/>
  <c r="J139" i="100" s="1"/>
  <c r="E22" i="100"/>
  <c r="G22" i="100" s="1"/>
  <c r="J22" i="100" s="1"/>
  <c r="E92" i="100"/>
  <c r="G92" i="100" s="1"/>
  <c r="J92" i="100" s="1"/>
  <c r="G88" i="97"/>
  <c r="J88" i="97" s="1"/>
  <c r="E88" i="98" s="1"/>
  <c r="E87" i="97"/>
  <c r="G87" i="97" s="1"/>
  <c r="J87" i="97" s="1"/>
  <c r="E89" i="100"/>
  <c r="G89" i="100" s="1"/>
  <c r="J89" i="100" s="1"/>
  <c r="E68" i="100"/>
  <c r="G68" i="100" s="1"/>
  <c r="J68" i="100" s="1"/>
  <c r="E166" i="100"/>
  <c r="G166" i="100" s="1"/>
  <c r="J166" i="100" s="1"/>
  <c r="E140" i="100"/>
  <c r="G140" i="100" s="1"/>
  <c r="J140" i="100" s="1"/>
  <c r="E137" i="100"/>
  <c r="G137" i="100" s="1"/>
  <c r="J137" i="100" s="1"/>
  <c r="E91" i="100"/>
  <c r="G91" i="100" s="1"/>
  <c r="J91" i="100" s="1"/>
  <c r="E69" i="100"/>
  <c r="G69" i="100" s="1"/>
  <c r="J69" i="100" s="1"/>
  <c r="E222" i="100"/>
  <c r="G222" i="100" s="1"/>
  <c r="J222" i="100" s="1"/>
  <c r="E185" i="100"/>
  <c r="G185" i="100" s="1"/>
  <c r="J185" i="100" s="1"/>
  <c r="E144" i="100"/>
  <c r="G144" i="100" s="1"/>
  <c r="J144" i="100" s="1"/>
  <c r="E101" i="100"/>
  <c r="G101" i="100" s="1"/>
  <c r="J101" i="100" s="1"/>
  <c r="E215" i="100"/>
  <c r="G215" i="100" s="1"/>
  <c r="J215" i="100" s="1"/>
  <c r="E99" i="100"/>
  <c r="G99" i="100" s="1"/>
  <c r="J99" i="100" s="1"/>
  <c r="E146" i="100"/>
  <c r="G146" i="100" s="1"/>
  <c r="J146" i="100" s="1"/>
  <c r="E95" i="100"/>
  <c r="G95" i="100" s="1"/>
  <c r="J95" i="100" s="1"/>
  <c r="E66" i="100"/>
  <c r="G66" i="100" s="1"/>
  <c r="J66" i="100" s="1"/>
  <c r="E90" i="100"/>
  <c r="G90" i="100" s="1"/>
  <c r="J90" i="100" s="1"/>
  <c r="E168" i="100"/>
  <c r="G168" i="100" s="1"/>
  <c r="J168" i="100" s="1"/>
  <c r="E167" i="100"/>
  <c r="G167" i="100" s="1"/>
  <c r="J167" i="100" s="1"/>
  <c r="E145" i="100"/>
  <c r="G145" i="100" s="1"/>
  <c r="J145" i="100" s="1"/>
  <c r="E72" i="100"/>
  <c r="G72" i="100" s="1"/>
  <c r="J72" i="100" s="1"/>
  <c r="E138" i="100"/>
  <c r="G138" i="100" s="1"/>
  <c r="J138" i="100" s="1"/>
  <c r="E26" i="100"/>
  <c r="G26" i="100" s="1"/>
  <c r="J26" i="100" s="1"/>
  <c r="E21" i="100"/>
  <c r="G21" i="100" s="1"/>
  <c r="J21" i="100" s="1"/>
  <c r="E184" i="100"/>
  <c r="G184" i="100" s="1"/>
  <c r="J184" i="100" s="1"/>
  <c r="E74" i="100"/>
  <c r="G74" i="100" s="1"/>
  <c r="J74" i="100" s="1"/>
  <c r="E160" i="100"/>
  <c r="G160" i="100" s="1"/>
  <c r="J160" i="100" s="1"/>
  <c r="E106" i="100"/>
  <c r="G106" i="100" s="1"/>
  <c r="J106" i="100" s="1"/>
  <c r="E118" i="100"/>
  <c r="G118" i="100" s="1"/>
  <c r="J118" i="100" s="1"/>
  <c r="E141" i="100"/>
  <c r="G141" i="100" s="1"/>
  <c r="J141" i="100" s="1"/>
  <c r="E164" i="100"/>
  <c r="G164" i="100" s="1"/>
  <c r="J164" i="100" s="1"/>
  <c r="E158" i="100"/>
  <c r="G158" i="100" s="1"/>
  <c r="J158" i="100" s="1"/>
  <c r="E180" i="100"/>
  <c r="G180" i="100" s="1"/>
  <c r="J180" i="100" s="1"/>
  <c r="E176" i="100"/>
  <c r="G176" i="100" s="1"/>
  <c r="J176" i="100" s="1"/>
  <c r="E143" i="100"/>
  <c r="G143" i="100" s="1"/>
  <c r="J143" i="100" s="1"/>
  <c r="E86" i="99"/>
  <c r="G86" i="99" s="1"/>
  <c r="J86" i="99" s="1"/>
  <c r="E86" i="100" s="1"/>
  <c r="G86" i="100" s="1"/>
  <c r="J86" i="100" s="1"/>
  <c r="G238" i="99"/>
  <c r="J238" i="99" s="1"/>
  <c r="E238" i="100" s="1"/>
  <c r="G238" i="100" s="1"/>
  <c r="J238" i="100" s="1"/>
  <c r="E230" i="99"/>
  <c r="G230" i="99" s="1"/>
  <c r="J230" i="99" s="1"/>
  <c r="E230" i="100" s="1"/>
  <c r="G230" i="100" s="1"/>
  <c r="J230" i="100" s="1"/>
  <c r="J6" i="95"/>
  <c r="E6" i="96" s="1"/>
  <c r="G6" i="96" s="1"/>
  <c r="J6" i="96" s="1"/>
  <c r="E6" i="97" s="1"/>
  <c r="G6" i="97" s="1"/>
  <c r="J6" i="97" s="1"/>
  <c r="E6" i="98" s="1"/>
  <c r="G108" i="105"/>
  <c r="J108" i="105" s="1"/>
  <c r="G108" i="106" s="1"/>
  <c r="J108" i="106" s="1"/>
  <c r="G108" i="107" s="1"/>
  <c r="J108" i="107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10" i="105"/>
  <c r="J110" i="105" s="1"/>
  <c r="G110" i="106" s="1"/>
  <c r="J110" i="106" s="1"/>
  <c r="G110" i="107" s="1"/>
  <c r="J110" i="107" s="1"/>
  <c r="G21" i="106"/>
  <c r="J21" i="106" s="1"/>
  <c r="G62" i="106"/>
  <c r="J62" i="106" s="1"/>
  <c r="G15" i="96"/>
  <c r="J15" i="96" s="1"/>
  <c r="E15" i="97" s="1"/>
  <c r="G15" i="97" s="1"/>
  <c r="J15" i="97" s="1"/>
  <c r="E15" i="98" s="1"/>
  <c r="G227" i="100"/>
  <c r="J227" i="100" s="1"/>
  <c r="G235" i="100"/>
  <c r="J235" i="100" s="1"/>
  <c r="G236" i="98"/>
  <c r="J236" i="98" s="1"/>
  <c r="E236" i="99" s="1"/>
  <c r="G228" i="98"/>
  <c r="J228" i="98" s="1"/>
  <c r="E228" i="99" s="1"/>
  <c r="G259" i="106"/>
  <c r="J259" i="106" s="1"/>
  <c r="G232" i="106"/>
  <c r="J232" i="106" s="1"/>
  <c r="J232" i="8" s="1"/>
  <c r="G224" i="100"/>
  <c r="J224" i="100" s="1"/>
  <c r="G225" i="100"/>
  <c r="J225" i="100" s="1"/>
  <c r="G234" i="96"/>
  <c r="J234" i="96" s="1"/>
  <c r="E234" i="97" s="1"/>
  <c r="G259" i="96"/>
  <c r="J259" i="96" s="1"/>
  <c r="E259" i="97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G7" i="96"/>
  <c r="J7" i="96" s="1"/>
  <c r="G16" i="96"/>
  <c r="J16" i="96" s="1"/>
  <c r="G41" i="99"/>
  <c r="J41" i="99" s="1"/>
  <c r="G59" i="99"/>
  <c r="J59" i="99" s="1"/>
  <c r="G53" i="99"/>
  <c r="J53" i="99" s="1"/>
  <c r="G43" i="99"/>
  <c r="J43" i="99" s="1"/>
  <c r="G56" i="99"/>
  <c r="J56" i="99" s="1"/>
  <c r="G8" i="96"/>
  <c r="J8" i="96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36" i="99"/>
  <c r="J36" i="99" s="1"/>
  <c r="G55" i="99"/>
  <c r="J55" i="99" s="1"/>
  <c r="G221" i="99"/>
  <c r="J221" i="99" s="1"/>
  <c r="G17" i="96"/>
  <c r="J17" i="96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3" i="96"/>
  <c r="J13" i="96" s="1"/>
  <c r="G30" i="99"/>
  <c r="J30" i="99" s="1"/>
  <c r="G46" i="99"/>
  <c r="J46" i="99" s="1"/>
  <c r="G37" i="99"/>
  <c r="J37" i="99" s="1"/>
  <c r="G57" i="99"/>
  <c r="J57" i="99" s="1"/>
  <c r="G31" i="99"/>
  <c r="J31" i="99" s="1"/>
  <c r="G82" i="96"/>
  <c r="J82" i="96" s="1"/>
  <c r="E82" i="97" s="1"/>
  <c r="G219" i="78"/>
  <c r="J219" i="78" s="1"/>
  <c r="E219" i="79" s="1"/>
  <c r="G103" i="96"/>
  <c r="J103" i="96" s="1"/>
  <c r="E103" i="97" s="1"/>
  <c r="G131" i="94"/>
  <c r="J131" i="94" s="1"/>
  <c r="E131" i="95" s="1"/>
  <c r="G134" i="94"/>
  <c r="J134" i="94" s="1"/>
  <c r="E134" i="95" s="1"/>
  <c r="G216" i="77"/>
  <c r="G199" i="77"/>
  <c r="G201" i="77"/>
  <c r="G217" i="77"/>
  <c r="J217" i="77" s="1"/>
  <c r="G200" i="77"/>
  <c r="G218" i="77"/>
  <c r="J218" i="77" s="1"/>
  <c r="G5" i="83"/>
  <c r="J5" i="83" s="1"/>
  <c r="E5" i="84" s="1"/>
  <c r="G186" i="98"/>
  <c r="J186" i="98" s="1"/>
  <c r="E186" i="99" s="1"/>
  <c r="G256" i="98"/>
  <c r="J256" i="98" s="1"/>
  <c r="E256" i="99" s="1"/>
  <c r="G258" i="98"/>
  <c r="J258" i="98" s="1"/>
  <c r="E258" i="99" s="1"/>
  <c r="G255" i="98"/>
  <c r="J255" i="98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G20" i="107"/>
  <c r="J20" i="107" s="1"/>
  <c r="G21" i="107"/>
  <c r="J21" i="107" s="1"/>
  <c r="G62" i="107"/>
  <c r="J62" i="107" s="1"/>
  <c r="E230" i="101" l="1"/>
  <c r="E238" i="101"/>
  <c r="G238" i="101" s="1"/>
  <c r="J238" i="101" s="1"/>
  <c r="E238" i="102" s="1"/>
  <c r="G238" i="102" s="1"/>
  <c r="J238" i="102" s="1"/>
  <c r="E86" i="101"/>
  <c r="G86" i="101" s="1"/>
  <c r="J86" i="101" s="1"/>
  <c r="E227" i="101"/>
  <c r="J216" i="77"/>
  <c r="E216" i="78" s="1"/>
  <c r="G216" i="78" s="1"/>
  <c r="J216" i="78" s="1"/>
  <c r="E218" i="78"/>
  <c r="E189" i="78"/>
  <c r="G189" i="78" s="1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E217" i="78"/>
  <c r="J200" i="77"/>
  <c r="E200" i="78" s="1"/>
  <c r="G200" i="78" s="1"/>
  <c r="J200" i="78" s="1"/>
  <c r="J201" i="77"/>
  <c r="E201" i="78" s="1"/>
  <c r="G201" i="78" s="1"/>
  <c r="J201" i="78" s="1"/>
  <c r="E255" i="99"/>
  <c r="J199" i="77"/>
  <c r="E199" i="78" s="1"/>
  <c r="G199" i="78" s="1"/>
  <c r="J199" i="78" s="1"/>
  <c r="J189" i="82"/>
  <c r="E189" i="83" s="1"/>
  <c r="G189" i="83" s="1"/>
  <c r="J189" i="83" s="1"/>
  <c r="E80" i="101"/>
  <c r="G80" i="101" s="1"/>
  <c r="J80" i="101" s="1"/>
  <c r="E105" i="78"/>
  <c r="G105" i="78" s="1"/>
  <c r="J105" i="78" s="1"/>
  <c r="E105" i="79" s="1"/>
  <c r="G105" i="79" s="1"/>
  <c r="J105" i="79" s="1"/>
  <c r="E105" i="80" s="1"/>
  <c r="G105" i="80" s="1"/>
  <c r="J105" i="80" s="1"/>
  <c r="E105" i="81" s="1"/>
  <c r="G105" i="81" s="1"/>
  <c r="J105" i="81" s="1"/>
  <c r="E105" i="82" s="1"/>
  <c r="G105" i="82" s="1"/>
  <c r="E187" i="78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E141" i="101"/>
  <c r="G141" i="101" s="1"/>
  <c r="J141" i="101" s="1"/>
  <c r="E90" i="101"/>
  <c r="G90" i="101" s="1"/>
  <c r="J90" i="101" s="1"/>
  <c r="E101" i="101"/>
  <c r="G101" i="101" s="1"/>
  <c r="J101" i="101" s="1"/>
  <c r="E22" i="101"/>
  <c r="G22" i="101" s="1"/>
  <c r="J22" i="101" s="1"/>
  <c r="E61" i="101"/>
  <c r="G61" i="101" s="1"/>
  <c r="J61" i="101" s="1"/>
  <c r="E223" i="101"/>
  <c r="G223" i="101" s="1"/>
  <c r="J223" i="101" s="1"/>
  <c r="E85" i="101"/>
  <c r="G85" i="101" s="1"/>
  <c r="J85" i="101" s="1"/>
  <c r="E78" i="101"/>
  <c r="G78" i="101" s="1"/>
  <c r="J78" i="101" s="1"/>
  <c r="E112" i="102"/>
  <c r="G112" i="102" s="1"/>
  <c r="J112" i="102" s="1"/>
  <c r="E118" i="101"/>
  <c r="G118" i="101" s="1"/>
  <c r="J118" i="101" s="1"/>
  <c r="E26" i="101"/>
  <c r="G26" i="101" s="1"/>
  <c r="J26" i="101" s="1"/>
  <c r="E144" i="101"/>
  <c r="G144" i="101" s="1"/>
  <c r="J144" i="101" s="1"/>
  <c r="E139" i="101"/>
  <c r="G139" i="101" s="1"/>
  <c r="J139" i="101" s="1"/>
  <c r="E192" i="101"/>
  <c r="G192" i="101" s="1"/>
  <c r="J192" i="101" s="1"/>
  <c r="E171" i="101"/>
  <c r="G171" i="101" s="1"/>
  <c r="J171" i="101" s="1"/>
  <c r="E24" i="101"/>
  <c r="G24" i="101" s="1"/>
  <c r="J24" i="101" s="1"/>
  <c r="E93" i="101"/>
  <c r="G93" i="101" s="1"/>
  <c r="J93" i="101" s="1"/>
  <c r="E111" i="102"/>
  <c r="G111" i="102" s="1"/>
  <c r="J111" i="102" s="1"/>
  <c r="E143" i="101"/>
  <c r="G143" i="101" s="1"/>
  <c r="J143" i="101" s="1"/>
  <c r="E166" i="101"/>
  <c r="G166" i="101" s="1"/>
  <c r="J166" i="101" s="1"/>
  <c r="E62" i="101"/>
  <c r="G62" i="101" s="1"/>
  <c r="J62" i="101" s="1"/>
  <c r="E98" i="101"/>
  <c r="G98" i="101" s="1"/>
  <c r="J98" i="101" s="1"/>
  <c r="E115" i="102"/>
  <c r="G115" i="102" s="1"/>
  <c r="J115" i="102" s="1"/>
  <c r="E176" i="101"/>
  <c r="G176" i="101" s="1"/>
  <c r="J176" i="101" s="1"/>
  <c r="E72" i="101"/>
  <c r="G72" i="101" s="1"/>
  <c r="J72" i="101" s="1"/>
  <c r="E95" i="101"/>
  <c r="G95" i="101" s="1"/>
  <c r="J95" i="101" s="1"/>
  <c r="E68" i="101"/>
  <c r="G68" i="101" s="1"/>
  <c r="J68" i="101" s="1"/>
  <c r="E162" i="101"/>
  <c r="G162" i="101" s="1"/>
  <c r="J162" i="101" s="1"/>
  <c r="E170" i="101"/>
  <c r="G170" i="101" s="1"/>
  <c r="J170" i="101" s="1"/>
  <c r="E19" i="101"/>
  <c r="G19" i="101" s="1"/>
  <c r="J19" i="101" s="1"/>
  <c r="E142" i="101"/>
  <c r="G142" i="101" s="1"/>
  <c r="J142" i="101" s="1"/>
  <c r="E120" i="101"/>
  <c r="G120" i="101" s="1"/>
  <c r="J120" i="101" s="1"/>
  <c r="E20" i="102"/>
  <c r="G20" i="102" s="1"/>
  <c r="J20" i="102" s="1"/>
  <c r="E138" i="101"/>
  <c r="G138" i="101" s="1"/>
  <c r="J138" i="101" s="1"/>
  <c r="E179" i="101"/>
  <c r="G179" i="101" s="1"/>
  <c r="J179" i="101" s="1"/>
  <c r="E180" i="101"/>
  <c r="G180" i="101" s="1"/>
  <c r="J180" i="101" s="1"/>
  <c r="E160" i="101"/>
  <c r="G160" i="101" s="1"/>
  <c r="J160" i="101" s="1"/>
  <c r="E146" i="101"/>
  <c r="G146" i="101" s="1"/>
  <c r="J146" i="101" s="1"/>
  <c r="E89" i="101"/>
  <c r="G89" i="101" s="1"/>
  <c r="J89" i="101" s="1"/>
  <c r="E172" i="101"/>
  <c r="G172" i="101" s="1"/>
  <c r="J172" i="101" s="1"/>
  <c r="E25" i="101"/>
  <c r="G25" i="101" s="1"/>
  <c r="J25" i="101" s="1"/>
  <c r="E23" i="101"/>
  <c r="G23" i="101" s="1"/>
  <c r="J23" i="101" s="1"/>
  <c r="E65" i="101"/>
  <c r="G65" i="101" s="1"/>
  <c r="J65" i="101" s="1"/>
  <c r="E77" i="101"/>
  <c r="G77" i="101" s="1"/>
  <c r="J77" i="101" s="1"/>
  <c r="E110" i="102"/>
  <c r="G110" i="102" s="1"/>
  <c r="J110" i="102" s="1"/>
  <c r="E185" i="101"/>
  <c r="G185" i="101" s="1"/>
  <c r="J185" i="101" s="1"/>
  <c r="E79" i="101"/>
  <c r="G79" i="101" s="1"/>
  <c r="J79" i="101" s="1"/>
  <c r="E74" i="101"/>
  <c r="G74" i="101" s="1"/>
  <c r="J74" i="101" s="1"/>
  <c r="E99" i="101"/>
  <c r="G99" i="101" s="1"/>
  <c r="J99" i="101" s="1"/>
  <c r="E69" i="101"/>
  <c r="G69" i="101" s="1"/>
  <c r="J69" i="101" s="1"/>
  <c r="E159" i="101"/>
  <c r="G159" i="101" s="1"/>
  <c r="J159" i="101" s="1"/>
  <c r="E121" i="101"/>
  <c r="G121" i="101" s="1"/>
  <c r="J121" i="101" s="1"/>
  <c r="E154" i="101"/>
  <c r="G154" i="101" s="1"/>
  <c r="J154" i="101" s="1"/>
  <c r="E117" i="102"/>
  <c r="G117" i="102" s="1"/>
  <c r="J117" i="102" s="1"/>
  <c r="E116" i="102"/>
  <c r="G116" i="102" s="1"/>
  <c r="J116" i="102" s="1"/>
  <c r="E220" i="101"/>
  <c r="G220" i="101" s="1"/>
  <c r="J220" i="101" s="1"/>
  <c r="E184" i="101"/>
  <c r="G184" i="101" s="1"/>
  <c r="J184" i="101" s="1"/>
  <c r="E167" i="101"/>
  <c r="G167" i="101" s="1"/>
  <c r="J167" i="101" s="1"/>
  <c r="E91" i="101"/>
  <c r="G91" i="101" s="1"/>
  <c r="J91" i="101" s="1"/>
  <c r="E81" i="101"/>
  <c r="G81" i="101" s="1"/>
  <c r="J81" i="101" s="1"/>
  <c r="E130" i="101"/>
  <c r="G130" i="101" s="1"/>
  <c r="J130" i="101" s="1"/>
  <c r="E100" i="101"/>
  <c r="G100" i="101" s="1"/>
  <c r="J100" i="101" s="1"/>
  <c r="E123" i="101"/>
  <c r="G123" i="101" s="1"/>
  <c r="J123" i="101" s="1"/>
  <c r="E97" i="102"/>
  <c r="G97" i="102" s="1"/>
  <c r="J97" i="102" s="1"/>
  <c r="E107" i="102"/>
  <c r="G107" i="102" s="1"/>
  <c r="J107" i="102" s="1"/>
  <c r="E164" i="101"/>
  <c r="G164" i="101" s="1"/>
  <c r="J164" i="101" s="1"/>
  <c r="E168" i="101"/>
  <c r="G168" i="101" s="1"/>
  <c r="J168" i="101" s="1"/>
  <c r="E137" i="101"/>
  <c r="G137" i="101" s="1"/>
  <c r="J137" i="101" s="1"/>
  <c r="E92" i="101"/>
  <c r="G92" i="101" s="1"/>
  <c r="J92" i="101" s="1"/>
  <c r="E163" i="101"/>
  <c r="G163" i="101" s="1"/>
  <c r="J163" i="101" s="1"/>
  <c r="E67" i="101"/>
  <c r="G67" i="101" s="1"/>
  <c r="J67" i="101" s="1"/>
  <c r="E183" i="101"/>
  <c r="G183" i="101" s="1"/>
  <c r="J183" i="101" s="1"/>
  <c r="E64" i="101"/>
  <c r="G64" i="101" s="1"/>
  <c r="J64" i="101" s="1"/>
  <c r="E108" i="102"/>
  <c r="G108" i="102" s="1"/>
  <c r="J108" i="102" s="1"/>
  <c r="E29" i="100"/>
  <c r="G29" i="100" s="1"/>
  <c r="J29" i="100" s="1"/>
  <c r="E52" i="100"/>
  <c r="G52" i="100" s="1"/>
  <c r="J52" i="100" s="1"/>
  <c r="E33" i="100"/>
  <c r="G33" i="100" s="1"/>
  <c r="J33" i="100" s="1"/>
  <c r="E53" i="100"/>
  <c r="G53" i="100" s="1"/>
  <c r="J53" i="100" s="1"/>
  <c r="E44" i="100"/>
  <c r="G44" i="100" s="1"/>
  <c r="J44" i="100" s="1"/>
  <c r="E31" i="100"/>
  <c r="G31" i="100" s="1"/>
  <c r="J31" i="100" s="1"/>
  <c r="E40" i="100"/>
  <c r="G40" i="100" s="1"/>
  <c r="J40" i="100" s="1"/>
  <c r="E165" i="100"/>
  <c r="G165" i="100" s="1"/>
  <c r="J165" i="100" s="1"/>
  <c r="E34" i="100"/>
  <c r="G34" i="100" s="1"/>
  <c r="J34" i="100" s="1"/>
  <c r="E54" i="100"/>
  <c r="G54" i="100" s="1"/>
  <c r="J54" i="100" s="1"/>
  <c r="E41" i="100"/>
  <c r="G41" i="100" s="1"/>
  <c r="J41" i="100" s="1"/>
  <c r="E13" i="97"/>
  <c r="G13" i="97" s="1"/>
  <c r="J13" i="97" s="1"/>
  <c r="E13" i="98" s="1"/>
  <c r="G13" i="98" s="1"/>
  <c r="J13" i="98" s="1"/>
  <c r="E13" i="99" s="1"/>
  <c r="E36" i="100"/>
  <c r="G36" i="100" s="1"/>
  <c r="J36" i="100" s="1"/>
  <c r="E119" i="100"/>
  <c r="G119" i="100" s="1"/>
  <c r="J119" i="100" s="1"/>
  <c r="E96" i="100"/>
  <c r="G96" i="100" s="1"/>
  <c r="J96" i="100" s="1"/>
  <c r="E57" i="100"/>
  <c r="G57" i="100" s="1"/>
  <c r="J57" i="100" s="1"/>
  <c r="E50" i="100"/>
  <c r="G50" i="100" s="1"/>
  <c r="J50" i="100" s="1"/>
  <c r="E48" i="100"/>
  <c r="G48" i="100" s="1"/>
  <c r="J48" i="100" s="1"/>
  <c r="E28" i="100"/>
  <c r="G28" i="100" s="1"/>
  <c r="J28" i="100" s="1"/>
  <c r="E51" i="100"/>
  <c r="G51" i="100" s="1"/>
  <c r="J51" i="100" s="1"/>
  <c r="E16" i="97"/>
  <c r="G16" i="97" s="1"/>
  <c r="J16" i="97" s="1"/>
  <c r="E16" i="98" s="1"/>
  <c r="G16" i="98" s="1"/>
  <c r="J16" i="98" s="1"/>
  <c r="E16" i="99" s="1"/>
  <c r="E225" i="101"/>
  <c r="G225" i="101" s="1"/>
  <c r="J225" i="101" s="1"/>
  <c r="E225" i="102" s="1"/>
  <c r="G225" i="102" s="1"/>
  <c r="J225" i="102" s="1"/>
  <c r="G251" i="103"/>
  <c r="J251" i="103" s="1"/>
  <c r="E235" i="101"/>
  <c r="G235" i="101" s="1"/>
  <c r="J235" i="101" s="1"/>
  <c r="E235" i="102" s="1"/>
  <c r="G88" i="98"/>
  <c r="J88" i="98" s="1"/>
  <c r="E88" i="99" s="1"/>
  <c r="G88" i="99" s="1"/>
  <c r="J88" i="99" s="1"/>
  <c r="E88" i="100" s="1"/>
  <c r="E87" i="98"/>
  <c r="G87" i="98" s="1"/>
  <c r="J87" i="98" s="1"/>
  <c r="E87" i="99" s="1"/>
  <c r="G87" i="99" s="1"/>
  <c r="J87" i="99" s="1"/>
  <c r="E37" i="100"/>
  <c r="G37" i="100" s="1"/>
  <c r="J37" i="100" s="1"/>
  <c r="E58" i="100"/>
  <c r="G58" i="100" s="1"/>
  <c r="J58" i="100" s="1"/>
  <c r="E8" i="97"/>
  <c r="G8" i="97" s="1"/>
  <c r="J8" i="97" s="1"/>
  <c r="E8" i="98" s="1"/>
  <c r="G8" i="98" s="1"/>
  <c r="J8" i="98" s="1"/>
  <c r="E8" i="99" s="1"/>
  <c r="E7" i="97"/>
  <c r="G7" i="97" s="1"/>
  <c r="J7" i="97" s="1"/>
  <c r="E7" i="98" s="1"/>
  <c r="G7" i="98" s="1"/>
  <c r="J7" i="98" s="1"/>
  <c r="E7" i="99" s="1"/>
  <c r="E158" i="101"/>
  <c r="G158" i="101" s="1"/>
  <c r="J158" i="101" s="1"/>
  <c r="E106" i="101"/>
  <c r="G106" i="101" s="1"/>
  <c r="J106" i="101" s="1"/>
  <c r="E21" i="101"/>
  <c r="G21" i="101" s="1"/>
  <c r="J21" i="101" s="1"/>
  <c r="E145" i="101"/>
  <c r="G145" i="101" s="1"/>
  <c r="J145" i="101" s="1"/>
  <c r="E66" i="101"/>
  <c r="G66" i="101" s="1"/>
  <c r="J66" i="101" s="1"/>
  <c r="E215" i="101"/>
  <c r="G215" i="101" s="1"/>
  <c r="J215" i="101" s="1"/>
  <c r="E222" i="101"/>
  <c r="G222" i="101" s="1"/>
  <c r="J222" i="101" s="1"/>
  <c r="E140" i="101"/>
  <c r="G140" i="101" s="1"/>
  <c r="J140" i="101" s="1"/>
  <c r="E122" i="100"/>
  <c r="G122" i="100" s="1"/>
  <c r="J122" i="100" s="1"/>
  <c r="E161" i="100"/>
  <c r="G161" i="100" s="1"/>
  <c r="J161" i="100" s="1"/>
  <c r="E59" i="100"/>
  <c r="G59" i="100" s="1"/>
  <c r="J59" i="100" s="1"/>
  <c r="E17" i="97"/>
  <c r="G17" i="97" s="1"/>
  <c r="J17" i="97" s="1"/>
  <c r="E17" i="98" s="1"/>
  <c r="G17" i="98" s="1"/>
  <c r="J17" i="98" s="1"/>
  <c r="E17" i="99" s="1"/>
  <c r="E46" i="100"/>
  <c r="G46" i="100" s="1"/>
  <c r="J46" i="100" s="1"/>
  <c r="E32" i="100"/>
  <c r="G32" i="100" s="1"/>
  <c r="J32" i="100" s="1"/>
  <c r="E221" i="100"/>
  <c r="G221" i="100" s="1"/>
  <c r="J221" i="100" s="1"/>
  <c r="E42" i="100"/>
  <c r="G42" i="100" s="1"/>
  <c r="J42" i="100" s="1"/>
  <c r="E56" i="100"/>
  <c r="G56" i="100" s="1"/>
  <c r="J56" i="100" s="1"/>
  <c r="E14" i="97"/>
  <c r="G14" i="97" s="1"/>
  <c r="J14" i="97" s="1"/>
  <c r="E14" i="98" s="1"/>
  <c r="G14" i="98" s="1"/>
  <c r="J14" i="98" s="1"/>
  <c r="E14" i="99" s="1"/>
  <c r="E38" i="100"/>
  <c r="G38" i="100" s="1"/>
  <c r="J38" i="100" s="1"/>
  <c r="E27" i="100"/>
  <c r="G27" i="100" s="1"/>
  <c r="J27" i="100" s="1"/>
  <c r="E30" i="100"/>
  <c r="G30" i="100" s="1"/>
  <c r="J30" i="100" s="1"/>
  <c r="E47" i="100"/>
  <c r="G47" i="100" s="1"/>
  <c r="J47" i="100" s="1"/>
  <c r="E55" i="100"/>
  <c r="G55" i="100" s="1"/>
  <c r="J55" i="100" s="1"/>
  <c r="E49" i="100"/>
  <c r="G49" i="100" s="1"/>
  <c r="J49" i="100" s="1"/>
  <c r="E43" i="100"/>
  <c r="G43" i="100" s="1"/>
  <c r="J43" i="100" s="1"/>
  <c r="E224" i="101"/>
  <c r="G224" i="101" s="1"/>
  <c r="J224" i="101" s="1"/>
  <c r="E224" i="102" s="1"/>
  <c r="G224" i="102" s="1"/>
  <c r="J224" i="102" s="1"/>
  <c r="G250" i="103"/>
  <c r="J250" i="103" s="1"/>
  <c r="G20" i="105"/>
  <c r="J20" i="105" s="1"/>
  <c r="G97" i="105"/>
  <c r="J97" i="105" s="1"/>
  <c r="G97" i="106" s="1"/>
  <c r="J97" i="106" s="1"/>
  <c r="G97" i="107" s="1"/>
  <c r="J97" i="107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240" i="107"/>
  <c r="J240" i="107" s="1"/>
  <c r="G259" i="107"/>
  <c r="J259" i="107" s="1"/>
  <c r="G232" i="107"/>
  <c r="J232" i="107" s="1"/>
  <c r="G234" i="97"/>
  <c r="J234" i="97" s="1"/>
  <c r="E234" i="98" s="1"/>
  <c r="G236" i="99"/>
  <c r="J236" i="99" s="1"/>
  <c r="E236" i="100" s="1"/>
  <c r="G228" i="99"/>
  <c r="J228" i="99" s="1"/>
  <c r="E228" i="100" s="1"/>
  <c r="G230" i="101"/>
  <c r="J230" i="101" s="1"/>
  <c r="G227" i="101"/>
  <c r="J227" i="101" s="1"/>
  <c r="E227" i="102" s="1"/>
  <c r="G259" i="97"/>
  <c r="J259" i="97" s="1"/>
  <c r="E259" i="98" s="1"/>
  <c r="G188" i="74"/>
  <c r="G174" i="97"/>
  <c r="J174" i="97" s="1"/>
  <c r="E174" i="98" s="1"/>
  <c r="G173" i="97"/>
  <c r="J173" i="97" s="1"/>
  <c r="E173" i="98" s="1"/>
  <c r="G207" i="74"/>
  <c r="G102" i="97"/>
  <c r="J102" i="97" s="1"/>
  <c r="E102" i="98" s="1"/>
  <c r="G18" i="96"/>
  <c r="J18" i="96" s="1"/>
  <c r="G214" i="99"/>
  <c r="J214" i="99" s="1"/>
  <c r="G76" i="74"/>
  <c r="G82" i="97"/>
  <c r="J82" i="97" s="1"/>
  <c r="G15" i="98"/>
  <c r="J15" i="98" s="1"/>
  <c r="E15" i="99" s="1"/>
  <c r="G6" i="98"/>
  <c r="J6" i="98" s="1"/>
  <c r="E6" i="99" s="1"/>
  <c r="G219" i="79"/>
  <c r="J219" i="79" s="1"/>
  <c r="E219" i="80" s="1"/>
  <c r="G134" i="95"/>
  <c r="J134" i="95" s="1"/>
  <c r="E134" i="96" s="1"/>
  <c r="G131" i="95"/>
  <c r="J131" i="95" s="1"/>
  <c r="E131" i="96" s="1"/>
  <c r="G103" i="97"/>
  <c r="J103" i="97" s="1"/>
  <c r="E103" i="98" s="1"/>
  <c r="G218" i="78"/>
  <c r="J218" i="78" s="1"/>
  <c r="E218" i="79" s="1"/>
  <c r="G217" i="78"/>
  <c r="J217" i="78" s="1"/>
  <c r="E217" i="79" s="1"/>
  <c r="G5" i="84"/>
  <c r="J5" i="84" s="1"/>
  <c r="E5" i="85" s="1"/>
  <c r="G186" i="99"/>
  <c r="J186" i="99" s="1"/>
  <c r="E186" i="100" s="1"/>
  <c r="G255" i="99"/>
  <c r="J255" i="99" s="1"/>
  <c r="E255" i="100" s="1"/>
  <c r="G104" i="99"/>
  <c r="J104" i="99" s="1"/>
  <c r="E104" i="100" s="1"/>
  <c r="G258" i="99"/>
  <c r="J258" i="99" s="1"/>
  <c r="E258" i="100" s="1"/>
  <c r="G233" i="99"/>
  <c r="J233" i="99" s="1"/>
  <c r="E233" i="100" s="1"/>
  <c r="G256" i="99"/>
  <c r="J256" i="99" s="1"/>
  <c r="E256" i="100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E225" i="103" l="1"/>
  <c r="E116" i="103"/>
  <c r="G116" i="103" s="1"/>
  <c r="J116" i="103" s="1"/>
  <c r="E115" i="103"/>
  <c r="G115" i="103" s="1"/>
  <c r="J115" i="103" s="1"/>
  <c r="E117" i="103"/>
  <c r="G117" i="103" s="1"/>
  <c r="J117" i="103" s="1"/>
  <c r="E97" i="103"/>
  <c r="G97" i="103" s="1"/>
  <c r="J97" i="103" s="1"/>
  <c r="E97" i="104" s="1"/>
  <c r="G97" i="104" s="1"/>
  <c r="J97" i="104" s="1"/>
  <c r="J97" i="8" s="1"/>
  <c r="E224" i="103"/>
  <c r="G224" i="103" s="1"/>
  <c r="J224" i="103" s="1"/>
  <c r="E224" i="104" s="1"/>
  <c r="E108" i="103"/>
  <c r="G108" i="103" s="1"/>
  <c r="J108" i="103" s="1"/>
  <c r="E108" i="104" s="1"/>
  <c r="G108" i="104" s="1"/>
  <c r="J108" i="104" s="1"/>
  <c r="J108" i="8" s="1"/>
  <c r="E238" i="103"/>
  <c r="E112" i="103"/>
  <c r="G112" i="103" s="1"/>
  <c r="J112" i="103" s="1"/>
  <c r="E110" i="103"/>
  <c r="G110" i="103" s="1"/>
  <c r="J110" i="103" s="1"/>
  <c r="E20" i="103"/>
  <c r="G20" i="103" s="1"/>
  <c r="J20" i="103" s="1"/>
  <c r="E20" i="104" s="1"/>
  <c r="G20" i="104" s="1"/>
  <c r="J20" i="104" s="1"/>
  <c r="J20" i="8" s="1"/>
  <c r="E86" i="102"/>
  <c r="E107" i="103"/>
  <c r="G107" i="103" s="1"/>
  <c r="J107" i="103" s="1"/>
  <c r="E111" i="103"/>
  <c r="G111" i="103" s="1"/>
  <c r="J111" i="103" s="1"/>
  <c r="E53" i="101"/>
  <c r="G53" i="101" s="1"/>
  <c r="J53" i="101" s="1"/>
  <c r="E53" i="102" s="1"/>
  <c r="G53" i="102" s="1"/>
  <c r="J53" i="102" s="1"/>
  <c r="E47" i="101"/>
  <c r="G47" i="101" s="1"/>
  <c r="J47" i="101" s="1"/>
  <c r="E47" i="102" s="1"/>
  <c r="G47" i="102" s="1"/>
  <c r="J47" i="102" s="1"/>
  <c r="G189" i="84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98" s="1"/>
  <c r="J189" i="98" s="1"/>
  <c r="E189" i="99" s="1"/>
  <c r="G189" i="99" s="1"/>
  <c r="J189" i="99" s="1"/>
  <c r="E189" i="100" s="1"/>
  <c r="E189" i="84"/>
  <c r="E251" i="104"/>
  <c r="G251" i="104" s="1"/>
  <c r="J251" i="104" s="1"/>
  <c r="E216" i="79"/>
  <c r="E200" i="79"/>
  <c r="E201" i="79"/>
  <c r="E199" i="79"/>
  <c r="J187" i="82"/>
  <c r="E187" i="83" s="1"/>
  <c r="G187" i="83" s="1"/>
  <c r="J187" i="83" s="1"/>
  <c r="J105" i="82"/>
  <c r="E105" i="83" s="1"/>
  <c r="G105" i="83" s="1"/>
  <c r="J105" i="83" s="1"/>
  <c r="E80" i="102"/>
  <c r="G80" i="102" s="1"/>
  <c r="J80" i="102" s="1"/>
  <c r="E188" i="77"/>
  <c r="G188" i="77" s="1"/>
  <c r="J188" i="77" s="1"/>
  <c r="E207" i="77"/>
  <c r="G207" i="77" s="1"/>
  <c r="J207" i="77" s="1"/>
  <c r="E76" i="77"/>
  <c r="G76" i="77" s="1"/>
  <c r="J76" i="77" s="1"/>
  <c r="E146" i="102"/>
  <c r="G146" i="102" s="1"/>
  <c r="J146" i="102" s="1"/>
  <c r="E34" i="101"/>
  <c r="G34" i="101" s="1"/>
  <c r="J34" i="101" s="1"/>
  <c r="E168" i="102"/>
  <c r="G168" i="102" s="1"/>
  <c r="J168" i="102" s="1"/>
  <c r="E69" i="102"/>
  <c r="G69" i="102" s="1"/>
  <c r="J69" i="102" s="1"/>
  <c r="E77" i="102"/>
  <c r="G77" i="102" s="1"/>
  <c r="J77" i="102" s="1"/>
  <c r="E142" i="102"/>
  <c r="G142" i="102" s="1"/>
  <c r="J142" i="102" s="1"/>
  <c r="E144" i="102"/>
  <c r="G144" i="102" s="1"/>
  <c r="J144" i="102" s="1"/>
  <c r="E120" i="102"/>
  <c r="G120" i="102" s="1"/>
  <c r="J120" i="102" s="1"/>
  <c r="E158" i="102"/>
  <c r="G158" i="102" s="1"/>
  <c r="J158" i="102" s="1"/>
  <c r="E165" i="101"/>
  <c r="G165" i="101" s="1"/>
  <c r="J165" i="101" s="1"/>
  <c r="E164" i="102"/>
  <c r="G164" i="102" s="1"/>
  <c r="J164" i="102" s="1"/>
  <c r="E220" i="102"/>
  <c r="G220" i="102" s="1"/>
  <c r="J220" i="102" s="1"/>
  <c r="E65" i="102"/>
  <c r="G65" i="102" s="1"/>
  <c r="J65" i="102" s="1"/>
  <c r="E19" i="102"/>
  <c r="G19" i="102" s="1"/>
  <c r="J19" i="102" s="1"/>
  <c r="E176" i="102"/>
  <c r="G176" i="102" s="1"/>
  <c r="J176" i="102" s="1"/>
  <c r="E26" i="102"/>
  <c r="G26" i="102" s="1"/>
  <c r="J26" i="102" s="1"/>
  <c r="E46" i="101"/>
  <c r="G46" i="101" s="1"/>
  <c r="J46" i="101" s="1"/>
  <c r="E51" i="101"/>
  <c r="G51" i="101" s="1"/>
  <c r="J51" i="101" s="1"/>
  <c r="E143" i="102"/>
  <c r="G143" i="102" s="1"/>
  <c r="J143" i="102" s="1"/>
  <c r="E42" i="101"/>
  <c r="G42" i="101" s="1"/>
  <c r="J42" i="101" s="1"/>
  <c r="E36" i="101"/>
  <c r="G36" i="101" s="1"/>
  <c r="J36" i="101" s="1"/>
  <c r="E67" i="102"/>
  <c r="G67" i="102" s="1"/>
  <c r="J67" i="102" s="1"/>
  <c r="E116" i="104"/>
  <c r="G116" i="104" s="1"/>
  <c r="J116" i="104" s="1"/>
  <c r="J116" i="8" s="1"/>
  <c r="E23" i="102"/>
  <c r="G23" i="102" s="1"/>
  <c r="J23" i="102" s="1"/>
  <c r="E180" i="102"/>
  <c r="G180" i="102" s="1"/>
  <c r="J180" i="102" s="1"/>
  <c r="E115" i="104"/>
  <c r="G115" i="104" s="1"/>
  <c r="J115" i="104" s="1"/>
  <c r="J115" i="8" s="1"/>
  <c r="E118" i="102"/>
  <c r="G118" i="102" s="1"/>
  <c r="J118" i="102" s="1"/>
  <c r="E22" i="102"/>
  <c r="G22" i="102" s="1"/>
  <c r="J22" i="102" s="1"/>
  <c r="E159" i="102"/>
  <c r="G159" i="102" s="1"/>
  <c r="J159" i="102" s="1"/>
  <c r="E30" i="101"/>
  <c r="G30" i="101" s="1"/>
  <c r="J30" i="101" s="1"/>
  <c r="E66" i="102"/>
  <c r="G66" i="102" s="1"/>
  <c r="J66" i="102" s="1"/>
  <c r="E163" i="102"/>
  <c r="G163" i="102" s="1"/>
  <c r="J163" i="102" s="1"/>
  <c r="E117" i="104"/>
  <c r="G117" i="104" s="1"/>
  <c r="J117" i="104" s="1"/>
  <c r="J117" i="8" s="1"/>
  <c r="E74" i="102"/>
  <c r="G74" i="102" s="1"/>
  <c r="J74" i="102" s="1"/>
  <c r="E179" i="102"/>
  <c r="G179" i="102" s="1"/>
  <c r="J179" i="102" s="1"/>
  <c r="E98" i="102"/>
  <c r="G98" i="102" s="1"/>
  <c r="J98" i="102" s="1"/>
  <c r="E24" i="102"/>
  <c r="G24" i="102" s="1"/>
  <c r="J24" i="102" s="1"/>
  <c r="E101" i="102"/>
  <c r="G101" i="102" s="1"/>
  <c r="J101" i="102" s="1"/>
  <c r="E27" i="101"/>
  <c r="G27" i="101" s="1"/>
  <c r="J27" i="101" s="1"/>
  <c r="E145" i="102"/>
  <c r="G145" i="102" s="1"/>
  <c r="J145" i="102" s="1"/>
  <c r="E50" i="101"/>
  <c r="G50" i="101" s="1"/>
  <c r="J50" i="101" s="1"/>
  <c r="E29" i="101"/>
  <c r="G29" i="101" s="1"/>
  <c r="J29" i="101" s="1"/>
  <c r="E81" i="102"/>
  <c r="G81" i="102" s="1"/>
  <c r="J81" i="102" s="1"/>
  <c r="E79" i="102"/>
  <c r="G79" i="102" s="1"/>
  <c r="J79" i="102" s="1"/>
  <c r="E138" i="102"/>
  <c r="G138" i="102" s="1"/>
  <c r="J138" i="102" s="1"/>
  <c r="E162" i="102"/>
  <c r="G162" i="102" s="1"/>
  <c r="J162" i="102" s="1"/>
  <c r="E171" i="102"/>
  <c r="G171" i="102" s="1"/>
  <c r="J171" i="102" s="1"/>
  <c r="E90" i="102"/>
  <c r="G90" i="102" s="1"/>
  <c r="J90" i="102" s="1"/>
  <c r="E37" i="101"/>
  <c r="G37" i="101" s="1"/>
  <c r="J37" i="101" s="1"/>
  <c r="E223" i="102"/>
  <c r="G223" i="102" s="1"/>
  <c r="J223" i="102" s="1"/>
  <c r="E43" i="101"/>
  <c r="G43" i="101" s="1"/>
  <c r="J43" i="101" s="1"/>
  <c r="E122" i="101"/>
  <c r="G122" i="101" s="1"/>
  <c r="J122" i="101" s="1"/>
  <c r="E57" i="101"/>
  <c r="G57" i="101" s="1"/>
  <c r="J57" i="101" s="1"/>
  <c r="E91" i="102"/>
  <c r="G91" i="102" s="1"/>
  <c r="J91" i="102" s="1"/>
  <c r="E185" i="102"/>
  <c r="G185" i="102" s="1"/>
  <c r="J185" i="102" s="1"/>
  <c r="E172" i="102"/>
  <c r="G172" i="102" s="1"/>
  <c r="J172" i="102" s="1"/>
  <c r="E68" i="102"/>
  <c r="G68" i="102" s="1"/>
  <c r="J68" i="102" s="1"/>
  <c r="E192" i="102"/>
  <c r="G192" i="102" s="1"/>
  <c r="J192" i="102" s="1"/>
  <c r="E78" i="102"/>
  <c r="G78" i="102" s="1"/>
  <c r="J78" i="102" s="1"/>
  <c r="E123" i="102"/>
  <c r="G123" i="102" s="1"/>
  <c r="J123" i="102" s="1"/>
  <c r="E56" i="101"/>
  <c r="G56" i="101" s="1"/>
  <c r="J56" i="101" s="1"/>
  <c r="E49" i="101"/>
  <c r="G49" i="101" s="1"/>
  <c r="J49" i="101" s="1"/>
  <c r="E140" i="102"/>
  <c r="G140" i="102" s="1"/>
  <c r="J140" i="102" s="1"/>
  <c r="E44" i="101"/>
  <c r="G44" i="101" s="1"/>
  <c r="J44" i="101" s="1"/>
  <c r="E167" i="102"/>
  <c r="G167" i="102" s="1"/>
  <c r="J167" i="102" s="1"/>
  <c r="E121" i="102"/>
  <c r="G121" i="102" s="1"/>
  <c r="J121" i="102" s="1"/>
  <c r="E89" i="102"/>
  <c r="G89" i="102" s="1"/>
  <c r="J89" i="102" s="1"/>
  <c r="E95" i="102"/>
  <c r="G95" i="102" s="1"/>
  <c r="J95" i="102" s="1"/>
  <c r="E166" i="102"/>
  <c r="G166" i="102" s="1"/>
  <c r="J166" i="102" s="1"/>
  <c r="E85" i="102"/>
  <c r="G85" i="102" s="1"/>
  <c r="J85" i="102" s="1"/>
  <c r="E214" i="100"/>
  <c r="G214" i="100" s="1"/>
  <c r="J214" i="100" s="1"/>
  <c r="E18" i="97"/>
  <c r="G18" i="97" s="1"/>
  <c r="J18" i="97" s="1"/>
  <c r="E18" i="98" s="1"/>
  <c r="G18" i="98" s="1"/>
  <c r="J18" i="98" s="1"/>
  <c r="E18" i="99" s="1"/>
  <c r="G252" i="103"/>
  <c r="J252" i="103" s="1"/>
  <c r="E230" i="102"/>
  <c r="G230" i="102" s="1"/>
  <c r="J230" i="102" s="1"/>
  <c r="E250" i="104"/>
  <c r="G250" i="104" s="1"/>
  <c r="J250" i="104" s="1"/>
  <c r="E55" i="101"/>
  <c r="G55" i="101" s="1"/>
  <c r="J55" i="101" s="1"/>
  <c r="E38" i="101"/>
  <c r="G38" i="101" s="1"/>
  <c r="J38" i="101" s="1"/>
  <c r="E221" i="101"/>
  <c r="G221" i="101" s="1"/>
  <c r="J221" i="101" s="1"/>
  <c r="E59" i="101"/>
  <c r="G59" i="101" s="1"/>
  <c r="J59" i="101" s="1"/>
  <c r="E222" i="102"/>
  <c r="G222" i="102" s="1"/>
  <c r="J222" i="102" s="1"/>
  <c r="E21" i="102"/>
  <c r="G21" i="102" s="1"/>
  <c r="J21" i="102" s="1"/>
  <c r="E28" i="101"/>
  <c r="G28" i="101" s="1"/>
  <c r="J28" i="101" s="1"/>
  <c r="E96" i="101"/>
  <c r="G96" i="101" s="1"/>
  <c r="J96" i="101" s="1"/>
  <c r="E41" i="101"/>
  <c r="G41" i="101" s="1"/>
  <c r="J41" i="101" s="1"/>
  <c r="E40" i="101"/>
  <c r="G40" i="101" s="1"/>
  <c r="J40" i="101" s="1"/>
  <c r="E33" i="101"/>
  <c r="G33" i="101" s="1"/>
  <c r="J33" i="101" s="1"/>
  <c r="E64" i="102"/>
  <c r="G64" i="102" s="1"/>
  <c r="J64" i="102" s="1"/>
  <c r="E92" i="102"/>
  <c r="G92" i="102" s="1"/>
  <c r="J92" i="102" s="1"/>
  <c r="E100" i="102"/>
  <c r="G100" i="102" s="1"/>
  <c r="J100" i="102" s="1"/>
  <c r="G88" i="100"/>
  <c r="J88" i="100" s="1"/>
  <c r="E87" i="100"/>
  <c r="G87" i="100" s="1"/>
  <c r="J87" i="100" s="1"/>
  <c r="E32" i="101"/>
  <c r="G32" i="101" s="1"/>
  <c r="J32" i="101" s="1"/>
  <c r="E161" i="101"/>
  <c r="G161" i="101" s="1"/>
  <c r="J161" i="101" s="1"/>
  <c r="E215" i="102"/>
  <c r="G215" i="102" s="1"/>
  <c r="J215" i="102" s="1"/>
  <c r="E106" i="102"/>
  <c r="G106" i="102" s="1"/>
  <c r="J106" i="102" s="1"/>
  <c r="E58" i="101"/>
  <c r="G58" i="101" s="1"/>
  <c r="J58" i="101" s="1"/>
  <c r="E48" i="101"/>
  <c r="G48" i="101" s="1"/>
  <c r="J48" i="101" s="1"/>
  <c r="E119" i="101"/>
  <c r="G119" i="101" s="1"/>
  <c r="J119" i="101" s="1"/>
  <c r="E54" i="101"/>
  <c r="G54" i="101" s="1"/>
  <c r="J54" i="101" s="1"/>
  <c r="E31" i="101"/>
  <c r="G31" i="101" s="1"/>
  <c r="J31" i="101" s="1"/>
  <c r="E52" i="101"/>
  <c r="G52" i="101" s="1"/>
  <c r="J52" i="101" s="1"/>
  <c r="E183" i="102"/>
  <c r="G183" i="102" s="1"/>
  <c r="J183" i="102" s="1"/>
  <c r="E137" i="102"/>
  <c r="G137" i="102" s="1"/>
  <c r="J137" i="102" s="1"/>
  <c r="E130" i="102"/>
  <c r="G130" i="102" s="1"/>
  <c r="J130" i="102" s="1"/>
  <c r="E184" i="102"/>
  <c r="G184" i="102" s="1"/>
  <c r="J184" i="102" s="1"/>
  <c r="E154" i="102"/>
  <c r="G154" i="102" s="1"/>
  <c r="J154" i="102" s="1"/>
  <c r="E99" i="102"/>
  <c r="G99" i="102" s="1"/>
  <c r="J99" i="102" s="1"/>
  <c r="E110" i="104"/>
  <c r="G110" i="104" s="1"/>
  <c r="J110" i="104" s="1"/>
  <c r="J110" i="8" s="1"/>
  <c r="E25" i="102"/>
  <c r="G25" i="102" s="1"/>
  <c r="J25" i="102" s="1"/>
  <c r="E160" i="102"/>
  <c r="G160" i="102" s="1"/>
  <c r="J160" i="102" s="1"/>
  <c r="E170" i="102"/>
  <c r="G170" i="102" s="1"/>
  <c r="J170" i="102" s="1"/>
  <c r="E72" i="102"/>
  <c r="G72" i="102" s="1"/>
  <c r="J72" i="102" s="1"/>
  <c r="E62" i="102"/>
  <c r="G62" i="102" s="1"/>
  <c r="J62" i="102" s="1"/>
  <c r="E93" i="102"/>
  <c r="G93" i="102" s="1"/>
  <c r="J93" i="102" s="1"/>
  <c r="E139" i="102"/>
  <c r="G139" i="102" s="1"/>
  <c r="J139" i="102" s="1"/>
  <c r="E112" i="104"/>
  <c r="G112" i="104" s="1"/>
  <c r="J112" i="104" s="1"/>
  <c r="J112" i="8" s="1"/>
  <c r="E61" i="102"/>
  <c r="G61" i="102" s="1"/>
  <c r="J61" i="102" s="1"/>
  <c r="E141" i="102"/>
  <c r="G141" i="102" s="1"/>
  <c r="J141" i="102" s="1"/>
  <c r="G118" i="105"/>
  <c r="J118" i="105" s="1"/>
  <c r="G118" i="106" s="1"/>
  <c r="J118" i="106" s="1"/>
  <c r="G118" i="107" s="1"/>
  <c r="J118" i="107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176" i="105"/>
  <c r="J176" i="105" s="1"/>
  <c r="G176" i="106" s="1"/>
  <c r="J176" i="106" s="1"/>
  <c r="G176" i="107" s="1"/>
  <c r="J176" i="107" s="1"/>
  <c r="G78" i="105"/>
  <c r="J78" i="105" s="1"/>
  <c r="G78" i="106" s="1"/>
  <c r="J78" i="106" s="1"/>
  <c r="G78" i="107" s="1"/>
  <c r="J78" i="107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215" i="105"/>
  <c r="J215" i="105" s="1"/>
  <c r="G215" i="106" s="1"/>
  <c r="J215" i="106" s="1"/>
  <c r="G215" i="107" s="1"/>
  <c r="J215" i="107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41" i="107"/>
  <c r="J41" i="107" s="1"/>
  <c r="G56" i="107"/>
  <c r="J56" i="107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2" i="105"/>
  <c r="J32" i="105" s="1"/>
  <c r="G32" i="106" s="1"/>
  <c r="J32" i="106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31" i="107"/>
  <c r="J31" i="107" s="1"/>
  <c r="G55" i="107"/>
  <c r="J55" i="107" s="1"/>
  <c r="G57" i="107"/>
  <c r="J57" i="107" s="1"/>
  <c r="G86" i="102"/>
  <c r="J86" i="102" s="1"/>
  <c r="G225" i="103"/>
  <c r="J225" i="103" s="1"/>
  <c r="E225" i="104" s="1"/>
  <c r="G227" i="102"/>
  <c r="J227" i="102" s="1"/>
  <c r="G235" i="102"/>
  <c r="J235" i="102" s="1"/>
  <c r="G234" i="98"/>
  <c r="J234" i="98" s="1"/>
  <c r="E234" i="99" s="1"/>
  <c r="G228" i="100"/>
  <c r="J228" i="100" s="1"/>
  <c r="G236" i="100"/>
  <c r="J236" i="100" s="1"/>
  <c r="G259" i="98"/>
  <c r="J259" i="98" s="1"/>
  <c r="E259" i="99" s="1"/>
  <c r="G173" i="98"/>
  <c r="J173" i="98" s="1"/>
  <c r="E173" i="99" s="1"/>
  <c r="G174" i="98"/>
  <c r="J174" i="98" s="1"/>
  <c r="E174" i="99" s="1"/>
  <c r="G103" i="98"/>
  <c r="J103" i="98" s="1"/>
  <c r="E103" i="99" s="1"/>
  <c r="G102" i="98"/>
  <c r="J102" i="98" s="1"/>
  <c r="E102" i="99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76" i="105"/>
  <c r="J76" i="105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E131" i="97" s="1"/>
  <c r="G134" i="96"/>
  <c r="J134" i="96" s="1"/>
  <c r="E134" i="97" s="1"/>
  <c r="G82" i="98"/>
  <c r="J82" i="98" s="1"/>
  <c r="E82" i="99" s="1"/>
  <c r="G124" i="77"/>
  <c r="J124" i="77" s="1"/>
  <c r="G5" i="85"/>
  <c r="J5" i="85" s="1"/>
  <c r="E5" i="86" s="1"/>
  <c r="G189" i="100"/>
  <c r="J189" i="100" s="1"/>
  <c r="G186" i="100"/>
  <c r="J186" i="100" s="1"/>
  <c r="G233" i="100"/>
  <c r="J233" i="100" s="1"/>
  <c r="G256" i="100"/>
  <c r="J256" i="100" s="1"/>
  <c r="G258" i="100"/>
  <c r="J258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E111" i="104" l="1"/>
  <c r="G111" i="104" s="1"/>
  <c r="J111" i="104" s="1"/>
  <c r="J111" i="8" s="1"/>
  <c r="E160" i="103"/>
  <c r="G160" i="103" s="1"/>
  <c r="J160" i="103" s="1"/>
  <c r="E160" i="104" s="1"/>
  <c r="G160" i="104" s="1"/>
  <c r="J160" i="104" s="1"/>
  <c r="J160" i="8" s="1"/>
  <c r="E183" i="103"/>
  <c r="G183" i="103" s="1"/>
  <c r="J183" i="103" s="1"/>
  <c r="E183" i="104" s="1"/>
  <c r="G183" i="104" s="1"/>
  <c r="J183" i="104" s="1"/>
  <c r="J183" i="8" s="1"/>
  <c r="E215" i="103"/>
  <c r="G215" i="103" s="1"/>
  <c r="J215" i="103" s="1"/>
  <c r="E215" i="104" s="1"/>
  <c r="G215" i="104" s="1"/>
  <c r="J215" i="104" s="1"/>
  <c r="J215" i="8" s="1"/>
  <c r="E85" i="103"/>
  <c r="G85" i="103" s="1"/>
  <c r="J85" i="103" s="1"/>
  <c r="E85" i="104" s="1"/>
  <c r="G85" i="104" s="1"/>
  <c r="J85" i="104" s="1"/>
  <c r="J85" i="8" s="1"/>
  <c r="E91" i="103"/>
  <c r="G91" i="103" s="1"/>
  <c r="J91" i="103" s="1"/>
  <c r="E91" i="104" s="1"/>
  <c r="G91" i="104" s="1"/>
  <c r="J91" i="104" s="1"/>
  <c r="J91" i="8" s="1"/>
  <c r="E171" i="103"/>
  <c r="G171" i="103" s="1"/>
  <c r="J171" i="103" s="1"/>
  <c r="E171" i="104" s="1"/>
  <c r="G171" i="104" s="1"/>
  <c r="J171" i="104" s="1"/>
  <c r="J171" i="8" s="1"/>
  <c r="E66" i="103"/>
  <c r="G66" i="103" s="1"/>
  <c r="J66" i="103" s="1"/>
  <c r="E66" i="104" s="1"/>
  <c r="G66" i="104" s="1"/>
  <c r="J66" i="104" s="1"/>
  <c r="J66" i="8" s="1"/>
  <c r="E176" i="103"/>
  <c r="G176" i="103" s="1"/>
  <c r="J176" i="103" s="1"/>
  <c r="E176" i="104" s="1"/>
  <c r="G176" i="104" s="1"/>
  <c r="J176" i="104" s="1"/>
  <c r="J176" i="8" s="1"/>
  <c r="E144" i="103"/>
  <c r="G144" i="103" s="1"/>
  <c r="J144" i="103" s="1"/>
  <c r="E144" i="104" s="1"/>
  <c r="G144" i="104" s="1"/>
  <c r="J144" i="104" s="1"/>
  <c r="J144" i="8" s="1"/>
  <c r="E47" i="103"/>
  <c r="G47" i="103" s="1"/>
  <c r="J47" i="103" s="1"/>
  <c r="E47" i="104" s="1"/>
  <c r="E64" i="103"/>
  <c r="G64" i="103" s="1"/>
  <c r="J64" i="103" s="1"/>
  <c r="E64" i="104" s="1"/>
  <c r="G64" i="104" s="1"/>
  <c r="J64" i="104" s="1"/>
  <c r="J64" i="8" s="1"/>
  <c r="E120" i="103"/>
  <c r="G120" i="103" s="1"/>
  <c r="J120" i="103" s="1"/>
  <c r="E120" i="104" s="1"/>
  <c r="G120" i="104" s="1"/>
  <c r="J120" i="104" s="1"/>
  <c r="J120" i="8" s="1"/>
  <c r="E162" i="103"/>
  <c r="G162" i="103" s="1"/>
  <c r="J162" i="103" s="1"/>
  <c r="E162" i="104" s="1"/>
  <c r="G162" i="104" s="1"/>
  <c r="J162" i="104" s="1"/>
  <c r="J162" i="8" s="1"/>
  <c r="E101" i="103"/>
  <c r="G101" i="103" s="1"/>
  <c r="J101" i="103" s="1"/>
  <c r="E101" i="104" s="1"/>
  <c r="G101" i="104" s="1"/>
  <c r="J101" i="104" s="1"/>
  <c r="J101" i="8" s="1"/>
  <c r="E67" i="103"/>
  <c r="G67" i="103" s="1"/>
  <c r="J67" i="103" s="1"/>
  <c r="E67" i="104" s="1"/>
  <c r="G67" i="104" s="1"/>
  <c r="J67" i="104" s="1"/>
  <c r="J67" i="8" s="1"/>
  <c r="E53" i="103"/>
  <c r="G53" i="103" s="1"/>
  <c r="J53" i="103" s="1"/>
  <c r="E53" i="104" s="1"/>
  <c r="G53" i="104" s="1"/>
  <c r="J53" i="104" s="1"/>
  <c r="E106" i="103"/>
  <c r="G106" i="103" s="1"/>
  <c r="J106" i="103" s="1"/>
  <c r="E106" i="104" s="1"/>
  <c r="G106" i="104" s="1"/>
  <c r="J106" i="104" s="1"/>
  <c r="J106" i="8" s="1"/>
  <c r="E90" i="103"/>
  <c r="G90" i="103" s="1"/>
  <c r="J90" i="103" s="1"/>
  <c r="E90" i="104" s="1"/>
  <c r="G90" i="104" s="1"/>
  <c r="J90" i="104" s="1"/>
  <c r="J90" i="8" s="1"/>
  <c r="E26" i="103"/>
  <c r="G26" i="103" s="1"/>
  <c r="J26" i="103" s="1"/>
  <c r="E26" i="104" s="1"/>
  <c r="G26" i="104" s="1"/>
  <c r="J26" i="104" s="1"/>
  <c r="J26" i="8" s="1"/>
  <c r="E95" i="103"/>
  <c r="G95" i="103" s="1"/>
  <c r="J95" i="103" s="1"/>
  <c r="E95" i="104" s="1"/>
  <c r="G95" i="104" s="1"/>
  <c r="J95" i="104" s="1"/>
  <c r="J95" i="8" s="1"/>
  <c r="E138" i="103"/>
  <c r="G138" i="103" s="1"/>
  <c r="J138" i="103" s="1"/>
  <c r="E138" i="104" s="1"/>
  <c r="G138" i="104" s="1"/>
  <c r="J138" i="104" s="1"/>
  <c r="J138" i="8" s="1"/>
  <c r="E159" i="103"/>
  <c r="G159" i="103" s="1"/>
  <c r="J159" i="103" s="1"/>
  <c r="E159" i="104" s="1"/>
  <c r="G159" i="104" s="1"/>
  <c r="J159" i="104" s="1"/>
  <c r="J159" i="8" s="1"/>
  <c r="E65" i="103"/>
  <c r="G65" i="103" s="1"/>
  <c r="J65" i="103" s="1"/>
  <c r="E65" i="104" s="1"/>
  <c r="G65" i="104" s="1"/>
  <c r="J65" i="104" s="1"/>
  <c r="J65" i="8" s="1"/>
  <c r="E142" i="103"/>
  <c r="G142" i="103" s="1"/>
  <c r="J142" i="103" s="1"/>
  <c r="E142" i="104" s="1"/>
  <c r="G142" i="104" s="1"/>
  <c r="J142" i="104" s="1"/>
  <c r="J142" i="8" s="1"/>
  <c r="E86" i="103"/>
  <c r="G86" i="103" s="1"/>
  <c r="J86" i="103" s="1"/>
  <c r="E140" i="103"/>
  <c r="G140" i="103" s="1"/>
  <c r="J140" i="103" s="1"/>
  <c r="E140" i="104" s="1"/>
  <c r="G140" i="104" s="1"/>
  <c r="J140" i="104" s="1"/>
  <c r="J140" i="8" s="1"/>
  <c r="E163" i="103"/>
  <c r="G163" i="103" s="1"/>
  <c r="J163" i="103" s="1"/>
  <c r="E163" i="104" s="1"/>
  <c r="G163" i="104" s="1"/>
  <c r="J163" i="104" s="1"/>
  <c r="J163" i="8" s="1"/>
  <c r="E61" i="103"/>
  <c r="G61" i="103" s="1"/>
  <c r="J61" i="103" s="1"/>
  <c r="E61" i="104" s="1"/>
  <c r="G61" i="104" s="1"/>
  <c r="J61" i="104" s="1"/>
  <c r="J61" i="8" s="1"/>
  <c r="E139" i="103"/>
  <c r="G139" i="103" s="1"/>
  <c r="J139" i="103" s="1"/>
  <c r="E139" i="104" s="1"/>
  <c r="G139" i="104" s="1"/>
  <c r="J139" i="104" s="1"/>
  <c r="J139" i="8" s="1"/>
  <c r="E99" i="103"/>
  <c r="G99" i="103" s="1"/>
  <c r="J99" i="103" s="1"/>
  <c r="E99" i="104" s="1"/>
  <c r="G99" i="104" s="1"/>
  <c r="J99" i="104" s="1"/>
  <c r="J99" i="8" s="1"/>
  <c r="E89" i="103"/>
  <c r="G89" i="103" s="1"/>
  <c r="J89" i="103" s="1"/>
  <c r="E89" i="104" s="1"/>
  <c r="G89" i="104" s="1"/>
  <c r="J89" i="104" s="1"/>
  <c r="J89" i="8" s="1"/>
  <c r="E78" i="103"/>
  <c r="G78" i="103" s="1"/>
  <c r="J78" i="103" s="1"/>
  <c r="E78" i="104" s="1"/>
  <c r="G78" i="104" s="1"/>
  <c r="J78" i="104" s="1"/>
  <c r="J78" i="8" s="1"/>
  <c r="E79" i="103"/>
  <c r="G79" i="103" s="1"/>
  <c r="J79" i="103" s="1"/>
  <c r="E79" i="104" s="1"/>
  <c r="G79" i="104" s="1"/>
  <c r="J79" i="104" s="1"/>
  <c r="E98" i="103"/>
  <c r="G98" i="103" s="1"/>
  <c r="J98" i="103" s="1"/>
  <c r="E98" i="104" s="1"/>
  <c r="G98" i="104" s="1"/>
  <c r="J98" i="104" s="1"/>
  <c r="J98" i="8" s="1"/>
  <c r="E220" i="103"/>
  <c r="G220" i="103" s="1"/>
  <c r="J220" i="103" s="1"/>
  <c r="E220" i="104" s="1"/>
  <c r="G220" i="104" s="1"/>
  <c r="J220" i="104" s="1"/>
  <c r="J220" i="8" s="1"/>
  <c r="E77" i="103"/>
  <c r="G77" i="103" s="1"/>
  <c r="J77" i="103" s="1"/>
  <c r="E77" i="104" s="1"/>
  <c r="G77" i="104" s="1"/>
  <c r="J77" i="104" s="1"/>
  <c r="J77" i="8" s="1"/>
  <c r="E170" i="103"/>
  <c r="G170" i="103" s="1"/>
  <c r="J170" i="103" s="1"/>
  <c r="E170" i="104" s="1"/>
  <c r="G170" i="104" s="1"/>
  <c r="J170" i="104" s="1"/>
  <c r="J170" i="8" s="1"/>
  <c r="E185" i="103"/>
  <c r="G185" i="103" s="1"/>
  <c r="J185" i="103" s="1"/>
  <c r="E185" i="104" s="1"/>
  <c r="G185" i="104" s="1"/>
  <c r="J185" i="104" s="1"/>
  <c r="J185" i="8" s="1"/>
  <c r="E145" i="103"/>
  <c r="G145" i="103" s="1"/>
  <c r="J145" i="103" s="1"/>
  <c r="E145" i="104" s="1"/>
  <c r="G145" i="104" s="1"/>
  <c r="J145" i="104" s="1"/>
  <c r="J145" i="8" s="1"/>
  <c r="E23" i="103"/>
  <c r="G23" i="103" s="1"/>
  <c r="J23" i="103" s="1"/>
  <c r="E23" i="104" s="1"/>
  <c r="G23" i="104" s="1"/>
  <c r="J23" i="104" s="1"/>
  <c r="J23" i="8" s="1"/>
  <c r="E235" i="103"/>
  <c r="E93" i="103"/>
  <c r="G93" i="103" s="1"/>
  <c r="J93" i="103" s="1"/>
  <c r="E93" i="104" s="1"/>
  <c r="G93" i="104" s="1"/>
  <c r="J93" i="104" s="1"/>
  <c r="J93" i="8" s="1"/>
  <c r="E230" i="103"/>
  <c r="G230" i="103" s="1"/>
  <c r="J230" i="103" s="1"/>
  <c r="E192" i="103"/>
  <c r="G192" i="103" s="1"/>
  <c r="J192" i="103" s="1"/>
  <c r="E192" i="104" s="1"/>
  <c r="G192" i="104" s="1"/>
  <c r="J192" i="104" s="1"/>
  <c r="J192" i="8" s="1"/>
  <c r="E179" i="103"/>
  <c r="G179" i="103" s="1"/>
  <c r="J179" i="103" s="1"/>
  <c r="E179" i="104" s="1"/>
  <c r="G179" i="104" s="1"/>
  <c r="J179" i="104" s="1"/>
  <c r="J179" i="8" s="1"/>
  <c r="E118" i="103"/>
  <c r="G118" i="103" s="1"/>
  <c r="J118" i="103" s="1"/>
  <c r="E118" i="104" s="1"/>
  <c r="G118" i="104" s="1"/>
  <c r="J118" i="104" s="1"/>
  <c r="J118" i="8" s="1"/>
  <c r="E143" i="103"/>
  <c r="G143" i="103" s="1"/>
  <c r="J143" i="103" s="1"/>
  <c r="E143" i="104" s="1"/>
  <c r="G143" i="104" s="1"/>
  <c r="J143" i="104" s="1"/>
  <c r="J143" i="8" s="1"/>
  <c r="E164" i="103"/>
  <c r="G164" i="103" s="1"/>
  <c r="J164" i="103" s="1"/>
  <c r="E164" i="104" s="1"/>
  <c r="G164" i="104" s="1"/>
  <c r="J164" i="104" s="1"/>
  <c r="J164" i="8" s="1"/>
  <c r="E69" i="103"/>
  <c r="G69" i="103" s="1"/>
  <c r="J69" i="103" s="1"/>
  <c r="E69" i="104" s="1"/>
  <c r="G69" i="104" s="1"/>
  <c r="J69" i="104" s="1"/>
  <c r="J69" i="8" s="1"/>
  <c r="E137" i="103"/>
  <c r="G137" i="103" s="1"/>
  <c r="J137" i="103" s="1"/>
  <c r="E137" i="104" s="1"/>
  <c r="G137" i="104" s="1"/>
  <c r="J137" i="104" s="1"/>
  <c r="J137" i="8" s="1"/>
  <c r="E74" i="103"/>
  <c r="G74" i="103" s="1"/>
  <c r="J74" i="103" s="1"/>
  <c r="E74" i="104" s="1"/>
  <c r="G74" i="104" s="1"/>
  <c r="J74" i="104" s="1"/>
  <c r="J74" i="8" s="1"/>
  <c r="E168" i="103"/>
  <c r="G168" i="103" s="1"/>
  <c r="J168" i="103" s="1"/>
  <c r="E168" i="104" s="1"/>
  <c r="G168" i="104" s="1"/>
  <c r="J168" i="104" s="1"/>
  <c r="J168" i="8" s="1"/>
  <c r="E227" i="103"/>
  <c r="E62" i="103"/>
  <c r="G62" i="103" s="1"/>
  <c r="J62" i="103" s="1"/>
  <c r="E62" i="104" s="1"/>
  <c r="G62" i="104" s="1"/>
  <c r="J62" i="104" s="1"/>
  <c r="J62" i="8" s="1"/>
  <c r="E184" i="103"/>
  <c r="G184" i="103" s="1"/>
  <c r="J184" i="103" s="1"/>
  <c r="E184" i="104" s="1"/>
  <c r="G184" i="104" s="1"/>
  <c r="J184" i="104" s="1"/>
  <c r="J184" i="8" s="1"/>
  <c r="E100" i="103"/>
  <c r="G100" i="103" s="1"/>
  <c r="J100" i="103" s="1"/>
  <c r="E100" i="104" s="1"/>
  <c r="G100" i="104" s="1"/>
  <c r="J100" i="104" s="1"/>
  <c r="J100" i="8" s="1"/>
  <c r="E21" i="103"/>
  <c r="G21" i="103" s="1"/>
  <c r="J21" i="103" s="1"/>
  <c r="E21" i="104" s="1"/>
  <c r="G21" i="104" s="1"/>
  <c r="J21" i="104" s="1"/>
  <c r="J21" i="8" s="1"/>
  <c r="E68" i="103"/>
  <c r="G68" i="103" s="1"/>
  <c r="J68" i="103" s="1"/>
  <c r="E68" i="104" s="1"/>
  <c r="G68" i="104" s="1"/>
  <c r="J68" i="104" s="1"/>
  <c r="J68" i="8" s="1"/>
  <c r="E72" i="103"/>
  <c r="G72" i="103" s="1"/>
  <c r="J72" i="103" s="1"/>
  <c r="E72" i="104" s="1"/>
  <c r="G72" i="104" s="1"/>
  <c r="J72" i="104" s="1"/>
  <c r="J72" i="8" s="1"/>
  <c r="E92" i="103"/>
  <c r="G92" i="103" s="1"/>
  <c r="J92" i="103" s="1"/>
  <c r="E92" i="104" s="1"/>
  <c r="G92" i="104" s="1"/>
  <c r="J92" i="104" s="1"/>
  <c r="J92" i="8" s="1"/>
  <c r="E222" i="103"/>
  <c r="G222" i="103" s="1"/>
  <c r="J222" i="103" s="1"/>
  <c r="E222" i="104" s="1"/>
  <c r="G222" i="104" s="1"/>
  <c r="J222" i="104" s="1"/>
  <c r="J222" i="8" s="1"/>
  <c r="E172" i="103"/>
  <c r="G172" i="103" s="1"/>
  <c r="J172" i="103" s="1"/>
  <c r="E172" i="104" s="1"/>
  <c r="G172" i="104" s="1"/>
  <c r="J172" i="104" s="1"/>
  <c r="J172" i="8" s="1"/>
  <c r="E180" i="103"/>
  <c r="G180" i="103" s="1"/>
  <c r="J180" i="103" s="1"/>
  <c r="E180" i="104" s="1"/>
  <c r="G180" i="104" s="1"/>
  <c r="J180" i="104" s="1"/>
  <c r="J180" i="8" s="1"/>
  <c r="E158" i="103"/>
  <c r="G158" i="103" s="1"/>
  <c r="J158" i="103" s="1"/>
  <c r="E158" i="104" s="1"/>
  <c r="G158" i="104" s="1"/>
  <c r="J158" i="104" s="1"/>
  <c r="J158" i="8" s="1"/>
  <c r="E80" i="103"/>
  <c r="G80" i="103" s="1"/>
  <c r="J80" i="103" s="1"/>
  <c r="E80" i="104" s="1"/>
  <c r="G80" i="104" s="1"/>
  <c r="J80" i="104" s="1"/>
  <c r="J80" i="8" s="1"/>
  <c r="E154" i="103"/>
  <c r="G154" i="103" s="1"/>
  <c r="J154" i="103" s="1"/>
  <c r="E154" i="104" s="1"/>
  <c r="G154" i="104" s="1"/>
  <c r="J154" i="104" s="1"/>
  <c r="J154" i="8" s="1"/>
  <c r="E123" i="103"/>
  <c r="G123" i="103" s="1"/>
  <c r="J123" i="103" s="1"/>
  <c r="E123" i="104" s="1"/>
  <c r="G123" i="104" s="1"/>
  <c r="J123" i="104" s="1"/>
  <c r="J123" i="8" s="1"/>
  <c r="E81" i="103"/>
  <c r="G81" i="103" s="1"/>
  <c r="J81" i="103" s="1"/>
  <c r="E81" i="104" s="1"/>
  <c r="G81" i="104" s="1"/>
  <c r="J81" i="104" s="1"/>
  <c r="J81" i="8" s="1"/>
  <c r="E22" i="103"/>
  <c r="G22" i="103" s="1"/>
  <c r="J22" i="103" s="1"/>
  <c r="E22" i="104" s="1"/>
  <c r="G22" i="104" s="1"/>
  <c r="J22" i="104" s="1"/>
  <c r="E104" i="101"/>
  <c r="E107" i="104"/>
  <c r="G107" i="104" s="1"/>
  <c r="J107" i="104" s="1"/>
  <c r="J107" i="8" s="1"/>
  <c r="E167" i="103"/>
  <c r="G167" i="103" s="1"/>
  <c r="J167" i="103" s="1"/>
  <c r="E167" i="104" s="1"/>
  <c r="G167" i="104" s="1"/>
  <c r="J167" i="104" s="1"/>
  <c r="J167" i="8" s="1"/>
  <c r="E223" i="103"/>
  <c r="G223" i="103" s="1"/>
  <c r="J223" i="103" s="1"/>
  <c r="E223" i="104" s="1"/>
  <c r="G223" i="104" s="1"/>
  <c r="J223" i="104" s="1"/>
  <c r="J223" i="8" s="1"/>
  <c r="E190" i="101"/>
  <c r="G190" i="101" s="1"/>
  <c r="J190" i="101" s="1"/>
  <c r="E255" i="101"/>
  <c r="E141" i="103"/>
  <c r="G141" i="103" s="1"/>
  <c r="J141" i="103" s="1"/>
  <c r="E141" i="104" s="1"/>
  <c r="G141" i="104" s="1"/>
  <c r="J141" i="104" s="1"/>
  <c r="J141" i="8" s="1"/>
  <c r="E256" i="101"/>
  <c r="E236" i="101"/>
  <c r="E146" i="103"/>
  <c r="G146" i="103" s="1"/>
  <c r="J146" i="103" s="1"/>
  <c r="E146" i="104" s="1"/>
  <c r="G146" i="104" s="1"/>
  <c r="J146" i="104" s="1"/>
  <c r="J146" i="8" s="1"/>
  <c r="E233" i="101"/>
  <c r="E166" i="103"/>
  <c r="G166" i="103" s="1"/>
  <c r="J166" i="103" s="1"/>
  <c r="E166" i="104" s="1"/>
  <c r="G166" i="104" s="1"/>
  <c r="J166" i="104" s="1"/>
  <c r="J166" i="8" s="1"/>
  <c r="E25" i="103"/>
  <c r="G25" i="103" s="1"/>
  <c r="J25" i="103" s="1"/>
  <c r="E25" i="104" s="1"/>
  <c r="G25" i="104" s="1"/>
  <c r="J25" i="104" s="1"/>
  <c r="J25" i="8" s="1"/>
  <c r="E228" i="101"/>
  <c r="G228" i="101" s="1"/>
  <c r="J228" i="101" s="1"/>
  <c r="E228" i="102" s="1"/>
  <c r="E186" i="101"/>
  <c r="E258" i="101"/>
  <c r="G258" i="101" s="1"/>
  <c r="J258" i="101" s="1"/>
  <c r="E258" i="102" s="1"/>
  <c r="E189" i="101"/>
  <c r="G189" i="101" s="1"/>
  <c r="J189" i="101" s="1"/>
  <c r="E88" i="101"/>
  <c r="G88" i="101" s="1"/>
  <c r="J88" i="101" s="1"/>
  <c r="E88" i="102" s="1"/>
  <c r="E191" i="101"/>
  <c r="G191" i="101" s="1"/>
  <c r="J191" i="101" s="1"/>
  <c r="E130" i="103"/>
  <c r="G130" i="103" s="1"/>
  <c r="J130" i="103" s="1"/>
  <c r="E130" i="104" s="1"/>
  <c r="G130" i="104" s="1"/>
  <c r="J130" i="104" s="1"/>
  <c r="J130" i="8" s="1"/>
  <c r="E121" i="103"/>
  <c r="G121" i="103" s="1"/>
  <c r="J121" i="103" s="1"/>
  <c r="E121" i="104" s="1"/>
  <c r="G121" i="104" s="1"/>
  <c r="J121" i="104" s="1"/>
  <c r="J121" i="8" s="1"/>
  <c r="E252" i="104"/>
  <c r="G252" i="104" s="1"/>
  <c r="J252" i="104" s="1"/>
  <c r="E124" i="78"/>
  <c r="E105" i="84"/>
  <c r="G105" i="84" s="1"/>
  <c r="J105" i="84" s="1"/>
  <c r="E187" i="84"/>
  <c r="G187" i="84" s="1"/>
  <c r="J187" i="84" s="1"/>
  <c r="E19" i="103"/>
  <c r="G19" i="103" s="1"/>
  <c r="J19" i="103" s="1"/>
  <c r="E19" i="104" s="1"/>
  <c r="G19" i="104" s="1"/>
  <c r="J19" i="104" s="1"/>
  <c r="J19" i="8" s="1"/>
  <c r="E24" i="103"/>
  <c r="G24" i="103" s="1"/>
  <c r="J24" i="103" s="1"/>
  <c r="E24" i="104" s="1"/>
  <c r="G24" i="104" s="1"/>
  <c r="J24" i="104" s="1"/>
  <c r="E76" i="78"/>
  <c r="G76" i="78" s="1"/>
  <c r="J76" i="78" s="1"/>
  <c r="E76" i="79" s="1"/>
  <c r="G76" i="79" s="1"/>
  <c r="J76" i="79" s="1"/>
  <c r="E76" i="80" s="1"/>
  <c r="G76" i="80" s="1"/>
  <c r="J76" i="80" s="1"/>
  <c r="E76" i="81" s="1"/>
  <c r="G76" i="81" s="1"/>
  <c r="J76" i="81" s="1"/>
  <c r="E76" i="82" s="1"/>
  <c r="G76" i="82" s="1"/>
  <c r="E207" i="78"/>
  <c r="G207" i="78" s="1"/>
  <c r="J207" i="78" s="1"/>
  <c r="E188" i="78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E31" i="102"/>
  <c r="G31" i="102" s="1"/>
  <c r="J31" i="102" s="1"/>
  <c r="E43" i="102"/>
  <c r="G43" i="102" s="1"/>
  <c r="J43" i="102" s="1"/>
  <c r="E30" i="102"/>
  <c r="G30" i="102" s="1"/>
  <c r="J30" i="102" s="1"/>
  <c r="E46" i="102"/>
  <c r="G46" i="102" s="1"/>
  <c r="J46" i="102" s="1"/>
  <c r="E214" i="101"/>
  <c r="G214" i="101" s="1"/>
  <c r="J214" i="101" s="1"/>
  <c r="E165" i="102"/>
  <c r="G165" i="102" s="1"/>
  <c r="J165" i="102" s="1"/>
  <c r="E59" i="102"/>
  <c r="G59" i="102" s="1"/>
  <c r="J59" i="102" s="1"/>
  <c r="E36" i="102"/>
  <c r="G36" i="102" s="1"/>
  <c r="J36" i="102" s="1"/>
  <c r="E27" i="102"/>
  <c r="G27" i="102" s="1"/>
  <c r="J27" i="102" s="1"/>
  <c r="E96" i="102"/>
  <c r="G96" i="102" s="1"/>
  <c r="J96" i="102" s="1"/>
  <c r="E42" i="102"/>
  <c r="G42" i="102" s="1"/>
  <c r="J42" i="102" s="1"/>
  <c r="E34" i="102"/>
  <c r="G34" i="102" s="1"/>
  <c r="J34" i="102" s="1"/>
  <c r="E32" i="102"/>
  <c r="G32" i="102" s="1"/>
  <c r="J32" i="102" s="1"/>
  <c r="E49" i="102"/>
  <c r="G49" i="102" s="1"/>
  <c r="J49" i="102" s="1"/>
  <c r="E58" i="102"/>
  <c r="G58" i="102" s="1"/>
  <c r="J58" i="102" s="1"/>
  <c r="E122" i="102"/>
  <c r="G122" i="102" s="1"/>
  <c r="J122" i="102" s="1"/>
  <c r="E51" i="102"/>
  <c r="G51" i="102" s="1"/>
  <c r="J51" i="102" s="1"/>
  <c r="E8" i="100"/>
  <c r="G8" i="100" s="1"/>
  <c r="J8" i="100" s="1"/>
  <c r="E119" i="102"/>
  <c r="G119" i="102" s="1"/>
  <c r="J119" i="102" s="1"/>
  <c r="E40" i="102"/>
  <c r="G40" i="102" s="1"/>
  <c r="J40" i="102" s="1"/>
  <c r="E6" i="100"/>
  <c r="G6" i="100" s="1"/>
  <c r="J6" i="100" s="1"/>
  <c r="E52" i="102"/>
  <c r="G52" i="102" s="1"/>
  <c r="J52" i="102" s="1"/>
  <c r="E48" i="102"/>
  <c r="G48" i="102" s="1"/>
  <c r="J48" i="102" s="1"/>
  <c r="E161" i="102"/>
  <c r="G161" i="102" s="1"/>
  <c r="J161" i="102" s="1"/>
  <c r="E41" i="102"/>
  <c r="G41" i="102" s="1"/>
  <c r="J41" i="102" s="1"/>
  <c r="E55" i="102"/>
  <c r="G55" i="102" s="1"/>
  <c r="J55" i="102" s="1"/>
  <c r="E44" i="102"/>
  <c r="G44" i="102" s="1"/>
  <c r="J44" i="102" s="1"/>
  <c r="E57" i="102"/>
  <c r="G57" i="102" s="1"/>
  <c r="J57" i="102" s="1"/>
  <c r="E37" i="102"/>
  <c r="G37" i="102" s="1"/>
  <c r="J37" i="102" s="1"/>
  <c r="E50" i="102"/>
  <c r="G50" i="102" s="1"/>
  <c r="J50" i="102" s="1"/>
  <c r="E13" i="100"/>
  <c r="G13" i="100" s="1"/>
  <c r="J13" i="100" s="1"/>
  <c r="E14" i="100"/>
  <c r="G14" i="100" s="1"/>
  <c r="J14" i="100" s="1"/>
  <c r="E15" i="100"/>
  <c r="G15" i="100" s="1"/>
  <c r="J15" i="100" s="1"/>
  <c r="E87" i="101"/>
  <c r="G87" i="101" s="1"/>
  <c r="J87" i="101" s="1"/>
  <c r="E16" i="100"/>
  <c r="G16" i="100" s="1"/>
  <c r="J16" i="100" s="1"/>
  <c r="E54" i="102"/>
  <c r="G54" i="102" s="1"/>
  <c r="J54" i="102" s="1"/>
  <c r="E33" i="102"/>
  <c r="G33" i="102" s="1"/>
  <c r="J33" i="102" s="1"/>
  <c r="E28" i="102"/>
  <c r="G28" i="102" s="1"/>
  <c r="J28" i="102" s="1"/>
  <c r="E221" i="102"/>
  <c r="G221" i="102" s="1"/>
  <c r="J221" i="102" s="1"/>
  <c r="E7" i="100"/>
  <c r="G7" i="100" s="1"/>
  <c r="J7" i="100" s="1"/>
  <c r="E17" i="100"/>
  <c r="G17" i="100" s="1"/>
  <c r="J17" i="100" s="1"/>
  <c r="E38" i="102"/>
  <c r="G38" i="102" s="1"/>
  <c r="J38" i="102" s="1"/>
  <c r="E56" i="102"/>
  <c r="G56" i="102" s="1"/>
  <c r="J56" i="102" s="1"/>
  <c r="E29" i="102"/>
  <c r="G29" i="102" s="1"/>
  <c r="J29" i="102" s="1"/>
  <c r="E219" i="81"/>
  <c r="G219" i="81" s="1"/>
  <c r="J219" i="81" s="1"/>
  <c r="E216" i="80"/>
  <c r="G216" i="80" s="1"/>
  <c r="J216" i="80" s="1"/>
  <c r="G42" i="105"/>
  <c r="J42" i="105" s="1"/>
  <c r="G42" i="106" s="1"/>
  <c r="J42" i="106" s="1"/>
  <c r="G29" i="105"/>
  <c r="J29" i="105" s="1"/>
  <c r="G29" i="106" s="1"/>
  <c r="J29" i="106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43" i="105"/>
  <c r="J43" i="105" s="1"/>
  <c r="G43" i="106" s="1"/>
  <c r="J43" i="106" s="1"/>
  <c r="G32" i="107"/>
  <c r="J32" i="107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36" i="105"/>
  <c r="J36" i="105" s="1"/>
  <c r="G36" i="106" s="1"/>
  <c r="J36" i="106" s="1"/>
  <c r="G238" i="103"/>
  <c r="J238" i="103" s="1"/>
  <c r="G56" i="105"/>
  <c r="J56" i="105" s="1"/>
  <c r="G96" i="105"/>
  <c r="J96" i="105" s="1"/>
  <c r="G96" i="106" s="1"/>
  <c r="J96" i="106" s="1"/>
  <c r="G96" i="107" s="1"/>
  <c r="J96" i="107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234" i="99"/>
  <c r="J234" i="99" s="1"/>
  <c r="E234" i="100" s="1"/>
  <c r="G224" i="104"/>
  <c r="J224" i="104" s="1"/>
  <c r="E224" i="105" s="1"/>
  <c r="G227" i="103"/>
  <c r="J227" i="103" s="1"/>
  <c r="E227" i="104" s="1"/>
  <c r="G235" i="103"/>
  <c r="J235" i="103" s="1"/>
  <c r="E235" i="104" s="1"/>
  <c r="G236" i="101"/>
  <c r="J236" i="101" s="1"/>
  <c r="E236" i="102" s="1"/>
  <c r="G225" i="104"/>
  <c r="J225" i="104" s="1"/>
  <c r="G259" i="99"/>
  <c r="J259" i="99" s="1"/>
  <c r="E259" i="100" s="1"/>
  <c r="G259" i="100" s="1"/>
  <c r="J259" i="100" s="1"/>
  <c r="G173" i="99"/>
  <c r="J173" i="99" s="1"/>
  <c r="G174" i="99"/>
  <c r="J174" i="99" s="1"/>
  <c r="E174" i="100" s="1"/>
  <c r="G103" i="99"/>
  <c r="J103" i="99" s="1"/>
  <c r="G102" i="99"/>
  <c r="J102" i="99" s="1"/>
  <c r="E102" i="100" s="1"/>
  <c r="G18" i="99"/>
  <c r="J18" i="99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254" i="99"/>
  <c r="J254" i="99" s="1"/>
  <c r="G82" i="99"/>
  <c r="J82" i="99" s="1"/>
  <c r="E82" i="100" s="1"/>
  <c r="G131" i="97"/>
  <c r="J131" i="97" s="1"/>
  <c r="E131" i="98" s="1"/>
  <c r="G134" i="97"/>
  <c r="J134" i="97" s="1"/>
  <c r="E134" i="98" s="1"/>
  <c r="G186" i="101"/>
  <c r="J186" i="101" s="1"/>
  <c r="E186" i="102" s="1"/>
  <c r="G256" i="101"/>
  <c r="J256" i="101" s="1"/>
  <c r="E256" i="102" s="1"/>
  <c r="G233" i="101"/>
  <c r="J233" i="101" s="1"/>
  <c r="E233" i="102" s="1"/>
  <c r="G255" i="101"/>
  <c r="J255" i="101" s="1"/>
  <c r="E255" i="102" s="1"/>
  <c r="G255" i="102" s="1"/>
  <c r="J255" i="102" s="1"/>
  <c r="G104" i="101"/>
  <c r="J104" i="101" s="1"/>
  <c r="E104" i="102" s="1"/>
  <c r="G132" i="100"/>
  <c r="J132" i="100" s="1"/>
  <c r="G135" i="100"/>
  <c r="J135" i="100" s="1"/>
  <c r="G133" i="99"/>
  <c r="J133" i="99" s="1"/>
  <c r="E133" i="100" s="1"/>
  <c r="G136" i="99"/>
  <c r="J136" i="99" s="1"/>
  <c r="E136" i="100" s="1"/>
  <c r="G22" i="105" l="1"/>
  <c r="J22" i="105" s="1"/>
  <c r="G22" i="106" s="1"/>
  <c r="J22" i="106" s="1"/>
  <c r="G22" i="107" s="1"/>
  <c r="J22" i="107" s="1"/>
  <c r="J22" i="8"/>
  <c r="G79" i="105"/>
  <c r="J79" i="105" s="1"/>
  <c r="G79" i="106" s="1"/>
  <c r="J79" i="106" s="1"/>
  <c r="G79" i="107" s="1"/>
  <c r="J79" i="107" s="1"/>
  <c r="J79" i="8"/>
  <c r="G24" i="105"/>
  <c r="J24" i="105" s="1"/>
  <c r="G24" i="106" s="1"/>
  <c r="J24" i="106" s="1"/>
  <c r="G24" i="107" s="1"/>
  <c r="J24" i="107" s="1"/>
  <c r="E86" i="104"/>
  <c r="E119" i="103"/>
  <c r="G119" i="103" s="1"/>
  <c r="J119" i="103" s="1"/>
  <c r="E119" i="104" s="1"/>
  <c r="G119" i="104" s="1"/>
  <c r="J119" i="104" s="1"/>
  <c r="J119" i="8" s="1"/>
  <c r="E55" i="103"/>
  <c r="G55" i="103" s="1"/>
  <c r="J55" i="103" s="1"/>
  <c r="E55" i="104" s="1"/>
  <c r="G55" i="104" s="1"/>
  <c r="J55" i="104" s="1"/>
  <c r="J55" i="8" s="1"/>
  <c r="E27" i="103"/>
  <c r="G27" i="103" s="1"/>
  <c r="J27" i="103" s="1"/>
  <c r="E27" i="104" s="1"/>
  <c r="G27" i="104" s="1"/>
  <c r="J27" i="104" s="1"/>
  <c r="J27" i="8" s="1"/>
  <c r="E255" i="103"/>
  <c r="E161" i="103"/>
  <c r="G161" i="103" s="1"/>
  <c r="J161" i="103" s="1"/>
  <c r="E161" i="104" s="1"/>
  <c r="G161" i="104" s="1"/>
  <c r="J161" i="104" s="1"/>
  <c r="J161" i="8" s="1"/>
  <c r="E122" i="103"/>
  <c r="G122" i="103" s="1"/>
  <c r="J122" i="103" s="1"/>
  <c r="E122" i="104" s="1"/>
  <c r="G122" i="104" s="1"/>
  <c r="J122" i="104" s="1"/>
  <c r="J122" i="8" s="1"/>
  <c r="E56" i="103"/>
  <c r="G56" i="103" s="1"/>
  <c r="J56" i="103" s="1"/>
  <c r="E56" i="104" s="1"/>
  <c r="G56" i="104" s="1"/>
  <c r="J56" i="104" s="1"/>
  <c r="J56" i="8" s="1"/>
  <c r="E42" i="103"/>
  <c r="G42" i="103" s="1"/>
  <c r="J42" i="103" s="1"/>
  <c r="E42" i="104" s="1"/>
  <c r="G42" i="104" s="1"/>
  <c r="J42" i="104" s="1"/>
  <c r="J42" i="8" s="1"/>
  <c r="E38" i="103"/>
  <c r="G38" i="103" s="1"/>
  <c r="J38" i="103" s="1"/>
  <c r="E38" i="104" s="1"/>
  <c r="G38" i="104" s="1"/>
  <c r="J38" i="104" s="1"/>
  <c r="J38" i="8" s="1"/>
  <c r="E31" i="103"/>
  <c r="G31" i="103" s="1"/>
  <c r="J31" i="103" s="1"/>
  <c r="E31" i="104" s="1"/>
  <c r="G31" i="104" s="1"/>
  <c r="J31" i="104" s="1"/>
  <c r="E221" i="103"/>
  <c r="G221" i="103" s="1"/>
  <c r="J221" i="103" s="1"/>
  <c r="E221" i="104" s="1"/>
  <c r="G221" i="104" s="1"/>
  <c r="J221" i="104" s="1"/>
  <c r="J221" i="8" s="1"/>
  <c r="E48" i="103"/>
  <c r="G48" i="103" s="1"/>
  <c r="J48" i="103" s="1"/>
  <c r="E48" i="104" s="1"/>
  <c r="G48" i="104" s="1"/>
  <c r="J48" i="104" s="1"/>
  <c r="J48" i="8" s="1"/>
  <c r="E58" i="103"/>
  <c r="G58" i="103" s="1"/>
  <c r="J58" i="103" s="1"/>
  <c r="E58" i="104" s="1"/>
  <c r="G58" i="104" s="1"/>
  <c r="J58" i="104" s="1"/>
  <c r="J58" i="8" s="1"/>
  <c r="E59" i="103"/>
  <c r="G59" i="103" s="1"/>
  <c r="J59" i="103" s="1"/>
  <c r="E59" i="104" s="1"/>
  <c r="G59" i="104" s="1"/>
  <c r="J59" i="104" s="1"/>
  <c r="J59" i="8" s="1"/>
  <c r="E28" i="103"/>
  <c r="G28" i="103" s="1"/>
  <c r="J28" i="103" s="1"/>
  <c r="E28" i="104" s="1"/>
  <c r="G28" i="104" s="1"/>
  <c r="J28" i="104" s="1"/>
  <c r="J28" i="8" s="1"/>
  <c r="E50" i="103"/>
  <c r="G50" i="103" s="1"/>
  <c r="J50" i="103" s="1"/>
  <c r="E50" i="104" s="1"/>
  <c r="G50" i="104" s="1"/>
  <c r="J50" i="104" s="1"/>
  <c r="J50" i="8" s="1"/>
  <c r="E52" i="103"/>
  <c r="G52" i="103" s="1"/>
  <c r="J52" i="103" s="1"/>
  <c r="E52" i="104" s="1"/>
  <c r="G52" i="104" s="1"/>
  <c r="J52" i="104" s="1"/>
  <c r="J52" i="8" s="1"/>
  <c r="E44" i="103"/>
  <c r="G44" i="103" s="1"/>
  <c r="J44" i="103" s="1"/>
  <c r="E44" i="104" s="1"/>
  <c r="G44" i="104" s="1"/>
  <c r="J44" i="104" s="1"/>
  <c r="J44" i="8" s="1"/>
  <c r="E30" i="103"/>
  <c r="G30" i="103" s="1"/>
  <c r="J30" i="103" s="1"/>
  <c r="E30" i="104" s="1"/>
  <c r="G30" i="104" s="1"/>
  <c r="J30" i="104" s="1"/>
  <c r="J30" i="8" s="1"/>
  <c r="E33" i="103"/>
  <c r="G33" i="103" s="1"/>
  <c r="J33" i="103" s="1"/>
  <c r="E33" i="104" s="1"/>
  <c r="G33" i="104" s="1"/>
  <c r="J33" i="104" s="1"/>
  <c r="J33" i="8" s="1"/>
  <c r="E37" i="103"/>
  <c r="G37" i="103" s="1"/>
  <c r="J37" i="103" s="1"/>
  <c r="E37" i="104" s="1"/>
  <c r="G37" i="104" s="1"/>
  <c r="J37" i="104" s="1"/>
  <c r="J37" i="8" s="1"/>
  <c r="E32" i="103"/>
  <c r="G32" i="103" s="1"/>
  <c r="J32" i="103" s="1"/>
  <c r="E32" i="104" s="1"/>
  <c r="G32" i="104" s="1"/>
  <c r="J32" i="104" s="1"/>
  <c r="J32" i="8" s="1"/>
  <c r="E96" i="103"/>
  <c r="G96" i="103" s="1"/>
  <c r="J96" i="103" s="1"/>
  <c r="E96" i="104" s="1"/>
  <c r="G96" i="104" s="1"/>
  <c r="J96" i="104" s="1"/>
  <c r="J96" i="8" s="1"/>
  <c r="E54" i="103"/>
  <c r="G54" i="103" s="1"/>
  <c r="J54" i="103" s="1"/>
  <c r="E54" i="104" s="1"/>
  <c r="G54" i="104" s="1"/>
  <c r="J54" i="104" s="1"/>
  <c r="J54" i="8" s="1"/>
  <c r="E57" i="103"/>
  <c r="G57" i="103" s="1"/>
  <c r="J57" i="103" s="1"/>
  <c r="E57" i="104" s="1"/>
  <c r="G57" i="104" s="1"/>
  <c r="J57" i="104" s="1"/>
  <c r="J57" i="8" s="1"/>
  <c r="E46" i="103"/>
  <c r="G46" i="103" s="1"/>
  <c r="J46" i="103" s="1"/>
  <c r="E46" i="104" s="1"/>
  <c r="G46" i="104" s="1"/>
  <c r="J46" i="104" s="1"/>
  <c r="J46" i="8" s="1"/>
  <c r="E41" i="103"/>
  <c r="G41" i="103" s="1"/>
  <c r="J41" i="103" s="1"/>
  <c r="E41" i="104" s="1"/>
  <c r="G41" i="104" s="1"/>
  <c r="J41" i="104" s="1"/>
  <c r="J41" i="8" s="1"/>
  <c r="E40" i="103"/>
  <c r="G40" i="103" s="1"/>
  <c r="J40" i="103" s="1"/>
  <c r="E40" i="104" s="1"/>
  <c r="G40" i="104" s="1"/>
  <c r="J40" i="104" s="1"/>
  <c r="J40" i="8" s="1"/>
  <c r="E190" i="102"/>
  <c r="E191" i="102"/>
  <c r="E189" i="102"/>
  <c r="E29" i="103"/>
  <c r="G29" i="103" s="1"/>
  <c r="J29" i="103" s="1"/>
  <c r="E29" i="104" s="1"/>
  <c r="G29" i="104" s="1"/>
  <c r="J29" i="104" s="1"/>
  <c r="J29" i="8" s="1"/>
  <c r="E34" i="103"/>
  <c r="G34" i="103" s="1"/>
  <c r="J34" i="103" s="1"/>
  <c r="E34" i="104" s="1"/>
  <c r="G34" i="104" s="1"/>
  <c r="J34" i="104" s="1"/>
  <c r="J34" i="8" s="1"/>
  <c r="E135" i="101"/>
  <c r="G135" i="101" s="1"/>
  <c r="J135" i="101" s="1"/>
  <c r="E51" i="103"/>
  <c r="G51" i="103" s="1"/>
  <c r="J51" i="103" s="1"/>
  <c r="E51" i="104" s="1"/>
  <c r="G51" i="104" s="1"/>
  <c r="J51" i="104" s="1"/>
  <c r="J51" i="8" s="1"/>
  <c r="E43" i="103"/>
  <c r="G43" i="103" s="1"/>
  <c r="J43" i="103" s="1"/>
  <c r="E43" i="104" s="1"/>
  <c r="G43" i="104" s="1"/>
  <c r="J43" i="104" s="1"/>
  <c r="J43" i="8" s="1"/>
  <c r="E36" i="103"/>
  <c r="G36" i="103" s="1"/>
  <c r="J36" i="103" s="1"/>
  <c r="E36" i="104" s="1"/>
  <c r="G36" i="104" s="1"/>
  <c r="J36" i="104" s="1"/>
  <c r="J36" i="8" s="1"/>
  <c r="E132" i="101"/>
  <c r="E259" i="101"/>
  <c r="G259" i="101" s="1"/>
  <c r="J259" i="101" s="1"/>
  <c r="E259" i="102" s="1"/>
  <c r="G259" i="102" s="1"/>
  <c r="J259" i="102" s="1"/>
  <c r="E230" i="104"/>
  <c r="G230" i="104" s="1"/>
  <c r="J230" i="104" s="1"/>
  <c r="E49" i="103"/>
  <c r="G49" i="103" s="1"/>
  <c r="J49" i="103" s="1"/>
  <c r="E49" i="104" s="1"/>
  <c r="G49" i="104" s="1"/>
  <c r="J49" i="104" s="1"/>
  <c r="J49" i="8" s="1"/>
  <c r="E165" i="103"/>
  <c r="G165" i="103" s="1"/>
  <c r="J165" i="103" s="1"/>
  <c r="E165" i="104" s="1"/>
  <c r="G165" i="104" s="1"/>
  <c r="J165" i="104" s="1"/>
  <c r="J165" i="8" s="1"/>
  <c r="E187" i="85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05" i="85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238" i="104"/>
  <c r="E254" i="100"/>
  <c r="E207" i="79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J188" i="82"/>
  <c r="E188" i="83" s="1"/>
  <c r="G188" i="83" s="1"/>
  <c r="J188" i="83" s="1"/>
  <c r="J76" i="82"/>
  <c r="E76" i="83" s="1"/>
  <c r="G76" i="83" s="1"/>
  <c r="J76" i="83" s="1"/>
  <c r="E13" i="101"/>
  <c r="G13" i="101" s="1"/>
  <c r="J13" i="101" s="1"/>
  <c r="E16" i="101"/>
  <c r="G16" i="101" s="1"/>
  <c r="J16" i="101" s="1"/>
  <c r="E17" i="101"/>
  <c r="G17" i="101" s="1"/>
  <c r="J17" i="101" s="1"/>
  <c r="E8" i="101"/>
  <c r="G8" i="101" s="1"/>
  <c r="J8" i="101" s="1"/>
  <c r="E6" i="101"/>
  <c r="G6" i="101" s="1"/>
  <c r="J6" i="101" s="1"/>
  <c r="E214" i="102"/>
  <c r="G214" i="102" s="1"/>
  <c r="J214" i="102" s="1"/>
  <c r="E7" i="101"/>
  <c r="G7" i="101" s="1"/>
  <c r="J7" i="101" s="1"/>
  <c r="E15" i="101"/>
  <c r="G15" i="101" s="1"/>
  <c r="J15" i="101" s="1"/>
  <c r="E14" i="101"/>
  <c r="G14" i="101" s="1"/>
  <c r="J14" i="101" s="1"/>
  <c r="G174" i="100"/>
  <c r="J174" i="100" s="1"/>
  <c r="E173" i="100"/>
  <c r="G173" i="100" s="1"/>
  <c r="J173" i="100" s="1"/>
  <c r="G102" i="100"/>
  <c r="J102" i="100" s="1"/>
  <c r="E103" i="100"/>
  <c r="G103" i="100" s="1"/>
  <c r="J103" i="100" s="1"/>
  <c r="G88" i="102"/>
  <c r="J88" i="102" s="1"/>
  <c r="E87" i="102"/>
  <c r="G87" i="102" s="1"/>
  <c r="J87" i="102" s="1"/>
  <c r="E18" i="100"/>
  <c r="G18" i="100" s="1"/>
  <c r="J18" i="100" s="1"/>
  <c r="E219" i="82"/>
  <c r="G219" i="82" s="1"/>
  <c r="E200" i="81"/>
  <c r="G200" i="81" s="1"/>
  <c r="J200" i="81" s="1"/>
  <c r="E201" i="81"/>
  <c r="G201" i="81" s="1"/>
  <c r="J201" i="81" s="1"/>
  <c r="E218" i="81"/>
  <c r="G218" i="81" s="1"/>
  <c r="J218" i="81" s="1"/>
  <c r="E217" i="81"/>
  <c r="G217" i="81" s="1"/>
  <c r="J217" i="81" s="1"/>
  <c r="E216" i="81"/>
  <c r="G216" i="81" s="1"/>
  <c r="J216" i="81" s="1"/>
  <c r="E216" i="82" s="1"/>
  <c r="G216" i="82" s="1"/>
  <c r="E199" i="81"/>
  <c r="G199" i="81" s="1"/>
  <c r="J199" i="81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50" i="107"/>
  <c r="J50" i="107" s="1"/>
  <c r="G53" i="105"/>
  <c r="J53" i="105" s="1"/>
  <c r="G53" i="106" s="1"/>
  <c r="J53" i="106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54" i="107"/>
  <c r="J54" i="107" s="1"/>
  <c r="G214" i="105"/>
  <c r="J214" i="105" s="1"/>
  <c r="G214" i="106" s="1"/>
  <c r="J214" i="106" s="1"/>
  <c r="G214" i="107" s="1"/>
  <c r="J214" i="107" s="1"/>
  <c r="G238" i="104"/>
  <c r="J238" i="104" s="1"/>
  <c r="G235" i="104"/>
  <c r="J235" i="104" s="1"/>
  <c r="G36" i="107"/>
  <c r="J36" i="107" s="1"/>
  <c r="G30" i="107"/>
  <c r="J30" i="107" s="1"/>
  <c r="G86" i="104"/>
  <c r="J86" i="104" s="1"/>
  <c r="G227" i="104"/>
  <c r="J227" i="104" s="1"/>
  <c r="G224" i="105"/>
  <c r="J224" i="105" s="1"/>
  <c r="G225" i="105"/>
  <c r="J225" i="105" s="1"/>
  <c r="G234" i="100"/>
  <c r="J234" i="100" s="1"/>
  <c r="G228" i="102"/>
  <c r="J228" i="102" s="1"/>
  <c r="G236" i="102"/>
  <c r="J236" i="102" s="1"/>
  <c r="G5" i="87"/>
  <c r="J5" i="87" s="1"/>
  <c r="G124" i="79"/>
  <c r="J124" i="79" s="1"/>
  <c r="E124" i="80" s="1"/>
  <c r="G131" i="98"/>
  <c r="J131" i="98" s="1"/>
  <c r="E131" i="99" s="1"/>
  <c r="G134" i="98"/>
  <c r="J134" i="98" s="1"/>
  <c r="E134" i="99" s="1"/>
  <c r="G82" i="100"/>
  <c r="J82" i="100" s="1"/>
  <c r="G254" i="100"/>
  <c r="J254" i="100" s="1"/>
  <c r="G186" i="102"/>
  <c r="J186" i="102" s="1"/>
  <c r="G189" i="102"/>
  <c r="J189" i="102" s="1"/>
  <c r="G233" i="102"/>
  <c r="J233" i="102" s="1"/>
  <c r="G104" i="102"/>
  <c r="J104" i="102" s="1"/>
  <c r="G258" i="102"/>
  <c r="J258" i="102" s="1"/>
  <c r="G256" i="102"/>
  <c r="J256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E132" i="102" s="1"/>
  <c r="G250" i="106" l="1"/>
  <c r="J250" i="106" s="1"/>
  <c r="J53" i="8"/>
  <c r="J24" i="8"/>
  <c r="J47" i="8"/>
  <c r="G31" i="105"/>
  <c r="J31" i="105" s="1"/>
  <c r="J31" i="8"/>
  <c r="E189" i="103"/>
  <c r="E88" i="103"/>
  <c r="G88" i="103" s="1"/>
  <c r="J88" i="103" s="1"/>
  <c r="E88" i="104" s="1"/>
  <c r="G88" i="104" s="1"/>
  <c r="J88" i="104" s="1"/>
  <c r="E214" i="103"/>
  <c r="G214" i="103" s="1"/>
  <c r="J214" i="103" s="1"/>
  <c r="E214" i="104" s="1"/>
  <c r="G214" i="104" s="1"/>
  <c r="J214" i="104" s="1"/>
  <c r="J214" i="8" s="1"/>
  <c r="E228" i="103"/>
  <c r="E190" i="103"/>
  <c r="E259" i="103"/>
  <c r="G259" i="103" s="1"/>
  <c r="J259" i="103" s="1"/>
  <c r="E259" i="104" s="1"/>
  <c r="G259" i="104" s="1"/>
  <c r="J259" i="104" s="1"/>
  <c r="J259" i="8" s="1"/>
  <c r="E191" i="103"/>
  <c r="G191" i="103" s="1"/>
  <c r="J191" i="103" s="1"/>
  <c r="E256" i="103"/>
  <c r="G256" i="103" s="1"/>
  <c r="J256" i="103" s="1"/>
  <c r="E256" i="104" s="1"/>
  <c r="E87" i="103"/>
  <c r="G87" i="103" s="1"/>
  <c r="J87" i="103" s="1"/>
  <c r="E87" i="104" s="1"/>
  <c r="G87" i="104" s="1"/>
  <c r="J87" i="104" s="1"/>
  <c r="E258" i="103"/>
  <c r="G258" i="103" s="1"/>
  <c r="J258" i="103" s="1"/>
  <c r="E233" i="103"/>
  <c r="E104" i="103"/>
  <c r="E135" i="102"/>
  <c r="E136" i="101"/>
  <c r="E186" i="103"/>
  <c r="G186" i="103" s="1"/>
  <c r="J186" i="103" s="1"/>
  <c r="E186" i="104" s="1"/>
  <c r="E102" i="101"/>
  <c r="E82" i="101"/>
  <c r="E236" i="103"/>
  <c r="G236" i="103" s="1"/>
  <c r="J236" i="103" s="1"/>
  <c r="E236" i="104" s="1"/>
  <c r="E254" i="101"/>
  <c r="G254" i="101" s="1"/>
  <c r="J254" i="101" s="1"/>
  <c r="E254" i="102" s="1"/>
  <c r="G254" i="102" s="1"/>
  <c r="J254" i="102" s="1"/>
  <c r="E174" i="101"/>
  <c r="G174" i="101" s="1"/>
  <c r="J174" i="101" s="1"/>
  <c r="E174" i="102" s="1"/>
  <c r="E133" i="101"/>
  <c r="E187" i="90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E187" i="96" s="1"/>
  <c r="G187" i="96" s="1"/>
  <c r="J187" i="96" s="1"/>
  <c r="E187" i="97" s="1"/>
  <c r="G187" i="97" s="1"/>
  <c r="J187" i="97" s="1"/>
  <c r="E187" i="98" s="1"/>
  <c r="G187" i="98" s="1"/>
  <c r="J187" i="98" s="1"/>
  <c r="E187" i="99" s="1"/>
  <c r="G187" i="99" s="1"/>
  <c r="J187" i="99" s="1"/>
  <c r="E187" i="100" s="1"/>
  <c r="G187" i="100" s="1"/>
  <c r="J187" i="100" s="1"/>
  <c r="G76" i="84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84"/>
  <c r="E188" i="84"/>
  <c r="G188" i="84" s="1"/>
  <c r="J188" i="84" s="1"/>
  <c r="E105" i="90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J105" i="95" s="1"/>
  <c r="E105" i="96" s="1"/>
  <c r="G105" i="96" s="1"/>
  <c r="J105" i="96" s="1"/>
  <c r="E105" i="97" s="1"/>
  <c r="G105" i="97" s="1"/>
  <c r="J105" i="97" s="1"/>
  <c r="E105" i="98" s="1"/>
  <c r="G105" i="98" s="1"/>
  <c r="J105" i="98" s="1"/>
  <c r="E105" i="99" s="1"/>
  <c r="G105" i="99" s="1"/>
  <c r="J105" i="99" s="1"/>
  <c r="E105" i="100" s="1"/>
  <c r="G105" i="100" s="1"/>
  <c r="J105" i="100" s="1"/>
  <c r="E207" i="84"/>
  <c r="G207" i="84" s="1"/>
  <c r="J207" i="84" s="1"/>
  <c r="J216" i="82"/>
  <c r="E216" i="83" s="1"/>
  <c r="G216" i="83" s="1"/>
  <c r="J216" i="83" s="1"/>
  <c r="E216" i="84" s="1"/>
  <c r="J219" i="82"/>
  <c r="E17" i="102"/>
  <c r="G17" i="102" s="1"/>
  <c r="J17" i="102" s="1"/>
  <c r="E8" i="102"/>
  <c r="G8" i="102" s="1"/>
  <c r="J8" i="102" s="1"/>
  <c r="E14" i="102"/>
  <c r="G14" i="102" s="1"/>
  <c r="J14" i="102" s="1"/>
  <c r="E16" i="102"/>
  <c r="G16" i="102" s="1"/>
  <c r="J16" i="102" s="1"/>
  <c r="E18" i="101"/>
  <c r="G18" i="101" s="1"/>
  <c r="J18" i="101" s="1"/>
  <c r="E15" i="102"/>
  <c r="G15" i="102" s="1"/>
  <c r="J15" i="102" s="1"/>
  <c r="E13" i="102"/>
  <c r="G13" i="102" s="1"/>
  <c r="J13" i="102" s="1"/>
  <c r="E6" i="102"/>
  <c r="G6" i="102" s="1"/>
  <c r="J6" i="102" s="1"/>
  <c r="E7" i="102"/>
  <c r="G7" i="102" s="1"/>
  <c r="J7" i="102" s="1"/>
  <c r="G102" i="101"/>
  <c r="J102" i="101" s="1"/>
  <c r="E102" i="102" s="1"/>
  <c r="E103" i="101"/>
  <c r="G103" i="101" s="1"/>
  <c r="J103" i="101" s="1"/>
  <c r="E234" i="101"/>
  <c r="G234" i="101" s="1"/>
  <c r="J234" i="101" s="1"/>
  <c r="E173" i="101"/>
  <c r="G173" i="101" s="1"/>
  <c r="J173" i="101" s="1"/>
  <c r="E5" i="88"/>
  <c r="G5" i="88" s="1"/>
  <c r="J5" i="88" s="1"/>
  <c r="E5" i="89" s="1"/>
  <c r="G5" i="89" s="1"/>
  <c r="J5" i="89" s="1"/>
  <c r="E201" i="82"/>
  <c r="G201" i="82" s="1"/>
  <c r="E200" i="82"/>
  <c r="G200" i="82" s="1"/>
  <c r="E218" i="82"/>
  <c r="G218" i="82" s="1"/>
  <c r="E217" i="82"/>
  <c r="G217" i="82" s="1"/>
  <c r="E199" i="82"/>
  <c r="G199" i="82" s="1"/>
  <c r="G16" i="105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3" i="105"/>
  <c r="J13" i="105" s="1"/>
  <c r="G13" i="106" s="1"/>
  <c r="J13" i="106" s="1"/>
  <c r="G13" i="107" s="1"/>
  <c r="J13" i="107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14" i="105"/>
  <c r="J14" i="105" s="1"/>
  <c r="G14" i="106" s="1"/>
  <c r="J14" i="106" s="1"/>
  <c r="G14" i="107" s="1"/>
  <c r="J14" i="107" s="1"/>
  <c r="G86" i="105"/>
  <c r="J86" i="105" s="1"/>
  <c r="G253" i="101"/>
  <c r="J253" i="101" s="1"/>
  <c r="G225" i="106"/>
  <c r="J225" i="106" s="1"/>
  <c r="J225" i="8" s="1"/>
  <c r="G224" i="106"/>
  <c r="J224" i="106" s="1"/>
  <c r="J224" i="8" s="1"/>
  <c r="G228" i="103"/>
  <c r="J228" i="103" s="1"/>
  <c r="G227" i="105"/>
  <c r="J227" i="105" s="1"/>
  <c r="G124" i="80"/>
  <c r="J124" i="80" s="1"/>
  <c r="G82" i="101"/>
  <c r="J82" i="101" s="1"/>
  <c r="E82" i="102" s="1"/>
  <c r="G131" i="99"/>
  <c r="J131" i="99" s="1"/>
  <c r="E131" i="100" s="1"/>
  <c r="G134" i="99"/>
  <c r="J134" i="99" s="1"/>
  <c r="E134" i="100" s="1"/>
  <c r="G189" i="103"/>
  <c r="J189" i="103" s="1"/>
  <c r="G104" i="103"/>
  <c r="J104" i="103" s="1"/>
  <c r="E104" i="104" s="1"/>
  <c r="G255" i="103"/>
  <c r="J255" i="103" s="1"/>
  <c r="G233" i="103"/>
  <c r="J233" i="103" s="1"/>
  <c r="E233" i="104" s="1"/>
  <c r="G190" i="103"/>
  <c r="J190" i="103" s="1"/>
  <c r="E190" i="104" s="1"/>
  <c r="G132" i="102"/>
  <c r="J132" i="102" s="1"/>
  <c r="G135" i="102"/>
  <c r="J135" i="102" s="1"/>
  <c r="G133" i="101"/>
  <c r="J133" i="101" s="1"/>
  <c r="E133" i="102" s="1"/>
  <c r="G136" i="101"/>
  <c r="J136" i="101" s="1"/>
  <c r="E136" i="102" s="1"/>
  <c r="J250" i="8" l="1"/>
  <c r="E250" i="107"/>
  <c r="G250" i="107" s="1"/>
  <c r="J250" i="107" s="1"/>
  <c r="G251" i="106"/>
  <c r="J251" i="106" s="1"/>
  <c r="E191" i="104"/>
  <c r="E16" i="103"/>
  <c r="G16" i="103" s="1"/>
  <c r="J16" i="103" s="1"/>
  <c r="E16" i="104" s="1"/>
  <c r="G16" i="104" s="1"/>
  <c r="J16" i="104" s="1"/>
  <c r="J16" i="8" s="1"/>
  <c r="E254" i="103"/>
  <c r="E135" i="103"/>
  <c r="E15" i="103"/>
  <c r="G15" i="103" s="1"/>
  <c r="J15" i="103" s="1"/>
  <c r="E15" i="104" s="1"/>
  <c r="G15" i="104" s="1"/>
  <c r="J15" i="104" s="1"/>
  <c r="E14" i="103"/>
  <c r="G14" i="103" s="1"/>
  <c r="J14" i="103" s="1"/>
  <c r="E14" i="104" s="1"/>
  <c r="G14" i="104" s="1"/>
  <c r="J14" i="104" s="1"/>
  <c r="J14" i="8" s="1"/>
  <c r="E8" i="103"/>
  <c r="G8" i="103" s="1"/>
  <c r="J8" i="103" s="1"/>
  <c r="E8" i="104" s="1"/>
  <c r="G8" i="104" s="1"/>
  <c r="J8" i="104" s="1"/>
  <c r="J8" i="8" s="1"/>
  <c r="E6" i="103"/>
  <c r="G6" i="103" s="1"/>
  <c r="J6" i="103" s="1"/>
  <c r="E6" i="104" s="1"/>
  <c r="G6" i="104" s="1"/>
  <c r="J6" i="104" s="1"/>
  <c r="E105" i="101"/>
  <c r="G105" i="101" s="1"/>
  <c r="J105" i="101" s="1"/>
  <c r="E105" i="102" s="1"/>
  <c r="G105" i="102" s="1"/>
  <c r="J105" i="102" s="1"/>
  <c r="E189" i="104"/>
  <c r="G189" i="104" s="1"/>
  <c r="J189" i="104" s="1"/>
  <c r="E258" i="104"/>
  <c r="G258" i="104" s="1"/>
  <c r="J258" i="104" s="1"/>
  <c r="E228" i="104"/>
  <c r="G228" i="104" s="1"/>
  <c r="J228" i="104" s="1"/>
  <c r="E132" i="103"/>
  <c r="E7" i="103"/>
  <c r="G7" i="103" s="1"/>
  <c r="J7" i="103" s="1"/>
  <c r="E7" i="104" s="1"/>
  <c r="G7" i="104" s="1"/>
  <c r="J7" i="104" s="1"/>
  <c r="J7" i="8" s="1"/>
  <c r="E187" i="101"/>
  <c r="G187" i="101" s="1"/>
  <c r="J187" i="101" s="1"/>
  <c r="E187" i="102" s="1"/>
  <c r="G187" i="102" s="1"/>
  <c r="J187" i="102" s="1"/>
  <c r="E13" i="103"/>
  <c r="G13" i="103" s="1"/>
  <c r="J13" i="103" s="1"/>
  <c r="E13" i="104" s="1"/>
  <c r="G13" i="104" s="1"/>
  <c r="J13" i="104" s="1"/>
  <c r="J13" i="8" s="1"/>
  <c r="E188" i="85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219" i="83"/>
  <c r="G219" i="83" s="1"/>
  <c r="J219" i="83" s="1"/>
  <c r="E219" i="84" s="1"/>
  <c r="G219" i="84" s="1"/>
  <c r="J219" i="84" s="1"/>
  <c r="E219" i="85" s="1"/>
  <c r="E76" i="90"/>
  <c r="G76" i="90" s="1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G76" i="97" s="1"/>
  <c r="J76" i="97" s="1"/>
  <c r="E76" i="98" s="1"/>
  <c r="G76" i="98" s="1"/>
  <c r="J76" i="98" s="1"/>
  <c r="E76" i="99" s="1"/>
  <c r="G76" i="99" s="1"/>
  <c r="J76" i="99" s="1"/>
  <c r="E76" i="100" s="1"/>
  <c r="G76" i="100" s="1"/>
  <c r="J76" i="100" s="1"/>
  <c r="E255" i="104"/>
  <c r="G255" i="104" s="1"/>
  <c r="J255" i="104" s="1"/>
  <c r="E253" i="102"/>
  <c r="G253" i="102" s="1"/>
  <c r="J253" i="102" s="1"/>
  <c r="E17" i="103"/>
  <c r="G17" i="103" s="1"/>
  <c r="J17" i="103" s="1"/>
  <c r="E17" i="104" s="1"/>
  <c r="G17" i="104" s="1"/>
  <c r="J17" i="104" s="1"/>
  <c r="J17" i="8" s="1"/>
  <c r="E207" i="85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J200" i="82"/>
  <c r="J218" i="82"/>
  <c r="J199" i="82"/>
  <c r="J217" i="82"/>
  <c r="J201" i="82"/>
  <c r="E18" i="102"/>
  <c r="G18" i="102" s="1"/>
  <c r="J18" i="102" s="1"/>
  <c r="E234" i="102"/>
  <c r="G234" i="102" s="1"/>
  <c r="J234" i="102" s="1"/>
  <c r="E5" i="90"/>
  <c r="G5" i="90" s="1"/>
  <c r="J5" i="90" s="1"/>
  <c r="G174" i="102"/>
  <c r="J174" i="102" s="1"/>
  <c r="E173" i="102"/>
  <c r="G173" i="102" s="1"/>
  <c r="J173" i="102" s="1"/>
  <c r="G102" i="102"/>
  <c r="J102" i="102" s="1"/>
  <c r="E103" i="102"/>
  <c r="G103" i="102" s="1"/>
  <c r="J103" i="102" s="1"/>
  <c r="E124" i="81"/>
  <c r="G124" i="81" s="1"/>
  <c r="J124" i="81" s="1"/>
  <c r="G18" i="107"/>
  <c r="J18" i="107" s="1"/>
  <c r="G236" i="104"/>
  <c r="J236" i="104" s="1"/>
  <c r="G241" i="107"/>
  <c r="E252" i="107"/>
  <c r="G252" i="107" s="1"/>
  <c r="J252" i="107" s="1"/>
  <c r="J252" i="8" s="1"/>
  <c r="G230" i="106"/>
  <c r="J230" i="106" s="1"/>
  <c r="J230" i="8" s="1"/>
  <c r="G238" i="106"/>
  <c r="J238" i="106" s="1"/>
  <c r="J238" i="8" s="1"/>
  <c r="G235" i="106"/>
  <c r="J235" i="106" s="1"/>
  <c r="J235" i="8" s="1"/>
  <c r="G88" i="106"/>
  <c r="J88" i="106" s="1"/>
  <c r="J88" i="8" s="1"/>
  <c r="G87" i="106"/>
  <c r="J87" i="106" s="1"/>
  <c r="J87" i="8" s="1"/>
  <c r="G86" i="106"/>
  <c r="J86" i="106" s="1"/>
  <c r="J86" i="8" s="1"/>
  <c r="G224" i="107"/>
  <c r="J224" i="107" s="1"/>
  <c r="G227" i="106"/>
  <c r="J227" i="106" s="1"/>
  <c r="J227" i="8" s="1"/>
  <c r="G225" i="107"/>
  <c r="J225" i="107" s="1"/>
  <c r="G219" i="85"/>
  <c r="J219" i="85" s="1"/>
  <c r="G82" i="102"/>
  <c r="J82" i="102" s="1"/>
  <c r="G131" i="100"/>
  <c r="J131" i="100" s="1"/>
  <c r="G134" i="100"/>
  <c r="J134" i="100" s="1"/>
  <c r="G254" i="103"/>
  <c r="J254" i="103" s="1"/>
  <c r="G216" i="84"/>
  <c r="J216" i="84" s="1"/>
  <c r="E216" i="85" s="1"/>
  <c r="G186" i="104"/>
  <c r="J186" i="104" s="1"/>
  <c r="G256" i="104"/>
  <c r="J256" i="104" s="1"/>
  <c r="G104" i="104"/>
  <c r="J104" i="104" s="1"/>
  <c r="G233" i="104"/>
  <c r="J233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E135" i="104" s="1"/>
  <c r="G132" i="103"/>
  <c r="J132" i="103" s="1"/>
  <c r="E132" i="104" s="1"/>
  <c r="E251" i="107" l="1"/>
  <c r="G251" i="107" s="1"/>
  <c r="J251" i="107" s="1"/>
  <c r="J251" i="8" s="1"/>
  <c r="G15" i="105"/>
  <c r="J15" i="105" s="1"/>
  <c r="G15" i="106" s="1"/>
  <c r="J15" i="106" s="1"/>
  <c r="G15" i="107" s="1"/>
  <c r="J15" i="107" s="1"/>
  <c r="J15" i="8"/>
  <c r="G6" i="105"/>
  <c r="J6" i="105" s="1"/>
  <c r="G6" i="106" s="1"/>
  <c r="J6" i="106" s="1"/>
  <c r="G6" i="107" s="1"/>
  <c r="J6" i="107" s="1"/>
  <c r="J6" i="8"/>
  <c r="E173" i="103"/>
  <c r="G173" i="103" s="1"/>
  <c r="J173" i="103" s="1"/>
  <c r="E173" i="104" s="1"/>
  <c r="G173" i="104" s="1"/>
  <c r="J173" i="104" s="1"/>
  <c r="E105" i="103"/>
  <c r="G105" i="103" s="1"/>
  <c r="J105" i="103" s="1"/>
  <c r="E105" i="104" s="1"/>
  <c r="G105" i="104" s="1"/>
  <c r="J105" i="104" s="1"/>
  <c r="E174" i="103"/>
  <c r="G174" i="103" s="1"/>
  <c r="J174" i="103" s="1"/>
  <c r="E174" i="104" s="1"/>
  <c r="G174" i="104" s="1"/>
  <c r="J174" i="104" s="1"/>
  <c r="E187" i="103"/>
  <c r="G187" i="103" s="1"/>
  <c r="J187" i="103" s="1"/>
  <c r="E187" i="104" s="1"/>
  <c r="G187" i="104" s="1"/>
  <c r="J187" i="104" s="1"/>
  <c r="E18" i="103"/>
  <c r="G18" i="103" s="1"/>
  <c r="J18" i="103" s="1"/>
  <c r="E18" i="104" s="1"/>
  <c r="G18" i="104" s="1"/>
  <c r="J18" i="104" s="1"/>
  <c r="E253" i="103"/>
  <c r="G253" i="103" s="1"/>
  <c r="J253" i="103" s="1"/>
  <c r="E253" i="104" s="1"/>
  <c r="G253" i="104" s="1"/>
  <c r="E136" i="103"/>
  <c r="E103" i="103"/>
  <c r="G103" i="103" s="1"/>
  <c r="J103" i="103" s="1"/>
  <c r="E103" i="104" s="1"/>
  <c r="E102" i="103"/>
  <c r="G102" i="103" s="1"/>
  <c r="J102" i="103" s="1"/>
  <c r="E82" i="103"/>
  <c r="G82" i="103" s="1"/>
  <c r="J82" i="103" s="1"/>
  <c r="E82" i="104" s="1"/>
  <c r="E254" i="104"/>
  <c r="G254" i="104" s="1"/>
  <c r="E134" i="101"/>
  <c r="E133" i="103"/>
  <c r="G133" i="103" s="1"/>
  <c r="J133" i="103" s="1"/>
  <c r="E133" i="104" s="1"/>
  <c r="E131" i="101"/>
  <c r="G131" i="101" s="1"/>
  <c r="J131" i="101" s="1"/>
  <c r="E131" i="102" s="1"/>
  <c r="E5" i="91"/>
  <c r="G5" i="91" s="1"/>
  <c r="J5" i="91" s="1"/>
  <c r="E5" i="92" s="1"/>
  <c r="E217" i="83"/>
  <c r="G217" i="83" s="1"/>
  <c r="J217" i="83" s="1"/>
  <c r="E217" i="84" s="1"/>
  <c r="G217" i="84" s="1"/>
  <c r="J217" i="84" s="1"/>
  <c r="E217" i="85" s="1"/>
  <c r="E188" i="90"/>
  <c r="G188" i="90" s="1"/>
  <c r="J188" i="90" s="1"/>
  <c r="E218" i="83"/>
  <c r="G218" i="83" s="1"/>
  <c r="J218" i="83" s="1"/>
  <c r="E218" i="84" s="1"/>
  <c r="G218" i="84" s="1"/>
  <c r="J218" i="84" s="1"/>
  <c r="E218" i="85" s="1"/>
  <c r="E201" i="83"/>
  <c r="G201" i="83" s="1"/>
  <c r="J201" i="83" s="1"/>
  <c r="E201" i="84" s="1"/>
  <c r="G201" i="84" s="1"/>
  <c r="J201" i="84" s="1"/>
  <c r="E201" i="85" s="1"/>
  <c r="G201" i="85" s="1"/>
  <c r="J201" i="85" s="1"/>
  <c r="E200" i="83"/>
  <c r="G200" i="83" s="1"/>
  <c r="J200" i="83" s="1"/>
  <c r="E200" i="84" s="1"/>
  <c r="G200" i="84" s="1"/>
  <c r="J200" i="84" s="1"/>
  <c r="E200" i="85" s="1"/>
  <c r="G200" i="85" s="1"/>
  <c r="J200" i="85" s="1"/>
  <c r="E199" i="83"/>
  <c r="G199" i="83" s="1"/>
  <c r="J199" i="83" s="1"/>
  <c r="E199" i="84" s="1"/>
  <c r="G199" i="84" s="1"/>
  <c r="J199" i="84" s="1"/>
  <c r="E199" i="85" s="1"/>
  <c r="G199" i="85" s="1"/>
  <c r="J199" i="85" s="1"/>
  <c r="E207" i="90"/>
  <c r="G207" i="90" s="1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J207" i="95" s="1"/>
  <c r="E207" i="96" s="1"/>
  <c r="G207" i="96" s="1"/>
  <c r="J207" i="96" s="1"/>
  <c r="E207" i="97" s="1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76" i="101"/>
  <c r="G76" i="101" s="1"/>
  <c r="J76" i="101" s="1"/>
  <c r="E76" i="102" s="1"/>
  <c r="G76" i="102" s="1"/>
  <c r="J76" i="102" s="1"/>
  <c r="E219" i="86"/>
  <c r="G219" i="86" s="1"/>
  <c r="J219" i="86" s="1"/>
  <c r="E219" i="87" s="1"/>
  <c r="G219" i="87" s="1"/>
  <c r="J219" i="87" s="1"/>
  <c r="E219" i="88" s="1"/>
  <c r="E234" i="103"/>
  <c r="G234" i="103" s="1"/>
  <c r="J234" i="103" s="1"/>
  <c r="E234" i="104" s="1"/>
  <c r="G234" i="104" s="1"/>
  <c r="J234" i="104" s="1"/>
  <c r="E124" i="82"/>
  <c r="G124" i="82" s="1"/>
  <c r="G230" i="107"/>
  <c r="J230" i="107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27" i="107"/>
  <c r="J227" i="107" s="1"/>
  <c r="G238" i="107"/>
  <c r="J238" i="107" s="1"/>
  <c r="G228" i="105"/>
  <c r="J228" i="105" s="1"/>
  <c r="G5" i="92"/>
  <c r="J5" i="92" s="1"/>
  <c r="E5" i="93" s="1"/>
  <c r="G218" i="85"/>
  <c r="J218" i="85" s="1"/>
  <c r="G217" i="85"/>
  <c r="J217" i="85" s="1"/>
  <c r="G216" i="85"/>
  <c r="J216" i="85" s="1"/>
  <c r="G134" i="101"/>
  <c r="J134" i="101" s="1"/>
  <c r="E134" i="102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8" i="105" l="1"/>
  <c r="J18" i="105" s="1"/>
  <c r="G18" i="106" s="1"/>
  <c r="J18" i="106" s="1"/>
  <c r="J18" i="8"/>
  <c r="E207" i="101"/>
  <c r="G207" i="101" s="1"/>
  <c r="J207" i="101" s="1"/>
  <c r="E207" i="102" s="1"/>
  <c r="G207" i="102" s="1"/>
  <c r="J207" i="102" s="1"/>
  <c r="E102" i="104"/>
  <c r="G102" i="104" s="1"/>
  <c r="J102" i="104" s="1"/>
  <c r="E188" i="9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J188" i="95" s="1"/>
  <c r="E188" i="96" s="1"/>
  <c r="G188" i="96" s="1"/>
  <c r="J188" i="96" s="1"/>
  <c r="E188" i="97" s="1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36" i="104"/>
  <c r="G136" i="104" s="1"/>
  <c r="J136" i="104" s="1"/>
  <c r="J124" i="82"/>
  <c r="E76" i="103"/>
  <c r="G76" i="103" s="1"/>
  <c r="J76" i="103" s="1"/>
  <c r="E216" i="86"/>
  <c r="G216" i="86" s="1"/>
  <c r="J216" i="86" s="1"/>
  <c r="E216" i="87" s="1"/>
  <c r="G216" i="87" s="1"/>
  <c r="J216" i="87" s="1"/>
  <c r="E216" i="88" s="1"/>
  <c r="E200" i="86"/>
  <c r="G200" i="86" s="1"/>
  <c r="J200" i="86" s="1"/>
  <c r="E200" i="87" s="1"/>
  <c r="G200" i="87" s="1"/>
  <c r="J200" i="87" s="1"/>
  <c r="E200" i="88" s="1"/>
  <c r="E201" i="86"/>
  <c r="G201" i="86" s="1"/>
  <c r="J201" i="86" s="1"/>
  <c r="E201" i="87" s="1"/>
  <c r="G201" i="87" s="1"/>
  <c r="J201" i="87" s="1"/>
  <c r="E201" i="88" s="1"/>
  <c r="E218" i="86"/>
  <c r="G218" i="86" s="1"/>
  <c r="J218" i="86" s="1"/>
  <c r="E218" i="87" s="1"/>
  <c r="G218" i="87" s="1"/>
  <c r="J218" i="87" s="1"/>
  <c r="E218" i="88" s="1"/>
  <c r="E199" i="86"/>
  <c r="G199" i="86" s="1"/>
  <c r="J199" i="86" s="1"/>
  <c r="E199" i="87" s="1"/>
  <c r="G199" i="87" s="1"/>
  <c r="J199" i="87" s="1"/>
  <c r="E199" i="88" s="1"/>
  <c r="E217" i="86"/>
  <c r="G217" i="86" s="1"/>
  <c r="J217" i="86" s="1"/>
  <c r="E217" i="87" s="1"/>
  <c r="G217" i="87" s="1"/>
  <c r="J217" i="87" s="1"/>
  <c r="E217" i="88" s="1"/>
  <c r="G174" i="106"/>
  <c r="J174" i="106" s="1"/>
  <c r="J174" i="8" s="1"/>
  <c r="G236" i="106"/>
  <c r="J236" i="106" s="1"/>
  <c r="J236" i="8" s="1"/>
  <c r="J253" i="104"/>
  <c r="G228" i="106"/>
  <c r="J228" i="106" s="1"/>
  <c r="J228" i="8" s="1"/>
  <c r="G5" i="93"/>
  <c r="J5" i="93" s="1"/>
  <c r="E5" i="94" s="1"/>
  <c r="G219" i="88"/>
  <c r="J219" i="88" s="1"/>
  <c r="G82" i="104"/>
  <c r="J82" i="104" s="1"/>
  <c r="G131" i="102"/>
  <c r="J131" i="102" s="1"/>
  <c r="G134" i="102"/>
  <c r="J134" i="102" s="1"/>
  <c r="G103" i="104"/>
  <c r="J103" i="104" s="1"/>
  <c r="J254" i="104"/>
  <c r="G189" i="106"/>
  <c r="J189" i="106" s="1"/>
  <c r="J189" i="8" s="1"/>
  <c r="G186" i="106"/>
  <c r="J186" i="106" s="1"/>
  <c r="J186" i="8" s="1"/>
  <c r="G207" i="106"/>
  <c r="J207" i="106" s="1"/>
  <c r="G255" i="106"/>
  <c r="J255" i="106" s="1"/>
  <c r="E255" i="107" s="1"/>
  <c r="G255" i="107" s="1"/>
  <c r="J255" i="107" s="1"/>
  <c r="G104" i="106"/>
  <c r="J104" i="106" s="1"/>
  <c r="J104" i="8" s="1"/>
  <c r="G258" i="106"/>
  <c r="J258" i="106" s="1"/>
  <c r="J258" i="8" s="1"/>
  <c r="G187" i="106"/>
  <c r="J187" i="106" s="1"/>
  <c r="J187" i="8" s="1"/>
  <c r="G188" i="106"/>
  <c r="J188" i="106" s="1"/>
  <c r="G256" i="106"/>
  <c r="J256" i="106" s="1"/>
  <c r="E256" i="107" s="1"/>
  <c r="G105" i="106"/>
  <c r="J105" i="106" s="1"/>
  <c r="J105" i="8" s="1"/>
  <c r="G234" i="106"/>
  <c r="J234" i="106" s="1"/>
  <c r="J234" i="8" s="1"/>
  <c r="G173" i="106"/>
  <c r="J173" i="106" s="1"/>
  <c r="J173" i="8" s="1"/>
  <c r="G233" i="106"/>
  <c r="J233" i="106" s="1"/>
  <c r="J233" i="8" s="1"/>
  <c r="G191" i="106"/>
  <c r="J191" i="106" s="1"/>
  <c r="J191" i="8" s="1"/>
  <c r="G190" i="106"/>
  <c r="J190" i="106" s="1"/>
  <c r="J190" i="8" s="1"/>
  <c r="G133" i="104"/>
  <c r="J133" i="104" s="1"/>
  <c r="G132" i="105"/>
  <c r="J132" i="105" s="1"/>
  <c r="G135" i="105"/>
  <c r="J135" i="105" s="1"/>
  <c r="J255" i="8" l="1"/>
  <c r="E207" i="103"/>
  <c r="G207" i="103" s="1"/>
  <c r="J207" i="103" s="1"/>
  <c r="E207" i="104" s="1"/>
  <c r="G207" i="104" s="1"/>
  <c r="J207" i="104" s="1"/>
  <c r="J207" i="8" s="1"/>
  <c r="E134" i="103"/>
  <c r="G134" i="103" s="1"/>
  <c r="J134" i="103" s="1"/>
  <c r="E188" i="101"/>
  <c r="G188" i="101" s="1"/>
  <c r="J188" i="101" s="1"/>
  <c r="E188" i="102" s="1"/>
  <c r="G188" i="102" s="1"/>
  <c r="J188" i="102" s="1"/>
  <c r="E131" i="103"/>
  <c r="G131" i="103" s="1"/>
  <c r="J131" i="103" s="1"/>
  <c r="E131" i="104" s="1"/>
  <c r="E124" i="83"/>
  <c r="G124" i="83" s="1"/>
  <c r="J124" i="83" s="1"/>
  <c r="E124" i="84" s="1"/>
  <c r="G124" i="84" s="1"/>
  <c r="J124" i="84" s="1"/>
  <c r="E124" i="85" s="1"/>
  <c r="E76" i="104"/>
  <c r="G76" i="104" s="1"/>
  <c r="J76" i="104" s="1"/>
  <c r="J76" i="8" s="1"/>
  <c r="E219" i="89"/>
  <c r="G219" i="89" s="1"/>
  <c r="J219" i="89" s="1"/>
  <c r="E219" i="90" s="1"/>
  <c r="G219" i="90" s="1"/>
  <c r="J219" i="90" s="1"/>
  <c r="E219" i="91" s="1"/>
  <c r="G236" i="107"/>
  <c r="J236" i="107" s="1"/>
  <c r="G102" i="105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E5" i="95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82" i="105"/>
  <c r="J82" i="105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J256" i="8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104" i="107"/>
  <c r="J104" i="107" s="1"/>
  <c r="G191" i="107"/>
  <c r="J191" i="107" s="1"/>
  <c r="G190" i="107"/>
  <c r="J190" i="107" s="1"/>
  <c r="G132" i="106"/>
  <c r="J132" i="106" s="1"/>
  <c r="J132" i="8" s="1"/>
  <c r="G135" i="106"/>
  <c r="J135" i="106" s="1"/>
  <c r="J135" i="8" s="1"/>
  <c r="G133" i="105"/>
  <c r="J133" i="105" s="1"/>
  <c r="G136" i="105"/>
  <c r="J136" i="105" s="1"/>
  <c r="E134" i="104" l="1"/>
  <c r="E188" i="103"/>
  <c r="G188" i="103" s="1"/>
  <c r="J188" i="103" s="1"/>
  <c r="E188" i="104" s="1"/>
  <c r="G188" i="104" s="1"/>
  <c r="J188" i="104" s="1"/>
  <c r="J188" i="8" s="1"/>
  <c r="E200" i="89"/>
  <c r="G200" i="89" s="1"/>
  <c r="J200" i="89" s="1"/>
  <c r="E200" i="90" s="1"/>
  <c r="G200" i="90" s="1"/>
  <c r="J200" i="90" s="1"/>
  <c r="E200" i="91" s="1"/>
  <c r="E199" i="89"/>
  <c r="G199" i="89" s="1"/>
  <c r="J199" i="89" s="1"/>
  <c r="E217" i="89"/>
  <c r="G217" i="89" s="1"/>
  <c r="J217" i="89" s="1"/>
  <c r="E217" i="90" s="1"/>
  <c r="G217" i="90" s="1"/>
  <c r="J217" i="90" s="1"/>
  <c r="E217" i="91" s="1"/>
  <c r="E218" i="89"/>
  <c r="G218" i="89" s="1"/>
  <c r="J218" i="89" s="1"/>
  <c r="E218" i="90" s="1"/>
  <c r="G218" i="90" s="1"/>
  <c r="J218" i="90" s="1"/>
  <c r="E124" i="86"/>
  <c r="G124" i="86" s="1"/>
  <c r="J124" i="86" s="1"/>
  <c r="E124" i="87" s="1"/>
  <c r="G124" i="87" s="1"/>
  <c r="J124" i="87" s="1"/>
  <c r="E124" i="88" s="1"/>
  <c r="E201" i="89"/>
  <c r="G201" i="89" s="1"/>
  <c r="J201" i="89" s="1"/>
  <c r="E201" i="90" s="1"/>
  <c r="G201" i="90" s="1"/>
  <c r="J201" i="90" s="1"/>
  <c r="E216" i="89"/>
  <c r="G216" i="89" s="1"/>
  <c r="J216" i="89" s="1"/>
  <c r="G102" i="106"/>
  <c r="J102" i="106" s="1"/>
  <c r="J102" i="8" s="1"/>
  <c r="G103" i="106"/>
  <c r="J103" i="106" s="1"/>
  <c r="J103" i="8" s="1"/>
  <c r="E253" i="107"/>
  <c r="G253" i="107" s="1"/>
  <c r="J253" i="107" s="1"/>
  <c r="J253" i="8" s="1"/>
  <c r="G5" i="95"/>
  <c r="J5" i="95" s="1"/>
  <c r="E5" i="96" s="1"/>
  <c r="G82" i="106"/>
  <c r="J82" i="106" s="1"/>
  <c r="J82" i="8" s="1"/>
  <c r="G134" i="104"/>
  <c r="J134" i="104" s="1"/>
  <c r="G131" i="104"/>
  <c r="J131" i="104" s="1"/>
  <c r="G254" i="106"/>
  <c r="G219" i="91"/>
  <c r="J219" i="91" s="1"/>
  <c r="E219" i="92" s="1"/>
  <c r="G133" i="106"/>
  <c r="J133" i="106" s="1"/>
  <c r="J133" i="8" s="1"/>
  <c r="G136" i="106"/>
  <c r="J136" i="106" s="1"/>
  <c r="J136" i="8" s="1"/>
  <c r="G132" i="107"/>
  <c r="J132" i="107" s="1"/>
  <c r="G135" i="107"/>
  <c r="J135" i="107" s="1"/>
  <c r="J254" i="106" l="1"/>
  <c r="E218" i="91"/>
  <c r="E216" i="90"/>
  <c r="G216" i="90" s="1"/>
  <c r="J216" i="90" s="1"/>
  <c r="E201" i="91"/>
  <c r="G201" i="91" s="1"/>
  <c r="J201" i="91" s="1"/>
  <c r="E201" i="92" s="1"/>
  <c r="E199" i="90"/>
  <c r="G199" i="90" s="1"/>
  <c r="J199" i="90" s="1"/>
  <c r="E199" i="91" s="1"/>
  <c r="G199" i="91" s="1"/>
  <c r="J199" i="91" s="1"/>
  <c r="E199" i="92" s="1"/>
  <c r="G102" i="107"/>
  <c r="J102" i="107" s="1"/>
  <c r="G5" i="96"/>
  <c r="J5" i="96" s="1"/>
  <c r="E5" i="97" s="1"/>
  <c r="G124" i="88"/>
  <c r="J124" i="88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E219" i="93" s="1"/>
  <c r="G218" i="91"/>
  <c r="J218" i="91" s="1"/>
  <c r="E218" i="92" s="1"/>
  <c r="G200" i="91"/>
  <c r="J200" i="91" s="1"/>
  <c r="E200" i="92" s="1"/>
  <c r="G217" i="91"/>
  <c r="J217" i="91" s="1"/>
  <c r="E217" i="92" s="1"/>
  <c r="G133" i="107"/>
  <c r="J133" i="107" s="1"/>
  <c r="G136" i="107"/>
  <c r="J136" i="107" s="1"/>
  <c r="J254" i="8" l="1"/>
  <c r="E254" i="107"/>
  <c r="G254" i="107" s="1"/>
  <c r="J254" i="107" s="1"/>
  <c r="E216" i="91"/>
  <c r="G216" i="91" s="1"/>
  <c r="J216" i="91" s="1"/>
  <c r="E216" i="92" s="1"/>
  <c r="G216" i="92" s="1"/>
  <c r="J216" i="92" s="1"/>
  <c r="E216" i="93" s="1"/>
  <c r="E124" i="89"/>
  <c r="G124" i="89" s="1"/>
  <c r="J124" i="89" s="1"/>
  <c r="G5" i="97"/>
  <c r="J5" i="97" s="1"/>
  <c r="E5" i="98" s="1"/>
  <c r="G131" i="106"/>
  <c r="J131" i="106" s="1"/>
  <c r="J131" i="8" s="1"/>
  <c r="G134" i="106"/>
  <c r="J134" i="106" s="1"/>
  <c r="J134" i="8" s="1"/>
  <c r="G218" i="92"/>
  <c r="J218" i="92" s="1"/>
  <c r="E218" i="93" s="1"/>
  <c r="G217" i="92"/>
  <c r="J217" i="92" s="1"/>
  <c r="E217" i="93" s="1"/>
  <c r="G219" i="93"/>
  <c r="J219" i="93" s="1"/>
  <c r="E219" i="94" s="1"/>
  <c r="G201" i="92"/>
  <c r="J201" i="92" s="1"/>
  <c r="E201" i="93" s="1"/>
  <c r="G199" i="92"/>
  <c r="J199" i="92" s="1"/>
  <c r="E199" i="93" s="1"/>
  <c r="G200" i="92"/>
  <c r="J200" i="92" s="1"/>
  <c r="E200" i="93" s="1"/>
  <c r="E124" i="90" l="1"/>
  <c r="G124" i="90" s="1"/>
  <c r="J124" i="90" s="1"/>
  <c r="G5" i="98"/>
  <c r="J5" i="98" s="1"/>
  <c r="E5" i="99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G218" i="93"/>
  <c r="J218" i="93" s="1"/>
  <c r="E219" i="95" l="1"/>
  <c r="E124" i="91"/>
  <c r="G124" i="91" s="1"/>
  <c r="J124" i="91" s="1"/>
  <c r="E124" i="92" s="1"/>
  <c r="G124" i="92" s="1"/>
  <c r="J124" i="92" s="1"/>
  <c r="E218" i="94"/>
  <c r="G218" i="94" s="1"/>
  <c r="J218" i="94" s="1"/>
  <c r="G5" i="99"/>
  <c r="J5" i="99" s="1"/>
  <c r="G219" i="95"/>
  <c r="J219" i="95" s="1"/>
  <c r="E219" i="96" s="1"/>
  <c r="G201" i="94"/>
  <c r="J201" i="94" s="1"/>
  <c r="E201" i="95" s="1"/>
  <c r="G199" i="94"/>
  <c r="J199" i="94" s="1"/>
  <c r="E199" i="95" s="1"/>
  <c r="G216" i="94"/>
  <c r="J216" i="94" s="1"/>
  <c r="E216" i="95" s="1"/>
  <c r="G217" i="94"/>
  <c r="J217" i="94" s="1"/>
  <c r="E217" i="95" s="1"/>
  <c r="G200" i="94"/>
  <c r="J200" i="94" s="1"/>
  <c r="E200" i="95" s="1"/>
  <c r="E218" i="95" l="1"/>
  <c r="E124" i="93"/>
  <c r="G124" i="93" s="1"/>
  <c r="J124" i="93" s="1"/>
  <c r="E5" i="100"/>
  <c r="G5" i="100" s="1"/>
  <c r="J5" i="100" s="1"/>
  <c r="G219" i="96"/>
  <c r="J219" i="96" s="1"/>
  <c r="G216" i="95"/>
  <c r="J216" i="95" s="1"/>
  <c r="E216" i="96" s="1"/>
  <c r="G199" i="95"/>
  <c r="J199" i="95" s="1"/>
  <c r="G218" i="95"/>
  <c r="J218" i="95" s="1"/>
  <c r="E218" i="96" s="1"/>
  <c r="G200" i="95"/>
  <c r="J200" i="95" s="1"/>
  <c r="E200" i="96" s="1"/>
  <c r="G201" i="95"/>
  <c r="J201" i="95" s="1"/>
  <c r="E201" i="96" s="1"/>
  <c r="G217" i="95"/>
  <c r="J217" i="95" s="1"/>
  <c r="E5" i="101" l="1"/>
  <c r="G5" i="101" s="1"/>
  <c r="J5" i="101" s="1"/>
  <c r="E5" i="102" s="1"/>
  <c r="G5" i="102" s="1"/>
  <c r="J5" i="102" s="1"/>
  <c r="E124" i="94"/>
  <c r="E217" i="96"/>
  <c r="E199" i="96"/>
  <c r="G199" i="96" s="1"/>
  <c r="J199" i="96" s="1"/>
  <c r="E219" i="97"/>
  <c r="G219" i="97" s="1"/>
  <c r="J219" i="97" s="1"/>
  <c r="E219" i="98" s="1"/>
  <c r="G219" i="98" s="1"/>
  <c r="J219" i="98" s="1"/>
  <c r="E219" i="99" s="1"/>
  <c r="G200" i="96"/>
  <c r="J200" i="96" s="1"/>
  <c r="G216" i="96"/>
  <c r="J216" i="96" s="1"/>
  <c r="G218" i="96"/>
  <c r="J218" i="96" s="1"/>
  <c r="G217" i="96"/>
  <c r="J217" i="96" s="1"/>
  <c r="G201" i="96"/>
  <c r="J201" i="96" s="1"/>
  <c r="G124" i="94"/>
  <c r="J124" i="94" s="1"/>
  <c r="E124" i="95" s="1"/>
  <c r="E5" i="103" l="1"/>
  <c r="E218" i="97"/>
  <c r="G218" i="97" s="1"/>
  <c r="J218" i="97" s="1"/>
  <c r="E218" i="98" s="1"/>
  <c r="G218" i="98" s="1"/>
  <c r="J218" i="98" s="1"/>
  <c r="E218" i="99" s="1"/>
  <c r="E216" i="97"/>
  <c r="G216" i="97" s="1"/>
  <c r="J216" i="97" s="1"/>
  <c r="E216" i="98" s="1"/>
  <c r="G216" i="98" s="1"/>
  <c r="J216" i="98" s="1"/>
  <c r="E216" i="99" s="1"/>
  <c r="E217" i="97"/>
  <c r="G217" i="97" s="1"/>
  <c r="J217" i="97" s="1"/>
  <c r="E200" i="97"/>
  <c r="G200" i="97" s="1"/>
  <c r="J200" i="97" s="1"/>
  <c r="E201" i="97"/>
  <c r="G201" i="97" s="1"/>
  <c r="J201" i="97" s="1"/>
  <c r="E199" i="97"/>
  <c r="G199" i="97" s="1"/>
  <c r="J199" i="97" s="1"/>
  <c r="E199" i="98" s="1"/>
  <c r="G199" i="98" s="1"/>
  <c r="J199" i="98" s="1"/>
  <c r="E199" i="99" s="1"/>
  <c r="G219" i="99"/>
  <c r="J219" i="99" s="1"/>
  <c r="G5" i="103"/>
  <c r="J5" i="103" s="1"/>
  <c r="E5" i="104" s="1"/>
  <c r="G124" i="95"/>
  <c r="J124" i="95" s="1"/>
  <c r="E124" i="96" s="1"/>
  <c r="E217" i="98" l="1"/>
  <c r="G217" i="98" s="1"/>
  <c r="J217" i="98" s="1"/>
  <c r="E217" i="99" s="1"/>
  <c r="G217" i="99" s="1"/>
  <c r="J217" i="99" s="1"/>
  <c r="E200" i="98"/>
  <c r="G200" i="98" s="1"/>
  <c r="J200" i="98" s="1"/>
  <c r="E200" i="99" s="1"/>
  <c r="G200" i="99" s="1"/>
  <c r="J200" i="99" s="1"/>
  <c r="E201" i="98"/>
  <c r="G201" i="98" s="1"/>
  <c r="J201" i="98" s="1"/>
  <c r="E201" i="99" s="1"/>
  <c r="G201" i="99" s="1"/>
  <c r="J201" i="99" s="1"/>
  <c r="E219" i="100"/>
  <c r="G219" i="100" s="1"/>
  <c r="J219" i="100" s="1"/>
  <c r="G218" i="99"/>
  <c r="J218" i="99" s="1"/>
  <c r="G199" i="99"/>
  <c r="J199" i="99" s="1"/>
  <c r="G216" i="99"/>
  <c r="J216" i="99" s="1"/>
  <c r="G124" i="96"/>
  <c r="J124" i="96" s="1"/>
  <c r="G5" i="104"/>
  <c r="J5" i="104" s="1"/>
  <c r="G5" i="105" l="1"/>
  <c r="J5" i="105" s="1"/>
  <c r="E219" i="101"/>
  <c r="G219" i="101" s="1"/>
  <c r="J219" i="101" s="1"/>
  <c r="E199" i="100"/>
  <c r="G199" i="100" s="1"/>
  <c r="J199" i="100" s="1"/>
  <c r="E218" i="100"/>
  <c r="G218" i="100" s="1"/>
  <c r="J218" i="100" s="1"/>
  <c r="E201" i="100"/>
  <c r="G201" i="100" s="1"/>
  <c r="J201" i="100" s="1"/>
  <c r="E200" i="100"/>
  <c r="G200" i="100" s="1"/>
  <c r="J200" i="100" s="1"/>
  <c r="E217" i="100"/>
  <c r="G217" i="100" s="1"/>
  <c r="J217" i="100" s="1"/>
  <c r="E124" i="97"/>
  <c r="G124" i="97" s="1"/>
  <c r="J124" i="97" s="1"/>
  <c r="E124" i="98" s="1"/>
  <c r="G124" i="98" s="1"/>
  <c r="J124" i="98" s="1"/>
  <c r="E124" i="99" s="1"/>
  <c r="E216" i="100"/>
  <c r="G216" i="100" s="1"/>
  <c r="J216" i="100" s="1"/>
  <c r="G5" i="106"/>
  <c r="J5" i="106" s="1"/>
  <c r="J5" i="8" s="1"/>
  <c r="E200" i="101" l="1"/>
  <c r="G200" i="101" s="1"/>
  <c r="J200" i="101" s="1"/>
  <c r="E217" i="101"/>
  <c r="G217" i="101" s="1"/>
  <c r="J217" i="101" s="1"/>
  <c r="E218" i="101"/>
  <c r="G218" i="101" s="1"/>
  <c r="J218" i="101" s="1"/>
  <c r="E216" i="101"/>
  <c r="G216" i="101" s="1"/>
  <c r="J216" i="101" s="1"/>
  <c r="E201" i="101"/>
  <c r="G201" i="101" s="1"/>
  <c r="J201" i="101" s="1"/>
  <c r="E199" i="101"/>
  <c r="G199" i="101" s="1"/>
  <c r="J199" i="101" s="1"/>
  <c r="E219" i="102"/>
  <c r="G219" i="102" s="1"/>
  <c r="J219" i="102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E219" i="103" l="1"/>
  <c r="G219" i="103" s="1"/>
  <c r="J219" i="103" s="1"/>
  <c r="E219" i="104" s="1"/>
  <c r="G219" i="104" s="1"/>
  <c r="J219" i="104" s="1"/>
  <c r="J219" i="8" s="1"/>
  <c r="E218" i="102"/>
  <c r="G218" i="102" s="1"/>
  <c r="J218" i="102" s="1"/>
  <c r="E201" i="102"/>
  <c r="G201" i="102" s="1"/>
  <c r="J201" i="102" s="1"/>
  <c r="E217" i="102"/>
  <c r="G217" i="102" s="1"/>
  <c r="J217" i="102" s="1"/>
  <c r="E199" i="102"/>
  <c r="G199" i="102" s="1"/>
  <c r="J199" i="102" s="1"/>
  <c r="E216" i="102"/>
  <c r="G216" i="102" s="1"/>
  <c r="J216" i="102" s="1"/>
  <c r="E200" i="102"/>
  <c r="G200" i="102" s="1"/>
  <c r="J200" i="102" s="1"/>
  <c r="E124" i="100"/>
  <c r="G124" i="100" s="1"/>
  <c r="J124" i="100" s="1"/>
  <c r="G217" i="105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73" i="91"/>
  <c r="J73" i="91" s="1"/>
  <c r="E200" i="103" l="1"/>
  <c r="G200" i="103" s="1"/>
  <c r="J200" i="103" s="1"/>
  <c r="E200" i="104" s="1"/>
  <c r="G200" i="104" s="1"/>
  <c r="J200" i="104" s="1"/>
  <c r="J200" i="8" s="1"/>
  <c r="E217" i="103"/>
  <c r="G217" i="103" s="1"/>
  <c r="J217" i="103" s="1"/>
  <c r="E217" i="104" s="1"/>
  <c r="G217" i="104" s="1"/>
  <c r="J217" i="104" s="1"/>
  <c r="J217" i="8" s="1"/>
  <c r="E216" i="103"/>
  <c r="G216" i="103" s="1"/>
  <c r="J216" i="103" s="1"/>
  <c r="E216" i="104" s="1"/>
  <c r="G216" i="104" s="1"/>
  <c r="J216" i="104" s="1"/>
  <c r="J216" i="8" s="1"/>
  <c r="E201" i="103"/>
  <c r="G201" i="103" s="1"/>
  <c r="J201" i="103" s="1"/>
  <c r="E201" i="104" s="1"/>
  <c r="G201" i="104" s="1"/>
  <c r="J201" i="104" s="1"/>
  <c r="J201" i="8" s="1"/>
  <c r="E218" i="103"/>
  <c r="G218" i="103" s="1"/>
  <c r="J218" i="103" s="1"/>
  <c r="E218" i="104" s="1"/>
  <c r="G218" i="104" s="1"/>
  <c r="J218" i="104" s="1"/>
  <c r="J218" i="8" s="1"/>
  <c r="E73" i="92"/>
  <c r="E199" i="103"/>
  <c r="G199" i="103" s="1"/>
  <c r="J199" i="103" s="1"/>
  <c r="E199" i="104" s="1"/>
  <c r="G199" i="104" s="1"/>
  <c r="J199" i="104" s="1"/>
  <c r="J199" i="8" s="1"/>
  <c r="E124" i="101"/>
  <c r="G124" i="101" s="1"/>
  <c r="J124" i="101" s="1"/>
  <c r="G73" i="92"/>
  <c r="J73" i="92" s="1"/>
  <c r="E73" i="93" s="1"/>
  <c r="E124" i="102" l="1"/>
  <c r="G124" i="102" s="1"/>
  <c r="J124" i="102" s="1"/>
  <c r="G124" i="105"/>
  <c r="J124" i="105" s="1"/>
  <c r="G124" i="106" s="1"/>
  <c r="J124" i="106" s="1"/>
  <c r="G124" i="107" s="1"/>
  <c r="J124" i="107" s="1"/>
  <c r="G73" i="93"/>
  <c r="J73" i="93" s="1"/>
  <c r="M264" i="8"/>
  <c r="F262" i="8"/>
  <c r="F265" i="8" s="1"/>
  <c r="F267" i="8" s="1"/>
  <c r="E124" i="103" l="1"/>
  <c r="G124" i="103" s="1"/>
  <c r="J124" i="103" s="1"/>
  <c r="E124" i="104" s="1"/>
  <c r="G124" i="104" s="1"/>
  <c r="J124" i="104" s="1"/>
  <c r="J124" i="8" s="1"/>
  <c r="E73" i="94"/>
  <c r="G73" i="94"/>
  <c r="J73" i="94" s="1"/>
  <c r="E73" i="95" s="1"/>
  <c r="C262" i="8"/>
  <c r="C265" i="8" s="1"/>
  <c r="M266" i="8"/>
  <c r="M269" i="8" s="1"/>
  <c r="G73" i="95" l="1"/>
  <c r="J73" i="95" s="1"/>
  <c r="E73" i="96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E73" i="101" l="1"/>
  <c r="G73" i="101"/>
  <c r="J73" i="101" s="1"/>
  <c r="E73" i="102" s="1"/>
  <c r="G73" i="102" l="1"/>
  <c r="J73" i="102" s="1"/>
  <c r="E73" i="103" l="1"/>
  <c r="G73" i="103" s="1"/>
  <c r="J73" i="103" s="1"/>
  <c r="E73" i="104" s="1"/>
  <c r="G73" i="104" l="1"/>
  <c r="J73" i="104" s="1"/>
  <c r="G73" i="105" l="1"/>
  <c r="J73" i="105" s="1"/>
  <c r="G73" i="106" s="1"/>
  <c r="J73" i="106" s="1"/>
  <c r="G73" i="107"/>
  <c r="J73" i="107" s="1"/>
  <c r="J73" i="8" l="1"/>
</calcChain>
</file>

<file path=xl/sharedStrings.xml><?xml version="1.0" encoding="utf-8"?>
<sst xmlns="http://schemas.openxmlformats.org/spreadsheetml/2006/main" count="39042" uniqueCount="1459">
  <si>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</si>
  <si>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</si>
  <si>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</si>
  <si>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</si>
  <si>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</si>
  <si>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</si>
  <si>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</si>
  <si>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</si>
  <si>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</si>
  <si>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</si>
  <si>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</si>
  <si>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</si>
  <si>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</si>
  <si>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</si>
  <si>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</si>
  <si>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</si>
  <si>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</si>
  <si>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</si>
  <si>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</si>
  <si>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</si>
  <si>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</si>
  <si>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</si>
  <si>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</si>
  <si>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</si>
  <si>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</si>
  <si>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</si>
  <si>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</si>
  <si>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</si>
  <si>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</si>
  <si>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</si>
  <si>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</si>
  <si>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</si>
  <si>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</si>
  <si>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</si>
  <si>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</si>
  <si>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</si>
  <si>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</si>
  <si>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</si>
  <si>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</si>
  <si>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</si>
  <si>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</si>
  <si>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</si>
  <si>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</si>
  <si>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</si>
  <si>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</si>
  <si>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</si>
  <si>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</si>
  <si>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</si>
  <si>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</si>
  <si>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</si>
  <si>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</si>
  <si>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</si>
  <si>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</si>
  <si>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</si>
  <si>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</si>
  <si>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</si>
  <si>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</si>
  <si>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</si>
  <si>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</si>
  <si>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</si>
  <si>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</si>
  <si>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</si>
  <si>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</si>
  <si>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</si>
  <si>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</si>
  <si>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</si>
  <si>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</si>
  <si>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</si>
  <si>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</si>
  <si>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</si>
  <si>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</si>
  <si>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</si>
  <si>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</si>
  <si>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</si>
  <si>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</si>
  <si>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</si>
  <si>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</si>
  <si>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</si>
  <si>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</si>
  <si>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</si>
  <si>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</si>
  <si>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</si>
  <si>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</si>
  <si>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</si>
  <si>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</si>
  <si>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</si>
  <si>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</si>
  <si>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</si>
  <si>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</si>
  <si>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</si>
  <si>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</si>
  <si>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</si>
  <si>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</si>
  <si>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</si>
  <si>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</si>
  <si>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</si>
  <si>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</si>
  <si>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</si>
  <si>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</si>
  <si>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</si>
  <si>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</si>
  <si>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</si>
  <si>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</si>
  <si>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</si>
  <si>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</si>
  <si>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</si>
  <si>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</si>
  <si>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</si>
  <si>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</si>
  <si>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</si>
  <si>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</si>
  <si>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</si>
  <si>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</si>
  <si>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</si>
  <si>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</si>
  <si>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</si>
  <si>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</si>
  <si>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</si>
  <si>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</si>
  <si>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</si>
  <si>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</si>
  <si>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</si>
  <si>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</si>
  <si>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</si>
  <si>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</si>
  <si>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</si>
  <si>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</si>
  <si>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</si>
  <si>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</si>
  <si>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</si>
  <si>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</si>
  <si>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</si>
  <si>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</si>
  <si>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</si>
  <si>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</si>
  <si>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</si>
  <si>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</si>
  <si>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</si>
  <si>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</si>
  <si>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</si>
  <si>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</si>
  <si>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</si>
  <si>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</si>
  <si>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</si>
  <si>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</si>
  <si>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</si>
  <si>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</si>
  <si>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</si>
  <si>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</si>
  <si>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</si>
  <si>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</si>
  <si>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</si>
  <si>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</si>
  <si>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</si>
  <si>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</si>
  <si>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</si>
  <si>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</si>
  <si>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</si>
  <si>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</si>
  <si>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</si>
  <si>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</si>
  <si>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</si>
  <si>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</si>
  <si>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</si>
  <si>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</si>
  <si>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</si>
  <si>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</si>
  <si>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</si>
  <si>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</si>
  <si>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</si>
  <si>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</si>
  <si>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</si>
  <si>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</si>
  <si>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</si>
  <si>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</si>
  <si>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</si>
  <si>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</si>
  <si>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</si>
  <si>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</si>
  <si>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</si>
  <si>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</si>
  <si>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</si>
  <si>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</si>
  <si>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</si>
  <si>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</si>
  <si>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</si>
  <si>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</si>
  <si>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</si>
  <si>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</si>
  <si>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</si>
  <si>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</si>
  <si>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</si>
  <si>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</si>
  <si>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</si>
  <si>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</si>
  <si>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</si>
  <si>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</si>
  <si>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</si>
  <si>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</si>
  <si>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</si>
  <si>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</si>
  <si>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</si>
  <si>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</si>
  <si>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</si>
  <si>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</si>
  <si>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</si>
  <si>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</si>
  <si>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</si>
  <si>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</si>
  <si>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</si>
  <si>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</si>
  <si>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</si>
  <si>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</si>
  <si>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</si>
  <si>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</si>
  <si>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</si>
  <si>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</si>
  <si>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</si>
  <si>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</si>
  <si>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</si>
  <si>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</si>
  <si>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</si>
  <si>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</si>
  <si>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</si>
  <si>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</si>
  <si>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</si>
  <si>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</si>
  <si>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</si>
  <si>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</si>
  <si>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</si>
  <si>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</si>
  <si>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</si>
  <si>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</si>
  <si>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</si>
  <si>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</si>
  <si>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</si>
  <si>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</si>
  <si>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</si>
  <si>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</si>
  <si>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</si>
  <si>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</si>
  <si>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</si>
  <si>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</si>
  <si>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</si>
  <si>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</si>
  <si>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</si>
  <si>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</si>
  <si>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</si>
  <si>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</si>
  <si>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</si>
  <si>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</si>
  <si>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</si>
  <si>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</si>
  <si>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</si>
  <si>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</si>
  <si>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</si>
  <si>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</si>
  <si>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</si>
  <si>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</si>
  <si>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</si>
  <si>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</si>
  <si>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</si>
  <si>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</si>
  <si>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</si>
  <si>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</si>
  <si>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</si>
  <si>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</si>
  <si>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</si>
  <si>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</si>
  <si>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</si>
  <si>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</si>
  <si>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</si>
  <si>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</si>
  <si>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</si>
  <si>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</si>
  <si>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</si>
  <si>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</si>
  <si>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</si>
  <si>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</si>
  <si>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</si>
  <si>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</si>
  <si>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</si>
  <si>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</si>
  <si>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</si>
  <si>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</si>
  <si>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</si>
  <si>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</si>
  <si>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</si>
  <si>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</si>
  <si>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</si>
  <si>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</si>
  <si>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</si>
  <si>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</si>
  <si>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</si>
  <si>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</si>
  <si>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</si>
  <si>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</si>
  <si>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</si>
  <si>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</si>
  <si>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</si>
  <si>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</si>
  <si>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</si>
  <si>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</si>
  <si>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</si>
  <si>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</si>
  <si>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</si>
  <si>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</si>
  <si>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</si>
  <si>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</si>
  <si>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</si>
  <si>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</si>
  <si>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</si>
  <si>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</si>
  <si>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</si>
  <si>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</si>
  <si>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</si>
  <si>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</si>
  <si>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</si>
  <si>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</si>
  <si>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</si>
  <si>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</si>
  <si>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</si>
  <si>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</si>
  <si>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</si>
  <si>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</si>
  <si>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</si>
  <si>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</si>
  <si>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</si>
  <si>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</si>
  <si>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</si>
  <si>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</si>
  <si>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</si>
  <si>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</si>
  <si>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</si>
  <si>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</si>
  <si>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</si>
  <si>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</si>
  <si>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</si>
  <si>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</si>
  <si>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</si>
  <si>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</si>
  <si>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</si>
  <si>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</si>
  <si>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</si>
  <si>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</si>
  <si>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</si>
  <si>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</si>
  <si>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</si>
  <si>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</si>
  <si>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</si>
  <si>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</si>
  <si>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</si>
  <si>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</si>
  <si>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</si>
  <si>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</si>
  <si>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</si>
  <si>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</si>
  <si>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</si>
  <si>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</si>
  <si>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</si>
  <si>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</si>
  <si>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</si>
  <si>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</si>
  <si>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</si>
  <si>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</si>
  <si>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</si>
  <si>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</si>
  <si>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</si>
  <si>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</si>
  <si>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</si>
  <si>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</si>
  <si>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</si>
  <si>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</si>
  <si>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</si>
  <si>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</si>
  <si>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</si>
  <si>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</si>
  <si>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</si>
  <si>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</si>
  <si>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</si>
  <si>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</si>
  <si>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</si>
  <si>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</si>
  <si>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</si>
  <si>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</si>
  <si>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</si>
  <si>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</si>
  <si>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</si>
  <si>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</si>
  <si>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</si>
  <si>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</si>
  <si>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</si>
  <si>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</si>
  <si>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</si>
  <si>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</si>
  <si>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</si>
  <si>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</si>
  <si>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</si>
  <si>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</si>
  <si>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</si>
  <si>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</si>
  <si>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</si>
  <si>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</si>
  <si>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</si>
  <si>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</si>
  <si>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</si>
  <si>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</si>
  <si>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</si>
  <si>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</si>
  <si>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</si>
  <si>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</si>
  <si>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</si>
  <si>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</si>
  <si>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</si>
  <si>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</si>
  <si>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</si>
  <si>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</si>
  <si>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</si>
  <si>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</si>
  <si>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</si>
  <si>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</si>
  <si>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</si>
  <si>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</si>
  <si>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</si>
  <si>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</si>
  <si>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</si>
  <si>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</si>
  <si>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</si>
  <si>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</si>
  <si>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</si>
  <si>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</si>
  <si>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</si>
  <si>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</si>
  <si>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</si>
  <si>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</si>
  <si>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</si>
  <si>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</si>
  <si>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</si>
  <si>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</si>
  <si>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</si>
  <si>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</si>
  <si>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</si>
  <si>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</si>
  <si>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</si>
  <si>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</si>
  <si>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</si>
  <si>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</si>
  <si>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</si>
  <si>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</si>
  <si>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</si>
  <si>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</si>
  <si>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</si>
  <si>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</si>
  <si>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</si>
  <si>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</si>
  <si>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</si>
  <si>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</si>
  <si>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</si>
  <si>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</si>
  <si>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</si>
  <si>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</si>
  <si>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</si>
  <si>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</si>
  <si>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</si>
  <si>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</si>
  <si>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</si>
  <si>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</si>
  <si>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</si>
  <si>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</si>
  <si>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</si>
  <si>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</si>
  <si>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</si>
  <si>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</si>
  <si>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</si>
  <si>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</si>
  <si>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</si>
  <si>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</si>
  <si>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</si>
  <si>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</si>
  <si>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</si>
  <si>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</si>
  <si>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</si>
  <si>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</si>
  <si>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</si>
  <si>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</si>
  <si>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</si>
  <si>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</si>
  <si>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</si>
  <si>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</si>
  <si>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</si>
  <si>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</si>
  <si>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</si>
  <si>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</si>
  <si>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</si>
  <si>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</si>
  <si>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</si>
  <si>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</si>
  <si>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</si>
  <si>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</si>
  <si>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</si>
  <si>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</si>
  <si>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</si>
  <si>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</si>
  <si>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</si>
  <si>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</si>
  <si>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</si>
  <si>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</si>
  <si>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</si>
  <si>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</si>
  <si>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</si>
  <si>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</si>
  <si>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</si>
  <si>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</si>
  <si>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</si>
  <si>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</si>
  <si>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</si>
  <si>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</si>
  <si>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</si>
  <si>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</si>
  <si>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</si>
  <si>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</si>
  <si>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</si>
  <si>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</si>
  <si>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</si>
  <si>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</si>
  <si>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</si>
  <si>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</si>
  <si>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</si>
  <si>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</si>
  <si>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</si>
  <si>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</si>
  <si>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</si>
  <si>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</si>
  <si>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</si>
  <si>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</si>
  <si>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</si>
  <si>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</si>
  <si>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</si>
  <si>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</si>
  <si>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</si>
  <si>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</si>
  <si>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</si>
  <si>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</si>
  <si>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</si>
  <si>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</si>
  <si>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</si>
  <si>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</si>
  <si>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</si>
  <si>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</si>
  <si>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</si>
  <si>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</si>
  <si>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</si>
  <si>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</si>
  <si>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</si>
  <si>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</si>
  <si>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</si>
  <si>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</si>
  <si>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</si>
  <si>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</si>
  <si>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</si>
  <si>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</si>
  <si>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</si>
  <si>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</si>
  <si>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</si>
  <si>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</si>
  <si>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</si>
  <si>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</si>
  <si>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</si>
  <si>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</si>
  <si>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</si>
  <si>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</si>
  <si>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</si>
  <si>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</si>
  <si>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</si>
  <si>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</si>
  <si>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</si>
  <si>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</si>
  <si>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</si>
  <si>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</si>
  <si>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</si>
  <si>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</si>
  <si>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</si>
  <si>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</si>
  <si>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</si>
  <si>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</si>
  <si>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</si>
  <si>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</si>
  <si>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</si>
  <si>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</si>
  <si>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</si>
  <si>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</si>
  <si>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</si>
  <si>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</si>
  <si>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</si>
  <si>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</si>
  <si>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</si>
  <si>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</si>
  <si>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</si>
  <si>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</si>
  <si>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</si>
  <si>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</si>
  <si>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</si>
  <si>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</si>
  <si>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</si>
  <si>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</si>
  <si>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</si>
  <si>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</si>
  <si>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</si>
  <si>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</si>
  <si>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</si>
  <si>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</si>
  <si>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</si>
  <si>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</si>
  <si>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</si>
  <si>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</si>
  <si>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</si>
  <si>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</si>
  <si>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</si>
  <si>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</si>
  <si>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</si>
  <si>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</si>
  <si>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</si>
  <si>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</si>
  <si>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</si>
  <si>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</si>
  <si>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</si>
  <si>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</si>
  <si>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</si>
  <si>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</si>
  <si>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</si>
  <si>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</si>
  <si>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</si>
  <si>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</si>
  <si>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</si>
  <si>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</si>
  <si>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</si>
  <si>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</si>
  <si>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</si>
  <si>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</si>
  <si>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</si>
  <si>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</si>
  <si>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</si>
  <si>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</si>
  <si>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</si>
  <si>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</si>
  <si>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</si>
  <si>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</si>
  <si>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</si>
  <si>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</si>
  <si>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</si>
  <si>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</si>
  <si>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</si>
  <si>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</si>
  <si>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</si>
  <si>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</si>
  <si>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</si>
  <si>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</si>
  <si>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</si>
  <si>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</si>
  <si>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</si>
  <si>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</si>
  <si>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</si>
  <si>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</si>
  <si>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</si>
  <si>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</si>
  <si>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</si>
  <si>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</si>
  <si>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</si>
  <si>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</si>
  <si>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</si>
  <si>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</si>
  <si>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</si>
  <si>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</si>
  <si>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</si>
  <si>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</si>
  <si>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</si>
  <si>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</si>
  <si>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</si>
  <si>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</si>
  <si>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</si>
  <si>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</si>
  <si>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</si>
  <si>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</si>
  <si>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</si>
  <si>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</si>
  <si>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</si>
  <si>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</si>
  <si>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</si>
  <si>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</si>
  <si>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</si>
  <si>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</si>
  <si>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</si>
  <si>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</si>
  <si>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</si>
  <si>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</si>
  <si>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</si>
  <si>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</si>
  <si>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</si>
  <si>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</si>
  <si>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</si>
  <si>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</si>
  <si>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</si>
  <si>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</si>
  <si>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</si>
  <si>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</si>
  <si>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</si>
  <si>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</si>
  <si>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</si>
  <si>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</si>
  <si>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</si>
  <si>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</si>
  <si>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</si>
  <si>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</si>
  <si>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</si>
  <si>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</si>
  <si>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</si>
  <si>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</si>
  <si>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</si>
  <si>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</si>
  <si>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</si>
  <si>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</si>
  <si>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</si>
  <si>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</si>
  <si>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</si>
  <si>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</si>
  <si>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</si>
  <si>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</si>
  <si>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</si>
  <si>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</si>
  <si>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</si>
  <si>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</si>
  <si>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</si>
  <si>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</si>
  <si>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</si>
  <si>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</si>
  <si>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</si>
  <si>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</si>
  <si>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</si>
  <si>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</si>
  <si>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</si>
  <si>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</si>
  <si>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</si>
  <si>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</si>
  <si>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</si>
  <si>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</si>
  <si>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</si>
  <si>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</si>
  <si>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</si>
  <si>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</si>
  <si>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</si>
  <si>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</si>
  <si>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</si>
  <si>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</si>
  <si>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</si>
  <si>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</si>
  <si>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</si>
  <si>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</si>
  <si>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</si>
  <si>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</si>
  <si>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</si>
  <si>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</si>
  <si>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</si>
  <si>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</si>
  <si>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</si>
  <si>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</si>
  <si>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</si>
  <si>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</si>
  <si>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</si>
  <si>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</si>
  <si>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</si>
  <si>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</si>
  <si>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</si>
  <si>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</si>
  <si>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</si>
  <si>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</si>
  <si>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</si>
  <si>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</si>
  <si>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</si>
  <si>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</si>
  <si>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</si>
  <si>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</si>
  <si>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</si>
  <si>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</si>
  <si>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</si>
  <si>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</si>
  <si>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</si>
  <si>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</si>
  <si>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</si>
  <si>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</si>
  <si>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</si>
  <si>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</si>
  <si>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</si>
  <si>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</si>
  <si>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</si>
  <si>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</si>
  <si>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</si>
  <si>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</si>
  <si>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</si>
  <si>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</si>
  <si>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</si>
  <si>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</si>
  <si>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</si>
  <si>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</si>
  <si>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</si>
  <si>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</si>
  <si>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</si>
  <si>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</si>
  <si>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</si>
  <si>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</si>
  <si>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</si>
  <si>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</si>
  <si>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</si>
  <si>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</si>
  <si>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</si>
  <si>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</si>
  <si>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</si>
  <si>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</si>
  <si>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</si>
  <si>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</si>
  <si>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</si>
  <si>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</si>
  <si>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</si>
  <si>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</si>
  <si>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</si>
  <si>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</si>
  <si>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</si>
  <si>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</si>
  <si>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</si>
  <si>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</si>
  <si>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</si>
  <si>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</si>
  <si>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</si>
  <si>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</si>
  <si>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</si>
  <si>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</si>
  <si>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</si>
  <si>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</si>
  <si>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</si>
  <si>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</si>
  <si>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</si>
  <si>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</si>
  <si>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</si>
  <si>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</si>
  <si>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</si>
  <si>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</si>
  <si>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</si>
  <si>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</si>
  <si>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</si>
  <si>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</si>
  <si>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</si>
  <si>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</si>
  <si>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</si>
  <si>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</si>
  <si>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</si>
  <si>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</si>
  <si>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</si>
  <si>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</si>
  <si>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</si>
  <si>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</si>
  <si>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</si>
  <si>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</si>
  <si>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</si>
  <si>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</si>
  <si>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</si>
  <si>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</si>
  <si>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</si>
  <si>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</si>
  <si>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</si>
  <si>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</si>
  <si>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</si>
  <si>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</si>
  <si>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</si>
  <si>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</si>
  <si>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</si>
  <si>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</si>
  <si>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</si>
  <si>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</si>
  <si>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</si>
  <si>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</si>
  <si>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</si>
  <si>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</si>
  <si>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</si>
  <si>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</si>
  <si>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</si>
  <si>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</si>
  <si>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</si>
  <si>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</si>
  <si>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</si>
  <si>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</si>
  <si>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</si>
  <si>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</si>
  <si>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</si>
  <si>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</si>
  <si>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</si>
  <si>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</si>
  <si>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</si>
  <si>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</si>
  <si>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</si>
  <si>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</si>
  <si>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</si>
  <si>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</si>
  <si>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</si>
  <si>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</si>
  <si>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</si>
  <si>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</si>
  <si>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</si>
  <si>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</si>
  <si>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</si>
  <si>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</si>
  <si>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</si>
  <si>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</si>
  <si>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</si>
  <si>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</si>
  <si>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</si>
  <si>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</si>
  <si>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</si>
  <si>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</si>
  <si>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</si>
  <si>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</si>
  <si>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</si>
  <si>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</si>
  <si>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</si>
  <si>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</si>
  <si>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</si>
  <si>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</si>
  <si>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</si>
  <si>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</si>
  <si>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</si>
  <si>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</si>
  <si>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</si>
  <si>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</si>
  <si>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</si>
  <si>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</si>
  <si>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</si>
  <si>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</si>
  <si>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</si>
  <si>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</si>
  <si>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</si>
  <si>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</si>
  <si>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</si>
  <si>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</si>
  <si>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</si>
  <si>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</si>
  <si>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</si>
  <si>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</si>
  <si>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</si>
  <si>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</si>
  <si>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</si>
  <si>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</si>
  <si>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</si>
  <si>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</si>
  <si>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</si>
  <si>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</si>
  <si>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</si>
  <si>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</si>
  <si>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</si>
  <si>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</si>
  <si>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</si>
  <si>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</si>
  <si>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</si>
  <si>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</si>
  <si>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</si>
  <si>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</si>
  <si>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</si>
  <si>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</si>
  <si>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</si>
  <si>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</si>
  <si>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</si>
  <si>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</si>
  <si>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</si>
  <si>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</si>
  <si>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</si>
  <si>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</si>
  <si>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</si>
  <si>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</si>
  <si>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</si>
  <si>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</si>
  <si>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</si>
  <si>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</si>
  <si>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</si>
  <si>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</si>
  <si>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</si>
  <si>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</si>
  <si>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</si>
  <si>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</si>
  <si>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</si>
  <si>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</si>
  <si>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</si>
  <si>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</si>
  <si>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</si>
  <si>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</si>
  <si>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</si>
  <si>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</si>
  <si>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</si>
  <si>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</si>
  <si>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</si>
  <si>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</si>
  <si>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</si>
  <si>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</si>
  <si>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</si>
  <si>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</si>
  <si>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</si>
  <si>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</si>
  <si>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</si>
  <si>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</si>
  <si>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</si>
  <si>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</si>
  <si>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</si>
  <si>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</si>
  <si>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</si>
  <si>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</si>
  <si>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</si>
  <si>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</si>
  <si>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</si>
  <si>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</si>
  <si>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</si>
  <si>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</si>
  <si>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</si>
  <si>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</si>
  <si>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</si>
  <si>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</si>
  <si>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</si>
  <si>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</si>
  <si>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</si>
  <si>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</si>
  <si>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</si>
  <si>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</si>
  <si>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</si>
  <si>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</si>
  <si>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</si>
  <si>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</si>
  <si>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</si>
  <si>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</si>
  <si>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</si>
  <si>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</si>
  <si>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</si>
  <si>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</si>
  <si>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</si>
  <si>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</si>
  <si>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</si>
  <si>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</si>
  <si>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</si>
  <si>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</si>
  <si>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</si>
  <si>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</si>
  <si>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</si>
  <si>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</si>
  <si>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</si>
  <si>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</si>
  <si>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</si>
  <si>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</si>
  <si>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</si>
  <si>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</si>
  <si>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</si>
  <si>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</si>
  <si>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</si>
  <si>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</si>
  <si>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</si>
  <si>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</si>
  <si>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</si>
  <si>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</si>
  <si>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</si>
  <si>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</si>
  <si>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</si>
  <si>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</si>
  <si>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</si>
  <si>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</si>
  <si>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</si>
  <si>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</si>
  <si>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</si>
  <si>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</si>
  <si>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</si>
  <si>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</si>
  <si>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</si>
  <si>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</si>
  <si>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</si>
  <si>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</si>
  <si>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</si>
  <si>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</si>
  <si>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</si>
  <si>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</si>
  <si>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</si>
  <si>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</si>
  <si>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</si>
  <si>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</si>
  <si>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</si>
  <si>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</si>
  <si>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</si>
  <si>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</si>
  <si>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</si>
  <si>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</si>
  <si>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</si>
  <si>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</si>
  <si>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</si>
  <si>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</si>
  <si>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</si>
  <si>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</si>
  <si>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</si>
  <si>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</si>
  <si>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</si>
  <si>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</si>
  <si>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</si>
  <si>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</si>
  <si>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</si>
  <si>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</si>
  <si>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</si>
  <si>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</si>
  <si>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</si>
  <si>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</si>
  <si>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</si>
  <si>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</si>
  <si>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</si>
  <si>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</si>
  <si>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</si>
  <si>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</si>
  <si>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</si>
  <si>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</si>
  <si>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</si>
  <si>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</si>
  <si>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</si>
  <si>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</si>
  <si>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</si>
  <si>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</si>
  <si>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</si>
  <si>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</si>
  <si>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</si>
  <si>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</si>
  <si>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</si>
  <si>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</si>
  <si>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</si>
  <si>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</si>
  <si>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</si>
  <si>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</si>
  <si>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</si>
  <si>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</si>
  <si>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</si>
  <si>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</si>
  <si>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</si>
  <si>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</si>
  <si>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</si>
  <si>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</si>
  <si>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</si>
  <si>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</si>
  <si>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</si>
  <si>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</si>
  <si>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</si>
  <si>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</si>
  <si>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</si>
  <si>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</si>
  <si>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</si>
  <si>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</si>
  <si>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</si>
  <si>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</si>
  <si>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</si>
  <si>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</si>
  <si>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</si>
  <si>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</si>
  <si>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</si>
  <si>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</si>
  <si>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</si>
  <si>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</si>
  <si>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</si>
  <si>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</si>
  <si>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</si>
  <si>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</si>
  <si>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</si>
  <si>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</si>
  <si>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</si>
  <si>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</si>
  <si>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</si>
  <si>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</si>
  <si>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</si>
  <si>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</si>
  <si>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</si>
  <si>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</si>
  <si>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</si>
  <si>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</si>
  <si>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</si>
  <si>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</si>
  <si>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</si>
  <si>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</si>
  <si>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</si>
  <si>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</si>
  <si>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</si>
  <si>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</si>
  <si>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</si>
  <si>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</si>
  <si>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</si>
  <si>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</si>
  <si>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</si>
  <si>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</si>
  <si>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</si>
  <si>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</si>
  <si>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</si>
  <si>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</si>
  <si>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</si>
  <si>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</si>
  <si>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</si>
  <si>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</si>
  <si>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</si>
  <si>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</si>
  <si>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</si>
  <si>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</si>
  <si>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</si>
  <si>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</si>
  <si>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</si>
  <si>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</si>
  <si>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</si>
  <si>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</si>
  <si>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</si>
  <si>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</si>
  <si>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</si>
  <si>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</si>
  <si>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</si>
  <si>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</si>
  <si>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</si>
  <si>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</si>
  <si>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</si>
  <si>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</si>
  <si>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</si>
  <si>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</si>
  <si>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</si>
  <si>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</si>
  <si>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</si>
  <si>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</si>
  <si>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</si>
  <si>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</si>
  <si>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</si>
  <si>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</si>
  <si>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</si>
  <si>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</si>
  <si>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</si>
  <si>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</si>
  <si>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</si>
  <si>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</si>
  <si>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</si>
  <si>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</si>
  <si>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</si>
  <si>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</si>
  <si>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</si>
  <si>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</si>
  <si>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</si>
  <si>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</si>
  <si>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</si>
  <si>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</si>
  <si>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</si>
  <si>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</si>
  <si>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</si>
  <si>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</si>
  <si>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</si>
  <si>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</si>
  <si>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</si>
  <si>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</si>
  <si>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</si>
  <si>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</si>
  <si>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</si>
  <si>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</si>
  <si>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</si>
  <si>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</si>
  <si>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</si>
  <si>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</si>
  <si>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</si>
  <si>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</si>
  <si>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</si>
  <si>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</si>
  <si>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</si>
  <si>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</si>
  <si>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</si>
  <si>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</si>
  <si>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</si>
  <si>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</si>
  <si>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</si>
  <si>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</si>
  <si>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</si>
  <si>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</si>
  <si>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</si>
  <si>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</si>
  <si>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</si>
  <si>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</si>
  <si>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</si>
  <si>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</si>
  <si>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</si>
  <si>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</si>
  <si>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</si>
  <si>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</si>
  <si>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</si>
  <si>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</si>
  <si>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</si>
  <si>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</si>
  <si>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</si>
  <si>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</si>
  <si>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</si>
  <si>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</si>
  <si>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</si>
  <si>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</si>
  <si>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</si>
  <si>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</si>
  <si>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</si>
  <si>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</si>
  <si>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</si>
  <si>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</si>
  <si>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</si>
  <si>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</si>
  <si>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</si>
  <si>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</si>
  <si>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</si>
  <si>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</si>
  <si>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</si>
  <si>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</si>
  <si>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</si>
  <si>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</si>
  <si>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</si>
  <si>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</si>
  <si>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</si>
  <si>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</si>
  <si>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</si>
  <si>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</si>
  <si>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</si>
  <si>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</si>
  <si>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</si>
  <si>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</si>
  <si>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</si>
  <si>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</si>
  <si>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</si>
  <si>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</si>
  <si>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</si>
  <si>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</si>
  <si>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</si>
  <si>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</si>
  <si>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</si>
  <si>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</si>
  <si>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</si>
  <si>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</si>
  <si>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</si>
  <si>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</si>
  <si>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</si>
  <si>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</si>
  <si>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</si>
  <si>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</si>
  <si>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</si>
  <si>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</si>
  <si>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</si>
  <si>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</si>
  <si>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</si>
  <si>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</si>
  <si>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</si>
  <si>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</si>
  <si>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</si>
  <si>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</si>
  <si>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</si>
  <si>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</si>
  <si>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</si>
  <si>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</si>
  <si>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</si>
  <si>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</si>
  <si>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</si>
  <si>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</si>
  <si>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</si>
  <si>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</si>
  <si>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</si>
  <si>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</si>
  <si>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</si>
  <si>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</si>
  <si>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</si>
  <si>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</si>
  <si>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</si>
  <si>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</si>
  <si>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</si>
  <si>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</si>
  <si>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</si>
  <si>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</si>
  <si>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</si>
  <si>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</si>
  <si>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</si>
  <si>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</si>
  <si>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</si>
  <si>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</si>
  <si>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</si>
  <si>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</si>
  <si>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</si>
  <si>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</si>
  <si>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</si>
  <si>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</si>
  <si>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</si>
  <si>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</si>
  <si>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</si>
  <si>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</si>
  <si>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</si>
  <si>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</si>
  <si>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</si>
  <si>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</si>
  <si>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</si>
  <si>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</si>
  <si>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</si>
  <si>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</si>
  <si>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</si>
  <si>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</si>
  <si>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</si>
  <si>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</si>
  <si>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</si>
  <si>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</si>
  <si>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</si>
  <si>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</si>
  <si>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</si>
  <si>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</si>
  <si>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</si>
  <si>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</si>
  <si>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</si>
  <si>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</si>
  <si>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</si>
  <si>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</si>
  <si>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</si>
  <si>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</si>
  <si>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</si>
  <si>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</si>
  <si>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</si>
  <si>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</si>
  <si>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Rookie</t>
  </si>
  <si>
    <t>Grab</t>
  </si>
  <si>
    <t>Line Man</t>
  </si>
  <si>
    <t>หัก 30%</t>
  </si>
  <si>
    <t>หัก 7%</t>
  </si>
  <si>
    <t>อิตาเลียโซดา</t>
  </si>
  <si>
    <t>เอแคลร์ชาไทย 110 กรัม</t>
  </si>
  <si>
    <t>07</t>
  </si>
  <si>
    <t>ยอดเก็บเงินสด</t>
  </si>
  <si>
    <t>บาท</t>
  </si>
  <si>
    <t>ยอด Grab</t>
  </si>
  <si>
    <t>บูธ หน้า ม.เกษตร  วันที่ 1-28 ก.พ. 2568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</si>
  <si>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</si>
  <si>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</si>
  <si>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</si>
  <si>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</si>
  <si>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</si>
  <si>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ค่าวุ้น</t>
  </si>
  <si>
    <t>ช็อกโก้ปัง ( 6 ชิ้น )</t>
  </si>
  <si>
    <t>ชาไทยปัง ( 6 ชิ้น )</t>
  </si>
  <si>
    <t>วรรณวนัชพูสนมชมพูพุดดิ้ง 100 กรัม</t>
  </si>
  <si>
    <t>บูธ หน้า ม.เกษตร วันที่ 1-30  เม.ย. 2568</t>
  </si>
  <si>
    <t>สรุปยอดขาย บูธ  หน้า ม.เกษตร วันที่ 1-30  เม.ย. 2568</t>
  </si>
  <si>
    <t>บูธ หน้า ม.เกษตร  วันที่ 1-30  เม.ย. 2568</t>
  </si>
  <si>
    <t>กานเบิกให้ลูกค้า</t>
  </si>
  <si>
    <t>แถม</t>
  </si>
  <si>
    <t>แกรป 1</t>
  </si>
  <si>
    <t>แครป</t>
  </si>
  <si>
    <t>ไลนแมน</t>
  </si>
  <si>
    <t>ค่าน้ำแข็ง</t>
  </si>
  <si>
    <t>โยก ราชบุรี</t>
  </si>
  <si>
    <t>แกรป</t>
  </si>
  <si>
    <t>ไลน์แมน</t>
  </si>
  <si>
    <t>เค้กกล้วยหอมเชดด้าชีส 55 กรัม</t>
  </si>
  <si>
    <t>ค่าประปา</t>
  </si>
  <si>
    <t>ไลนแมน 3</t>
  </si>
  <si>
    <t xml:space="preserve">ไลนแมน </t>
  </si>
  <si>
    <t>ไลนน์แมน</t>
  </si>
  <si>
    <t>ชิฟฟอนเค้กวรรณวนัช ห่อชีน รวมรส 8 ชิ้น</t>
  </si>
  <si>
    <t xml:space="preserve">คืนให้ลูกค้า </t>
  </si>
  <si>
    <t>โยกคุณาวรรณ</t>
  </si>
  <si>
    <t>คืนเงินลูกค้า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</si>
</sst>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</numFmts>
  <fonts count="2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20"/>
      <color rgb="FF0000FF"/>
      <name val="AngsanaUPC"/>
      <family val="1"/>
    </font>
    <font>
      <sz val="8"/>
      <name val="Tahoma"/>
      <family val="2"/>
      <charset val="22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rgb="FFFF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1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1" fillId="23" borderId="22" xfId="0" applyFont="1" applyFill="1" applyBorder="1"/>
    <xf numFmtId="0" fontId="21" fillId="24" borderId="22" xfId="0" applyFont="1" applyFill="1" applyBorder="1"/>
    <xf numFmtId="0" fontId="21" fillId="4" borderId="22" xfId="0" applyFont="1" applyFill="1" applyBorder="1"/>
    <xf numFmtId="0" fontId="22" fillId="0" borderId="1" xfId="0" applyFont="1" applyBorder="1"/>
    <xf numFmtId="187" fontId="22" fillId="0" borderId="16" xfId="1" applyNumberFormat="1" applyFont="1" applyBorder="1" applyAlignment="1"/>
    <xf numFmtId="187" fontId="22" fillId="0" borderId="1" xfId="1" applyNumberFormat="1" applyFont="1" applyBorder="1"/>
    <xf numFmtId="187" fontId="21" fillId="0" borderId="1" xfId="1" applyNumberFormat="1" applyFont="1" applyBorder="1"/>
    <xf numFmtId="0" fontId="22" fillId="0" borderId="0" xfId="0" applyFont="1"/>
    <xf numFmtId="187" fontId="22" fillId="0" borderId="0" xfId="1" applyNumberFormat="1" applyFont="1" applyBorder="1"/>
    <xf numFmtId="0" fontId="21" fillId="7" borderId="0" xfId="0" applyFont="1" applyFill="1"/>
    <xf numFmtId="187" fontId="21" fillId="7" borderId="0" xfId="1" applyNumberFormat="1" applyFont="1" applyFill="1" applyBorder="1"/>
    <xf numFmtId="43" fontId="23" fillId="0" borderId="29" xfId="0" applyNumberFormat="1" applyFont="1" applyBorder="1" applyAlignment="1">
      <alignment horizontal="center"/>
    </xf>
    <xf numFmtId="0" fontId="21" fillId="0" borderId="0" xfId="0" applyFont="1" applyAlignment="1">
      <alignment horizontal="left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43" fontId="10" fillId="5" borderId="1" xfId="1" applyFont="1" applyFill="1" applyBorder="1" applyAlignment="1">
      <alignment horizontal="center"/>
    </xf>
    <xf numFmtId="2" fontId="2" fillId="17" borderId="19" xfId="0" applyNumberFormat="1" applyFont="1" applyFill="1" applyBorder="1"/>
    <xf numFmtId="43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FFCCFF"/>
      <color rgb="FFF789D2"/>
      <color rgb="FFFFFFCC"/>
      <color rgb="FF99FFCC"/>
      <color rgb="FFFD3D3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R536"/>
  <sheetViews>
    <sheetView zoomScaleNormal="100" workbookViewId="0">
      <pane ySplit="1" topLeftCell="A2" activePane="bottomLeft" state="frozen"/>
      <selection activeCell="C254" sqref="C254"/>
      <selection pane="bottomLeft" activeCell="C254" sqref="C254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5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5" ht="29.25" x14ac:dyDescent="0.6">
      <c r="A2" s="138" t="s">
        <v>1428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</row>
    <row r="3" spans="1:15" x14ac:dyDescent="0.2">
      <c r="A3" s="82" t="s">
        <v>438</v>
      </c>
      <c r="B3" s="82" t="s">
        <v>439</v>
      </c>
      <c r="C3" s="82" t="s">
        <v>432</v>
      </c>
      <c r="D3" s="83" t="s">
        <v>440</v>
      </c>
      <c r="E3" s="84" t="s">
        <v>441</v>
      </c>
      <c r="F3" s="84" t="s">
        <v>435</v>
      </c>
      <c r="G3" s="85" t="s">
        <v>436</v>
      </c>
      <c r="H3" s="85" t="s">
        <v>436</v>
      </c>
      <c r="I3" s="82" t="s">
        <v>431</v>
      </c>
      <c r="J3" s="86" t="s">
        <v>437</v>
      </c>
    </row>
    <row r="4" spans="1:15" x14ac:dyDescent="0.2">
      <c r="A4" s="82" t="s">
        <v>442</v>
      </c>
      <c r="B4" s="82" t="s">
        <v>443</v>
      </c>
      <c r="C4" s="82" t="s">
        <v>432</v>
      </c>
      <c r="D4" s="83" t="s">
        <v>433</v>
      </c>
      <c r="E4" s="84" t="s">
        <v>444</v>
      </c>
      <c r="F4" s="84" t="s">
        <v>435</v>
      </c>
      <c r="G4" s="85" t="s">
        <v>436</v>
      </c>
      <c r="H4" s="85" t="s">
        <v>436</v>
      </c>
      <c r="I4" s="82" t="s">
        <v>431</v>
      </c>
      <c r="J4" s="86" t="s">
        <v>437</v>
      </c>
    </row>
    <row r="5" spans="1:15" x14ac:dyDescent="0.2">
      <c r="A5" s="82" t="s">
        <v>445</v>
      </c>
      <c r="B5" s="82" t="s">
        <v>446</v>
      </c>
      <c r="C5" s="82" t="s">
        <v>447</v>
      </c>
      <c r="D5" s="83" t="s">
        <v>448</v>
      </c>
      <c r="F5" s="84" t="s">
        <v>435</v>
      </c>
      <c r="G5" s="85" t="s">
        <v>436</v>
      </c>
      <c r="H5" s="85" t="s">
        <v>436</v>
      </c>
      <c r="I5" s="82" t="s">
        <v>431</v>
      </c>
      <c r="J5" s="86" t="s">
        <v>437</v>
      </c>
    </row>
    <row r="6" spans="1:15" x14ac:dyDescent="0.2">
      <c r="A6" s="82" t="s">
        <v>449</v>
      </c>
      <c r="B6" s="82" t="s">
        <v>450</v>
      </c>
      <c r="C6" s="82" t="s">
        <v>432</v>
      </c>
      <c r="D6" s="83" t="s">
        <v>433</v>
      </c>
      <c r="F6" s="84" t="s">
        <v>435</v>
      </c>
      <c r="G6" s="85" t="s">
        <v>436</v>
      </c>
      <c r="H6" s="85" t="s">
        <v>436</v>
      </c>
      <c r="I6" s="82" t="s">
        <v>431</v>
      </c>
      <c r="J6" s="86" t="s">
        <v>437</v>
      </c>
    </row>
    <row r="7" spans="1:15" x14ac:dyDescent="0.2">
      <c r="A7" s="82" t="s">
        <v>452</v>
      </c>
      <c r="B7" s="82" t="s">
        <v>453</v>
      </c>
      <c r="C7" s="82" t="s">
        <v>454</v>
      </c>
      <c r="D7" s="83" t="s">
        <v>433</v>
      </c>
      <c r="F7" s="84" t="s">
        <v>435</v>
      </c>
      <c r="G7" s="85" t="s">
        <v>436</v>
      </c>
      <c r="H7" s="85" t="s">
        <v>436</v>
      </c>
      <c r="I7" s="82" t="s">
        <v>431</v>
      </c>
      <c r="J7" s="86" t="s">
        <v>437</v>
      </c>
    </row>
    <row r="8" spans="1:15" x14ac:dyDescent="0.2">
      <c r="A8" s="82" t="s">
        <v>456</v>
      </c>
      <c r="B8" s="82" t="s">
        <v>457</v>
      </c>
      <c r="C8" s="82" t="s">
        <v>454</v>
      </c>
      <c r="D8" s="83" t="s">
        <v>433</v>
      </c>
      <c r="F8" s="84" t="s">
        <v>435</v>
      </c>
      <c r="G8" s="85" t="s">
        <v>436</v>
      </c>
      <c r="H8" s="85" t="s">
        <v>436</v>
      </c>
      <c r="I8" s="82" t="s">
        <v>431</v>
      </c>
      <c r="J8" s="86" t="s">
        <v>437</v>
      </c>
    </row>
    <row r="9" spans="1:15" x14ac:dyDescent="0.2">
      <c r="A9" s="82" t="s">
        <v>458</v>
      </c>
      <c r="B9" s="82" t="s">
        <v>459</v>
      </c>
      <c r="C9" s="82" t="s">
        <v>454</v>
      </c>
      <c r="D9" s="83" t="s">
        <v>433</v>
      </c>
      <c r="F9" s="84" t="s">
        <v>435</v>
      </c>
      <c r="G9" s="85" t="s">
        <v>436</v>
      </c>
      <c r="H9" s="85" t="s">
        <v>436</v>
      </c>
      <c r="I9" s="82" t="s">
        <v>431</v>
      </c>
      <c r="J9" s="86" t="s">
        <v>437</v>
      </c>
    </row>
    <row r="10" spans="1:15" x14ac:dyDescent="0.2">
      <c r="A10" s="82" t="s">
        <v>460</v>
      </c>
      <c r="B10" s="82" t="s">
        <v>461</v>
      </c>
      <c r="C10" s="82" t="s">
        <v>454</v>
      </c>
      <c r="D10" s="83" t="s">
        <v>433</v>
      </c>
      <c r="F10" s="84" t="s">
        <v>435</v>
      </c>
      <c r="G10" s="85" t="s">
        <v>436</v>
      </c>
      <c r="H10" s="85" t="s">
        <v>436</v>
      </c>
      <c r="I10" s="82" t="s">
        <v>431</v>
      </c>
      <c r="J10" s="86" t="s">
        <v>437</v>
      </c>
    </row>
    <row r="11" spans="1:15" x14ac:dyDescent="0.2">
      <c r="A11" s="82" t="s">
        <v>462</v>
      </c>
      <c r="B11" s="82" t="s">
        <v>463</v>
      </c>
      <c r="C11" s="82" t="s">
        <v>454</v>
      </c>
      <c r="D11" s="83" t="s">
        <v>433</v>
      </c>
      <c r="F11" s="84" t="s">
        <v>435</v>
      </c>
      <c r="G11" s="85" t="s">
        <v>436</v>
      </c>
      <c r="H11" s="85" t="s">
        <v>436</v>
      </c>
      <c r="I11" s="82" t="s">
        <v>431</v>
      </c>
      <c r="J11" s="86" t="s">
        <v>437</v>
      </c>
    </row>
    <row r="12" spans="1:15" x14ac:dyDescent="0.2">
      <c r="A12" s="82" t="s">
        <v>464</v>
      </c>
      <c r="B12" s="82" t="s">
        <v>465</v>
      </c>
      <c r="C12" s="82" t="s">
        <v>454</v>
      </c>
      <c r="D12" s="83" t="s">
        <v>433</v>
      </c>
      <c r="F12" s="84" t="s">
        <v>435</v>
      </c>
      <c r="G12" s="85" t="s">
        <v>436</v>
      </c>
      <c r="H12" s="85" t="s">
        <v>436</v>
      </c>
      <c r="I12" s="82" t="s">
        <v>431</v>
      </c>
      <c r="J12" s="86" t="s">
        <v>437</v>
      </c>
    </row>
    <row r="13" spans="1:15" x14ac:dyDescent="0.2">
      <c r="A13" s="82" t="s">
        <v>466</v>
      </c>
      <c r="B13" s="82" t="s">
        <v>467</v>
      </c>
      <c r="C13" s="82" t="s">
        <v>454</v>
      </c>
      <c r="D13" s="83" t="s">
        <v>433</v>
      </c>
      <c r="F13" s="84" t="s">
        <v>435</v>
      </c>
      <c r="G13" s="85" t="s">
        <v>436</v>
      </c>
      <c r="H13" s="85" t="s">
        <v>436</v>
      </c>
      <c r="I13" s="82" t="s">
        <v>431</v>
      </c>
      <c r="J13" s="86" t="s">
        <v>437</v>
      </c>
    </row>
    <row r="14" spans="1:15" x14ac:dyDescent="0.2">
      <c r="A14" s="82" t="s">
        <v>468</v>
      </c>
      <c r="B14" s="82" t="s">
        <v>469</v>
      </c>
      <c r="C14" s="82" t="s">
        <v>454</v>
      </c>
      <c r="D14" s="83" t="s">
        <v>433</v>
      </c>
      <c r="F14" s="84" t="s">
        <v>435</v>
      </c>
      <c r="G14" s="85" t="s">
        <v>436</v>
      </c>
      <c r="H14" s="85" t="s">
        <v>436</v>
      </c>
      <c r="I14" s="82" t="s">
        <v>431</v>
      </c>
      <c r="J14" s="86" t="s">
        <v>437</v>
      </c>
    </row>
    <row r="15" spans="1:15" x14ac:dyDescent="0.2">
      <c r="A15" s="82" t="s">
        <v>470</v>
      </c>
      <c r="B15" s="82" t="s">
        <v>471</v>
      </c>
      <c r="C15" s="82" t="s">
        <v>454</v>
      </c>
      <c r="D15" s="83" t="s">
        <v>433</v>
      </c>
      <c r="F15" s="84" t="s">
        <v>435</v>
      </c>
      <c r="G15" s="85" t="s">
        <v>436</v>
      </c>
      <c r="H15" s="85" t="s">
        <v>436</v>
      </c>
      <c r="I15" s="82" t="s">
        <v>431</v>
      </c>
      <c r="J15" s="86" t="s">
        <v>437</v>
      </c>
    </row>
    <row r="16" spans="1:15" x14ac:dyDescent="0.2">
      <c r="A16" s="82" t="s">
        <v>472</v>
      </c>
      <c r="B16" s="82" t="s">
        <v>473</v>
      </c>
      <c r="C16" s="82" t="s">
        <v>454</v>
      </c>
      <c r="D16" s="83" t="s">
        <v>433</v>
      </c>
      <c r="F16" s="84" t="s">
        <v>435</v>
      </c>
      <c r="G16" s="85" t="s">
        <v>436</v>
      </c>
      <c r="H16" s="85" t="s">
        <v>436</v>
      </c>
      <c r="I16" s="82" t="s">
        <v>431</v>
      </c>
      <c r="J16" s="86" t="s">
        <v>437</v>
      </c>
    </row>
    <row r="17" spans="1:10" x14ac:dyDescent="0.2">
      <c r="A17" s="82" t="s">
        <v>474</v>
      </c>
      <c r="B17" s="82" t="s">
        <v>475</v>
      </c>
      <c r="C17" s="82" t="s">
        <v>454</v>
      </c>
      <c r="D17" s="83" t="s">
        <v>433</v>
      </c>
      <c r="F17" s="84" t="s">
        <v>435</v>
      </c>
      <c r="G17" s="85" t="s">
        <v>436</v>
      </c>
      <c r="H17" s="85" t="s">
        <v>436</v>
      </c>
      <c r="I17" s="82" t="s">
        <v>431</v>
      </c>
      <c r="J17" s="86" t="s">
        <v>437</v>
      </c>
    </row>
    <row r="18" spans="1:10" x14ac:dyDescent="0.2">
      <c r="A18" s="82" t="s">
        <v>476</v>
      </c>
      <c r="B18" s="82" t="s">
        <v>477</v>
      </c>
      <c r="C18" s="82" t="s">
        <v>454</v>
      </c>
      <c r="D18" s="83" t="s">
        <v>433</v>
      </c>
      <c r="F18" s="84" t="s">
        <v>435</v>
      </c>
      <c r="G18" s="85" t="s">
        <v>436</v>
      </c>
      <c r="H18" s="85" t="s">
        <v>436</v>
      </c>
      <c r="I18" s="82" t="s">
        <v>431</v>
      </c>
      <c r="J18" s="86" t="s">
        <v>437</v>
      </c>
    </row>
    <row r="19" spans="1:10" x14ac:dyDescent="0.2">
      <c r="A19" s="82" t="s">
        <v>478</v>
      </c>
      <c r="B19" s="82" t="s">
        <v>479</v>
      </c>
      <c r="C19" s="82" t="s">
        <v>454</v>
      </c>
      <c r="D19" s="83" t="s">
        <v>433</v>
      </c>
      <c r="F19" s="84" t="s">
        <v>435</v>
      </c>
      <c r="G19" s="85" t="s">
        <v>436</v>
      </c>
      <c r="H19" s="85" t="s">
        <v>436</v>
      </c>
      <c r="I19" s="82" t="s">
        <v>431</v>
      </c>
      <c r="J19" s="86" t="s">
        <v>437</v>
      </c>
    </row>
    <row r="20" spans="1:10" x14ac:dyDescent="0.2">
      <c r="A20" s="82" t="s">
        <v>480</v>
      </c>
      <c r="B20" s="82" t="s">
        <v>481</v>
      </c>
      <c r="C20" s="82" t="s">
        <v>454</v>
      </c>
      <c r="D20" s="83" t="s">
        <v>433</v>
      </c>
      <c r="F20" s="84" t="s">
        <v>435</v>
      </c>
      <c r="G20" s="85" t="s">
        <v>436</v>
      </c>
      <c r="H20" s="85" t="s">
        <v>436</v>
      </c>
      <c r="I20" s="82" t="s">
        <v>431</v>
      </c>
      <c r="J20" s="86" t="s">
        <v>437</v>
      </c>
    </row>
    <row r="21" spans="1:10" x14ac:dyDescent="0.2">
      <c r="A21" s="82" t="s">
        <v>482</v>
      </c>
      <c r="B21" s="82" t="s">
        <v>483</v>
      </c>
      <c r="C21" s="82" t="s">
        <v>454</v>
      </c>
      <c r="D21" s="83" t="s">
        <v>433</v>
      </c>
      <c r="F21" s="84" t="s">
        <v>435</v>
      </c>
      <c r="G21" s="85" t="s">
        <v>436</v>
      </c>
      <c r="H21" s="85" t="s">
        <v>436</v>
      </c>
      <c r="I21" s="82" t="s">
        <v>431</v>
      </c>
      <c r="J21" s="86" t="s">
        <v>437</v>
      </c>
    </row>
    <row r="22" spans="1:10" x14ac:dyDescent="0.2">
      <c r="A22" s="82" t="s">
        <v>484</v>
      </c>
      <c r="B22" s="82" t="s">
        <v>485</v>
      </c>
      <c r="C22" s="82" t="s">
        <v>454</v>
      </c>
      <c r="D22" s="83" t="s">
        <v>433</v>
      </c>
      <c r="F22" s="84" t="s">
        <v>435</v>
      </c>
      <c r="G22" s="85" t="s">
        <v>436</v>
      </c>
      <c r="H22" s="85" t="s">
        <v>436</v>
      </c>
      <c r="I22" s="82" t="s">
        <v>431</v>
      </c>
      <c r="J22" s="86" t="s">
        <v>437</v>
      </c>
    </row>
    <row r="23" spans="1:10" x14ac:dyDescent="0.2">
      <c r="A23" s="82" t="s">
        <v>486</v>
      </c>
      <c r="B23" s="82" t="s">
        <v>487</v>
      </c>
      <c r="C23" s="82" t="s">
        <v>454</v>
      </c>
      <c r="D23" s="83" t="s">
        <v>433</v>
      </c>
      <c r="F23" s="84" t="s">
        <v>435</v>
      </c>
      <c r="G23" s="85" t="s">
        <v>436</v>
      </c>
      <c r="H23" s="85" t="s">
        <v>436</v>
      </c>
      <c r="I23" s="82" t="s">
        <v>431</v>
      </c>
      <c r="J23" s="86" t="s">
        <v>437</v>
      </c>
    </row>
    <row r="24" spans="1:10" x14ac:dyDescent="0.2">
      <c r="A24" s="82" t="s">
        <v>488</v>
      </c>
      <c r="B24" s="82" t="s">
        <v>489</v>
      </c>
      <c r="C24" s="82" t="s">
        <v>454</v>
      </c>
      <c r="D24" s="83" t="s">
        <v>433</v>
      </c>
      <c r="F24" s="84" t="s">
        <v>435</v>
      </c>
      <c r="G24" s="85" t="s">
        <v>436</v>
      </c>
      <c r="H24" s="85" t="s">
        <v>436</v>
      </c>
      <c r="I24" s="82" t="s">
        <v>431</v>
      </c>
      <c r="J24" s="86" t="s">
        <v>437</v>
      </c>
    </row>
    <row r="25" spans="1:10" x14ac:dyDescent="0.2">
      <c r="A25" s="82" t="s">
        <v>490</v>
      </c>
      <c r="B25" s="82" t="s">
        <v>491</v>
      </c>
      <c r="C25" s="82" t="s">
        <v>454</v>
      </c>
      <c r="D25" s="83" t="s">
        <v>433</v>
      </c>
      <c r="F25" s="84" t="s">
        <v>435</v>
      </c>
      <c r="G25" s="85" t="s">
        <v>436</v>
      </c>
      <c r="H25" s="85" t="s">
        <v>436</v>
      </c>
      <c r="I25" s="82" t="s">
        <v>431</v>
      </c>
      <c r="J25" s="86" t="s">
        <v>437</v>
      </c>
    </row>
    <row r="26" spans="1:10" x14ac:dyDescent="0.2">
      <c r="A26" s="82" t="s">
        <v>492</v>
      </c>
      <c r="B26" s="82" t="s">
        <v>493</v>
      </c>
      <c r="C26" s="82" t="s">
        <v>454</v>
      </c>
      <c r="D26" s="83" t="s">
        <v>433</v>
      </c>
      <c r="F26" s="84" t="s">
        <v>435</v>
      </c>
      <c r="G26" s="85" t="s">
        <v>436</v>
      </c>
      <c r="H26" s="85" t="s">
        <v>436</v>
      </c>
      <c r="I26" s="82" t="s">
        <v>431</v>
      </c>
      <c r="J26" s="86" t="s">
        <v>437</v>
      </c>
    </row>
    <row r="27" spans="1:10" x14ac:dyDescent="0.2">
      <c r="A27" s="82" t="s">
        <v>494</v>
      </c>
      <c r="B27" s="82" t="s">
        <v>495</v>
      </c>
      <c r="C27" s="82" t="s">
        <v>454</v>
      </c>
      <c r="D27" s="83" t="s">
        <v>433</v>
      </c>
      <c r="F27" s="84" t="s">
        <v>435</v>
      </c>
      <c r="G27" s="85" t="s">
        <v>436</v>
      </c>
      <c r="H27" s="85" t="s">
        <v>436</v>
      </c>
      <c r="I27" s="82" t="s">
        <v>431</v>
      </c>
      <c r="J27" s="86" t="s">
        <v>437</v>
      </c>
    </row>
    <row r="28" spans="1:10" x14ac:dyDescent="0.2">
      <c r="A28" s="82" t="s">
        <v>496</v>
      </c>
      <c r="B28" s="82" t="s">
        <v>497</v>
      </c>
      <c r="C28" s="82" t="s">
        <v>454</v>
      </c>
      <c r="D28" s="83" t="s">
        <v>433</v>
      </c>
      <c r="F28" s="84" t="s">
        <v>435</v>
      </c>
      <c r="G28" s="85" t="s">
        <v>436</v>
      </c>
      <c r="H28" s="85" t="s">
        <v>436</v>
      </c>
      <c r="I28" s="82" t="s">
        <v>431</v>
      </c>
      <c r="J28" s="86" t="s">
        <v>437</v>
      </c>
    </row>
    <row r="29" spans="1:10" x14ac:dyDescent="0.2">
      <c r="A29" s="82" t="s">
        <v>498</v>
      </c>
      <c r="B29" s="82" t="s">
        <v>499</v>
      </c>
      <c r="C29" s="82" t="s">
        <v>454</v>
      </c>
      <c r="D29" s="83" t="s">
        <v>433</v>
      </c>
      <c r="F29" s="84" t="s">
        <v>435</v>
      </c>
      <c r="G29" s="85" t="s">
        <v>436</v>
      </c>
      <c r="H29" s="85" t="s">
        <v>436</v>
      </c>
      <c r="I29" s="82" t="s">
        <v>431</v>
      </c>
      <c r="J29" s="86" t="s">
        <v>437</v>
      </c>
    </row>
    <row r="30" spans="1:10" x14ac:dyDescent="0.2">
      <c r="A30" s="82" t="s">
        <v>500</v>
      </c>
      <c r="B30" s="82" t="s">
        <v>501</v>
      </c>
      <c r="C30" s="82" t="s">
        <v>454</v>
      </c>
      <c r="D30" s="83" t="s">
        <v>433</v>
      </c>
      <c r="F30" s="84" t="s">
        <v>435</v>
      </c>
      <c r="G30" s="85" t="s">
        <v>436</v>
      </c>
      <c r="H30" s="85" t="s">
        <v>436</v>
      </c>
      <c r="I30" s="82" t="s">
        <v>431</v>
      </c>
      <c r="J30" s="86" t="s">
        <v>437</v>
      </c>
    </row>
    <row r="31" spans="1:10" x14ac:dyDescent="0.2">
      <c r="A31" s="82" t="s">
        <v>502</v>
      </c>
      <c r="B31" s="82" t="s">
        <v>503</v>
      </c>
      <c r="C31" s="82" t="s">
        <v>454</v>
      </c>
      <c r="D31" s="83" t="s">
        <v>433</v>
      </c>
      <c r="F31" s="84" t="s">
        <v>435</v>
      </c>
      <c r="G31" s="85" t="s">
        <v>436</v>
      </c>
      <c r="H31" s="85" t="s">
        <v>436</v>
      </c>
      <c r="I31" s="82" t="s">
        <v>431</v>
      </c>
      <c r="J31" s="86" t="s">
        <v>437</v>
      </c>
    </row>
    <row r="32" spans="1:10" x14ac:dyDescent="0.2">
      <c r="A32" s="82" t="s">
        <v>504</v>
      </c>
      <c r="B32" s="82" t="s">
        <v>505</v>
      </c>
      <c r="C32" s="82" t="s">
        <v>454</v>
      </c>
      <c r="D32" s="83" t="s">
        <v>433</v>
      </c>
      <c r="F32" s="84" t="s">
        <v>435</v>
      </c>
      <c r="G32" s="85" t="s">
        <v>436</v>
      </c>
      <c r="H32" s="85" t="s">
        <v>436</v>
      </c>
      <c r="I32" s="82" t="s">
        <v>431</v>
      </c>
      <c r="J32" s="86" t="s">
        <v>437</v>
      </c>
    </row>
    <row r="33" spans="1:10" x14ac:dyDescent="0.2">
      <c r="A33" s="82" t="s">
        <v>506</v>
      </c>
      <c r="B33" s="82" t="s">
        <v>507</v>
      </c>
      <c r="C33" s="82" t="s">
        <v>454</v>
      </c>
      <c r="D33" s="83" t="s">
        <v>433</v>
      </c>
      <c r="F33" s="84" t="s">
        <v>435</v>
      </c>
      <c r="G33" s="85" t="s">
        <v>436</v>
      </c>
      <c r="H33" s="85" t="s">
        <v>436</v>
      </c>
      <c r="I33" s="82" t="s">
        <v>431</v>
      </c>
      <c r="J33" s="86" t="s">
        <v>437</v>
      </c>
    </row>
    <row r="34" spans="1:10" x14ac:dyDescent="0.2">
      <c r="A34" s="82" t="s">
        <v>508</v>
      </c>
      <c r="B34" s="82" t="s">
        <v>509</v>
      </c>
      <c r="C34" s="82" t="s">
        <v>454</v>
      </c>
      <c r="D34" s="83" t="s">
        <v>433</v>
      </c>
      <c r="F34" s="84" t="s">
        <v>435</v>
      </c>
      <c r="G34" s="85" t="s">
        <v>436</v>
      </c>
      <c r="H34" s="85" t="s">
        <v>436</v>
      </c>
      <c r="I34" s="82" t="s">
        <v>431</v>
      </c>
      <c r="J34" s="86" t="s">
        <v>437</v>
      </c>
    </row>
    <row r="35" spans="1:10" x14ac:dyDescent="0.2">
      <c r="A35" s="82" t="s">
        <v>510</v>
      </c>
      <c r="B35" s="82" t="s">
        <v>511</v>
      </c>
      <c r="C35" s="82" t="s">
        <v>454</v>
      </c>
      <c r="D35" s="83" t="s">
        <v>433</v>
      </c>
      <c r="F35" s="84" t="s">
        <v>435</v>
      </c>
      <c r="G35" s="85" t="s">
        <v>436</v>
      </c>
      <c r="H35" s="85" t="s">
        <v>436</v>
      </c>
      <c r="I35" s="82" t="s">
        <v>431</v>
      </c>
      <c r="J35" s="86" t="s">
        <v>437</v>
      </c>
    </row>
    <row r="36" spans="1:10" x14ac:dyDescent="0.2">
      <c r="A36" s="82" t="s">
        <v>512</v>
      </c>
      <c r="B36" s="82" t="s">
        <v>513</v>
      </c>
      <c r="C36" s="82" t="s">
        <v>454</v>
      </c>
      <c r="D36" s="83" t="s">
        <v>433</v>
      </c>
      <c r="F36" s="84" t="s">
        <v>435</v>
      </c>
      <c r="G36" s="85" t="s">
        <v>436</v>
      </c>
      <c r="H36" s="85" t="s">
        <v>436</v>
      </c>
      <c r="I36" s="82" t="s">
        <v>431</v>
      </c>
      <c r="J36" s="86" t="s">
        <v>437</v>
      </c>
    </row>
    <row r="37" spans="1:10" x14ac:dyDescent="0.2">
      <c r="A37" s="82" t="s">
        <v>514</v>
      </c>
      <c r="B37" s="82" t="s">
        <v>515</v>
      </c>
      <c r="C37" s="82" t="s">
        <v>454</v>
      </c>
      <c r="D37" s="83" t="s">
        <v>433</v>
      </c>
      <c r="F37" s="84" t="s">
        <v>435</v>
      </c>
      <c r="G37" s="85" t="s">
        <v>436</v>
      </c>
      <c r="H37" s="85" t="s">
        <v>436</v>
      </c>
      <c r="I37" s="82" t="s">
        <v>431</v>
      </c>
      <c r="J37" s="86" t="s">
        <v>437</v>
      </c>
    </row>
    <row r="38" spans="1:10" x14ac:dyDescent="0.2">
      <c r="A38" s="82" t="s">
        <v>516</v>
      </c>
      <c r="B38" s="82" t="s">
        <v>517</v>
      </c>
      <c r="C38" s="82" t="s">
        <v>454</v>
      </c>
      <c r="D38" s="83" t="s">
        <v>433</v>
      </c>
      <c r="F38" s="84" t="s">
        <v>435</v>
      </c>
      <c r="G38" s="85" t="s">
        <v>436</v>
      </c>
      <c r="H38" s="85" t="s">
        <v>436</v>
      </c>
      <c r="I38" s="82" t="s">
        <v>431</v>
      </c>
      <c r="J38" s="86" t="s">
        <v>437</v>
      </c>
    </row>
    <row r="39" spans="1:10" x14ac:dyDescent="0.2">
      <c r="A39" s="82" t="s">
        <v>518</v>
      </c>
      <c r="B39" s="82" t="s">
        <v>519</v>
      </c>
      <c r="C39" s="82" t="s">
        <v>454</v>
      </c>
      <c r="D39" s="83" t="s">
        <v>433</v>
      </c>
      <c r="F39" s="84" t="s">
        <v>435</v>
      </c>
      <c r="G39" s="85" t="s">
        <v>436</v>
      </c>
      <c r="H39" s="85" t="s">
        <v>436</v>
      </c>
      <c r="I39" s="82" t="s">
        <v>431</v>
      </c>
      <c r="J39" s="86" t="s">
        <v>437</v>
      </c>
    </row>
    <row r="40" spans="1:10" x14ac:dyDescent="0.2">
      <c r="A40" s="82" t="s">
        <v>520</v>
      </c>
      <c r="B40" s="82" t="s">
        <v>521</v>
      </c>
      <c r="C40" s="82" t="s">
        <v>454</v>
      </c>
      <c r="D40" s="83" t="s">
        <v>433</v>
      </c>
      <c r="F40" s="84" t="s">
        <v>435</v>
      </c>
      <c r="G40" s="85" t="s">
        <v>436</v>
      </c>
      <c r="H40" s="85" t="s">
        <v>436</v>
      </c>
      <c r="I40" s="82" t="s">
        <v>431</v>
      </c>
      <c r="J40" s="86" t="s">
        <v>437</v>
      </c>
    </row>
    <row r="41" spans="1:10" x14ac:dyDescent="0.2">
      <c r="A41" s="82" t="s">
        <v>522</v>
      </c>
      <c r="B41" s="82" t="s">
        <v>523</v>
      </c>
      <c r="C41" s="82" t="s">
        <v>454</v>
      </c>
      <c r="D41" s="83" t="s">
        <v>433</v>
      </c>
      <c r="F41" s="84" t="s">
        <v>435</v>
      </c>
      <c r="G41" s="85" t="s">
        <v>436</v>
      </c>
      <c r="H41" s="85" t="s">
        <v>436</v>
      </c>
      <c r="I41" s="82" t="s">
        <v>431</v>
      </c>
      <c r="J41" s="86" t="s">
        <v>437</v>
      </c>
    </row>
    <row r="42" spans="1:10" x14ac:dyDescent="0.2">
      <c r="A42" s="82" t="s">
        <v>524</v>
      </c>
      <c r="B42" s="82" t="s">
        <v>525</v>
      </c>
      <c r="C42" s="82" t="s">
        <v>454</v>
      </c>
      <c r="D42" s="83" t="s">
        <v>433</v>
      </c>
      <c r="F42" s="84" t="s">
        <v>435</v>
      </c>
      <c r="G42" s="85" t="s">
        <v>436</v>
      </c>
      <c r="H42" s="85" t="s">
        <v>436</v>
      </c>
      <c r="I42" s="82" t="s">
        <v>431</v>
      </c>
      <c r="J42" s="86" t="s">
        <v>437</v>
      </c>
    </row>
    <row r="43" spans="1:10" x14ac:dyDescent="0.2">
      <c r="A43" s="82" t="s">
        <v>526</v>
      </c>
      <c r="B43" s="82" t="s">
        <v>527</v>
      </c>
      <c r="C43" s="82" t="s">
        <v>454</v>
      </c>
      <c r="D43" s="83" t="s">
        <v>433</v>
      </c>
      <c r="F43" s="84" t="s">
        <v>435</v>
      </c>
      <c r="G43" s="85" t="s">
        <v>436</v>
      </c>
      <c r="H43" s="85" t="s">
        <v>436</v>
      </c>
      <c r="I43" s="82" t="s">
        <v>431</v>
      </c>
      <c r="J43" s="86" t="s">
        <v>437</v>
      </c>
    </row>
    <row r="44" spans="1:10" x14ac:dyDescent="0.2">
      <c r="A44" s="82" t="s">
        <v>528</v>
      </c>
      <c r="B44" s="82" t="s">
        <v>529</v>
      </c>
      <c r="C44" s="82" t="s">
        <v>454</v>
      </c>
      <c r="D44" s="83" t="s">
        <v>433</v>
      </c>
      <c r="F44" s="84" t="s">
        <v>435</v>
      </c>
      <c r="G44" s="85" t="s">
        <v>436</v>
      </c>
      <c r="H44" s="85" t="s">
        <v>436</v>
      </c>
      <c r="I44" s="82" t="s">
        <v>431</v>
      </c>
      <c r="J44" s="86" t="s">
        <v>437</v>
      </c>
    </row>
    <row r="45" spans="1:10" x14ac:dyDescent="0.2">
      <c r="A45" s="82" t="s">
        <v>530</v>
      </c>
      <c r="B45" s="82" t="s">
        <v>531</v>
      </c>
      <c r="C45" s="82" t="s">
        <v>454</v>
      </c>
      <c r="D45" s="83" t="s">
        <v>433</v>
      </c>
      <c r="F45" s="84" t="s">
        <v>435</v>
      </c>
      <c r="G45" s="85" t="s">
        <v>436</v>
      </c>
      <c r="H45" s="85" t="s">
        <v>436</v>
      </c>
      <c r="I45" s="82" t="s">
        <v>431</v>
      </c>
      <c r="J45" s="86" t="s">
        <v>437</v>
      </c>
    </row>
    <row r="46" spans="1:10" x14ac:dyDescent="0.2">
      <c r="A46" s="82" t="s">
        <v>532</v>
      </c>
      <c r="B46" s="82" t="s">
        <v>533</v>
      </c>
      <c r="C46" s="82" t="s">
        <v>454</v>
      </c>
      <c r="D46" s="83" t="s">
        <v>433</v>
      </c>
      <c r="F46" s="84" t="s">
        <v>435</v>
      </c>
      <c r="G46" s="85" t="s">
        <v>436</v>
      </c>
      <c r="H46" s="85" t="s">
        <v>436</v>
      </c>
      <c r="I46" s="82" t="s">
        <v>431</v>
      </c>
      <c r="J46" s="86" t="s">
        <v>437</v>
      </c>
    </row>
    <row r="47" spans="1:10" x14ac:dyDescent="0.2">
      <c r="A47" s="82" t="s">
        <v>534</v>
      </c>
      <c r="B47" s="82" t="s">
        <v>535</v>
      </c>
      <c r="C47" s="82" t="s">
        <v>454</v>
      </c>
      <c r="D47" s="83" t="s">
        <v>433</v>
      </c>
      <c r="F47" s="84" t="s">
        <v>435</v>
      </c>
      <c r="G47" s="85" t="s">
        <v>436</v>
      </c>
      <c r="H47" s="85" t="s">
        <v>436</v>
      </c>
      <c r="I47" s="82" t="s">
        <v>431</v>
      </c>
      <c r="J47" s="86" t="s">
        <v>437</v>
      </c>
    </row>
    <row r="48" spans="1:10" x14ac:dyDescent="0.2">
      <c r="A48" s="82" t="s">
        <v>536</v>
      </c>
      <c r="B48" s="82" t="s">
        <v>537</v>
      </c>
      <c r="C48" s="82" t="s">
        <v>454</v>
      </c>
      <c r="D48" s="83" t="s">
        <v>433</v>
      </c>
      <c r="F48" s="84" t="s">
        <v>435</v>
      </c>
      <c r="G48" s="85" t="s">
        <v>436</v>
      </c>
      <c r="H48" s="85" t="s">
        <v>436</v>
      </c>
      <c r="I48" s="82" t="s">
        <v>431</v>
      </c>
      <c r="J48" s="86" t="s">
        <v>437</v>
      </c>
    </row>
    <row r="49" spans="1:10" x14ac:dyDescent="0.2">
      <c r="A49" s="82" t="s">
        <v>538</v>
      </c>
      <c r="B49" s="82" t="s">
        <v>539</v>
      </c>
      <c r="C49" s="82" t="s">
        <v>454</v>
      </c>
      <c r="D49" s="83" t="s">
        <v>433</v>
      </c>
      <c r="F49" s="84" t="s">
        <v>435</v>
      </c>
      <c r="G49" s="85" t="s">
        <v>436</v>
      </c>
      <c r="H49" s="85" t="s">
        <v>436</v>
      </c>
      <c r="I49" s="82" t="s">
        <v>431</v>
      </c>
      <c r="J49" s="86" t="s">
        <v>437</v>
      </c>
    </row>
    <row r="50" spans="1:10" x14ac:dyDescent="0.2">
      <c r="A50" s="82" t="s">
        <v>540</v>
      </c>
      <c r="B50" s="82" t="s">
        <v>541</v>
      </c>
      <c r="C50" s="82" t="s">
        <v>454</v>
      </c>
      <c r="D50" s="83" t="s">
        <v>433</v>
      </c>
      <c r="F50" s="84" t="s">
        <v>435</v>
      </c>
      <c r="G50" s="85" t="s">
        <v>436</v>
      </c>
      <c r="H50" s="85" t="s">
        <v>436</v>
      </c>
      <c r="I50" s="82" t="s">
        <v>431</v>
      </c>
      <c r="J50" s="86" t="s">
        <v>437</v>
      </c>
    </row>
    <row r="51" spans="1:10" x14ac:dyDescent="0.2">
      <c r="A51" s="82" t="s">
        <v>542</v>
      </c>
      <c r="B51" s="82" t="s">
        <v>543</v>
      </c>
      <c r="C51" s="82" t="s">
        <v>447</v>
      </c>
      <c r="D51" s="83" t="s">
        <v>433</v>
      </c>
      <c r="F51" s="84" t="s">
        <v>435</v>
      </c>
      <c r="G51" s="85" t="s">
        <v>436</v>
      </c>
      <c r="H51" s="85" t="s">
        <v>436</v>
      </c>
      <c r="I51" s="82" t="s">
        <v>431</v>
      </c>
      <c r="J51" s="86" t="s">
        <v>437</v>
      </c>
    </row>
    <row r="52" spans="1:10" x14ac:dyDescent="0.2">
      <c r="A52" s="82" t="s">
        <v>545</v>
      </c>
      <c r="B52" s="82" t="s">
        <v>546</v>
      </c>
      <c r="C52" s="82" t="s">
        <v>432</v>
      </c>
      <c r="D52" s="83" t="s">
        <v>547</v>
      </c>
      <c r="F52" s="84" t="s">
        <v>435</v>
      </c>
      <c r="G52" s="85" t="s">
        <v>436</v>
      </c>
      <c r="H52" s="85" t="s">
        <v>436</v>
      </c>
      <c r="I52" s="82" t="s">
        <v>431</v>
      </c>
      <c r="J52" s="86" t="s">
        <v>437</v>
      </c>
    </row>
    <row r="53" spans="1:10" x14ac:dyDescent="0.2">
      <c r="A53" s="82" t="s">
        <v>548</v>
      </c>
      <c r="B53" s="82" t="s">
        <v>549</v>
      </c>
      <c r="C53" s="82" t="s">
        <v>550</v>
      </c>
      <c r="D53" s="83" t="s">
        <v>433</v>
      </c>
      <c r="F53" s="84" t="s">
        <v>435</v>
      </c>
      <c r="G53" s="85" t="s">
        <v>436</v>
      </c>
      <c r="H53" s="85" t="s">
        <v>436</v>
      </c>
      <c r="I53" s="82" t="s">
        <v>431</v>
      </c>
      <c r="J53" s="86" t="s">
        <v>437</v>
      </c>
    </row>
    <row r="54" spans="1:10" x14ac:dyDescent="0.2">
      <c r="A54" s="82" t="s">
        <v>552</v>
      </c>
      <c r="B54" s="82" t="s">
        <v>553</v>
      </c>
      <c r="C54" s="82" t="s">
        <v>550</v>
      </c>
      <c r="D54" s="83" t="s">
        <v>433</v>
      </c>
      <c r="F54" s="84" t="s">
        <v>435</v>
      </c>
      <c r="G54" s="85" t="s">
        <v>436</v>
      </c>
      <c r="H54" s="85" t="s">
        <v>436</v>
      </c>
      <c r="I54" s="82" t="s">
        <v>431</v>
      </c>
      <c r="J54" s="86" t="s">
        <v>437</v>
      </c>
    </row>
    <row r="55" spans="1:10" x14ac:dyDescent="0.2">
      <c r="A55" s="82" t="s">
        <v>554</v>
      </c>
      <c r="B55" s="82" t="s">
        <v>555</v>
      </c>
      <c r="C55" s="82" t="s">
        <v>550</v>
      </c>
      <c r="D55" s="83" t="s">
        <v>433</v>
      </c>
      <c r="F55" s="84" t="s">
        <v>435</v>
      </c>
      <c r="G55" s="85" t="s">
        <v>436</v>
      </c>
      <c r="H55" s="85" t="s">
        <v>436</v>
      </c>
      <c r="I55" s="82" t="s">
        <v>431</v>
      </c>
      <c r="J55" s="86" t="s">
        <v>437</v>
      </c>
    </row>
    <row r="56" spans="1:10" x14ac:dyDescent="0.2">
      <c r="A56" s="82" t="s">
        <v>557</v>
      </c>
      <c r="B56" s="82" t="s">
        <v>311</v>
      </c>
      <c r="C56" s="82" t="s">
        <v>558</v>
      </c>
      <c r="D56" s="83" t="s">
        <v>433</v>
      </c>
      <c r="F56" s="84" t="s">
        <v>435</v>
      </c>
      <c r="G56" s="85" t="s">
        <v>436</v>
      </c>
      <c r="H56" s="85" t="s">
        <v>436</v>
      </c>
      <c r="I56" s="82" t="s">
        <v>431</v>
      </c>
      <c r="J56" s="86" t="s">
        <v>437</v>
      </c>
    </row>
    <row r="57" spans="1:10" x14ac:dyDescent="0.2">
      <c r="A57" s="82" t="s">
        <v>559</v>
      </c>
      <c r="B57" s="82" t="s">
        <v>560</v>
      </c>
      <c r="C57" s="82" t="s">
        <v>558</v>
      </c>
      <c r="D57" s="83" t="s">
        <v>433</v>
      </c>
      <c r="F57" s="84" t="s">
        <v>435</v>
      </c>
      <c r="G57" s="85" t="s">
        <v>436</v>
      </c>
      <c r="H57" s="85" t="s">
        <v>436</v>
      </c>
      <c r="I57" s="82" t="s">
        <v>431</v>
      </c>
      <c r="J57" s="86" t="s">
        <v>437</v>
      </c>
    </row>
    <row r="58" spans="1:10" x14ac:dyDescent="0.2">
      <c r="A58" s="82" t="s">
        <v>561</v>
      </c>
      <c r="B58" s="82" t="s">
        <v>321</v>
      </c>
      <c r="C58" s="82" t="s">
        <v>562</v>
      </c>
      <c r="D58" s="83" t="s">
        <v>563</v>
      </c>
      <c r="F58" s="84" t="s">
        <v>435</v>
      </c>
      <c r="G58" s="85" t="s">
        <v>436</v>
      </c>
      <c r="H58" s="85" t="s">
        <v>436</v>
      </c>
      <c r="I58" s="82" t="s">
        <v>431</v>
      </c>
      <c r="J58" s="86" t="s">
        <v>437</v>
      </c>
    </row>
    <row r="59" spans="1:10" x14ac:dyDescent="0.2">
      <c r="A59" s="82" t="s">
        <v>564</v>
      </c>
      <c r="B59" s="82" t="s">
        <v>267</v>
      </c>
      <c r="C59" s="82" t="s">
        <v>562</v>
      </c>
      <c r="D59" s="83" t="s">
        <v>563</v>
      </c>
      <c r="F59" s="84" t="s">
        <v>435</v>
      </c>
      <c r="G59" s="85" t="s">
        <v>436</v>
      </c>
      <c r="H59" s="85" t="s">
        <v>436</v>
      </c>
      <c r="I59" s="82" t="s">
        <v>431</v>
      </c>
      <c r="J59" s="86" t="s">
        <v>437</v>
      </c>
    </row>
    <row r="60" spans="1:10" x14ac:dyDescent="0.2">
      <c r="A60" s="82" t="s">
        <v>566</v>
      </c>
      <c r="B60" s="82" t="s">
        <v>261</v>
      </c>
      <c r="C60" s="82" t="s">
        <v>562</v>
      </c>
      <c r="D60" s="83" t="s">
        <v>563</v>
      </c>
      <c r="F60" s="84" t="s">
        <v>435</v>
      </c>
      <c r="G60" s="85" t="s">
        <v>436</v>
      </c>
      <c r="H60" s="85" t="s">
        <v>436</v>
      </c>
      <c r="I60" s="82" t="s">
        <v>431</v>
      </c>
      <c r="J60" s="86" t="s">
        <v>437</v>
      </c>
    </row>
    <row r="61" spans="1:10" x14ac:dyDescent="0.2">
      <c r="A61" s="82" t="s">
        <v>567</v>
      </c>
      <c r="B61" s="82" t="s">
        <v>415</v>
      </c>
      <c r="C61" s="82" t="s">
        <v>562</v>
      </c>
      <c r="D61" s="83" t="s">
        <v>563</v>
      </c>
      <c r="F61" s="84" t="s">
        <v>435</v>
      </c>
      <c r="G61" s="85" t="s">
        <v>436</v>
      </c>
      <c r="H61" s="85" t="s">
        <v>436</v>
      </c>
      <c r="I61" s="82" t="s">
        <v>431</v>
      </c>
      <c r="J61" s="86" t="s">
        <v>437</v>
      </c>
    </row>
    <row r="62" spans="1:10" x14ac:dyDescent="0.2">
      <c r="A62" s="82" t="s">
        <v>569</v>
      </c>
      <c r="B62" s="82" t="s">
        <v>262</v>
      </c>
      <c r="C62" s="82" t="s">
        <v>562</v>
      </c>
      <c r="D62" s="83" t="s">
        <v>563</v>
      </c>
      <c r="F62" s="84" t="s">
        <v>435</v>
      </c>
      <c r="G62" s="85" t="s">
        <v>436</v>
      </c>
      <c r="H62" s="85" t="s">
        <v>436</v>
      </c>
      <c r="I62" s="82" t="s">
        <v>431</v>
      </c>
      <c r="J62" s="86" t="s">
        <v>437</v>
      </c>
    </row>
    <row r="63" spans="1:10" x14ac:dyDescent="0.2">
      <c r="A63" s="82" t="s">
        <v>571</v>
      </c>
      <c r="B63" s="82" t="s">
        <v>268</v>
      </c>
      <c r="C63" s="82" t="s">
        <v>562</v>
      </c>
      <c r="D63" s="83" t="s">
        <v>563</v>
      </c>
      <c r="F63" s="84" t="s">
        <v>435</v>
      </c>
      <c r="G63" s="85" t="s">
        <v>436</v>
      </c>
      <c r="H63" s="85" t="s">
        <v>436</v>
      </c>
      <c r="I63" s="82" t="s">
        <v>431</v>
      </c>
      <c r="J63" s="86" t="s">
        <v>437</v>
      </c>
    </row>
    <row r="64" spans="1:10" x14ac:dyDescent="0.2">
      <c r="A64" s="82" t="s">
        <v>572</v>
      </c>
      <c r="B64" s="82" t="s">
        <v>263</v>
      </c>
      <c r="C64" s="82" t="s">
        <v>562</v>
      </c>
      <c r="D64" s="83" t="s">
        <v>563</v>
      </c>
      <c r="F64" s="84" t="s">
        <v>435</v>
      </c>
      <c r="G64" s="85" t="s">
        <v>436</v>
      </c>
      <c r="H64" s="85" t="s">
        <v>436</v>
      </c>
      <c r="I64" s="82" t="s">
        <v>431</v>
      </c>
      <c r="J64" s="86" t="s">
        <v>437</v>
      </c>
    </row>
    <row r="65" spans="1:10" x14ac:dyDescent="0.2">
      <c r="A65" s="82" t="s">
        <v>573</v>
      </c>
      <c r="B65" s="82" t="s">
        <v>270</v>
      </c>
      <c r="C65" s="82" t="s">
        <v>562</v>
      </c>
      <c r="D65" s="83" t="s">
        <v>563</v>
      </c>
      <c r="F65" s="84" t="s">
        <v>435</v>
      </c>
      <c r="G65" s="85" t="s">
        <v>436</v>
      </c>
      <c r="H65" s="85" t="s">
        <v>436</v>
      </c>
      <c r="I65" s="82" t="s">
        <v>431</v>
      </c>
      <c r="J65" s="86" t="s">
        <v>437</v>
      </c>
    </row>
    <row r="66" spans="1:10" x14ac:dyDescent="0.2">
      <c r="A66" s="82" t="s">
        <v>575</v>
      </c>
      <c r="B66" s="82" t="s">
        <v>576</v>
      </c>
      <c r="C66" s="82" t="s">
        <v>562</v>
      </c>
      <c r="D66" s="83" t="s">
        <v>563</v>
      </c>
      <c r="F66" s="84" t="s">
        <v>435</v>
      </c>
      <c r="G66" s="85" t="s">
        <v>436</v>
      </c>
      <c r="H66" s="85" t="s">
        <v>436</v>
      </c>
      <c r="I66" s="82" t="s">
        <v>431</v>
      </c>
      <c r="J66" s="86" t="s">
        <v>437</v>
      </c>
    </row>
    <row r="67" spans="1:10" x14ac:dyDescent="0.2">
      <c r="A67" s="82" t="s">
        <v>577</v>
      </c>
      <c r="B67" s="82" t="s">
        <v>265</v>
      </c>
      <c r="C67" s="82" t="s">
        <v>562</v>
      </c>
      <c r="D67" s="83" t="s">
        <v>563</v>
      </c>
      <c r="F67" s="84" t="s">
        <v>435</v>
      </c>
      <c r="G67" s="85" t="s">
        <v>436</v>
      </c>
      <c r="H67" s="85" t="s">
        <v>436</v>
      </c>
      <c r="I67" s="82" t="s">
        <v>431</v>
      </c>
      <c r="J67" s="86" t="s">
        <v>437</v>
      </c>
    </row>
    <row r="68" spans="1:10" x14ac:dyDescent="0.2">
      <c r="A68" s="82" t="s">
        <v>578</v>
      </c>
      <c r="B68" s="82" t="s">
        <v>579</v>
      </c>
      <c r="C68" s="82" t="s">
        <v>562</v>
      </c>
      <c r="D68" s="83" t="s">
        <v>563</v>
      </c>
      <c r="F68" s="84" t="s">
        <v>435</v>
      </c>
      <c r="G68" s="85" t="s">
        <v>436</v>
      </c>
      <c r="H68" s="85" t="s">
        <v>436</v>
      </c>
      <c r="I68" s="82" t="s">
        <v>431</v>
      </c>
      <c r="J68" s="86" t="s">
        <v>437</v>
      </c>
    </row>
    <row r="69" spans="1:10" x14ac:dyDescent="0.2">
      <c r="A69" s="82" t="s">
        <v>580</v>
      </c>
      <c r="B69" s="82" t="s">
        <v>581</v>
      </c>
      <c r="C69" s="82" t="s">
        <v>582</v>
      </c>
      <c r="D69" s="83" t="s">
        <v>583</v>
      </c>
      <c r="F69" s="84" t="s">
        <v>435</v>
      </c>
      <c r="G69" s="85" t="s">
        <v>436</v>
      </c>
      <c r="H69" s="85" t="s">
        <v>436</v>
      </c>
      <c r="I69" s="82" t="s">
        <v>431</v>
      </c>
      <c r="J69" s="86" t="s">
        <v>584</v>
      </c>
    </row>
    <row r="70" spans="1:10" x14ac:dyDescent="0.2">
      <c r="A70" s="82" t="s">
        <v>585</v>
      </c>
      <c r="B70" s="82" t="s">
        <v>421</v>
      </c>
      <c r="C70" s="82" t="s">
        <v>550</v>
      </c>
      <c r="D70" s="83" t="s">
        <v>433</v>
      </c>
      <c r="F70" s="84" t="s">
        <v>435</v>
      </c>
      <c r="G70" s="85" t="s">
        <v>436</v>
      </c>
      <c r="H70" s="85" t="s">
        <v>436</v>
      </c>
      <c r="I70" s="82" t="s">
        <v>431</v>
      </c>
      <c r="J70" s="86" t="s">
        <v>437</v>
      </c>
    </row>
    <row r="71" spans="1:10" x14ac:dyDescent="0.2">
      <c r="A71" s="82" t="s">
        <v>587</v>
      </c>
      <c r="B71" s="82" t="s">
        <v>588</v>
      </c>
      <c r="C71" s="82" t="s">
        <v>589</v>
      </c>
      <c r="D71" s="83" t="s">
        <v>433</v>
      </c>
      <c r="F71" s="84" t="s">
        <v>435</v>
      </c>
      <c r="G71" s="85" t="s">
        <v>436</v>
      </c>
      <c r="H71" s="85" t="s">
        <v>436</v>
      </c>
      <c r="I71" s="82" t="s">
        <v>431</v>
      </c>
      <c r="J71" s="86" t="s">
        <v>437</v>
      </c>
    </row>
    <row r="72" spans="1:10" x14ac:dyDescent="0.2">
      <c r="A72" s="82" t="s">
        <v>590</v>
      </c>
      <c r="B72" s="82" t="s">
        <v>301</v>
      </c>
      <c r="C72" s="82" t="s">
        <v>582</v>
      </c>
      <c r="D72" s="83" t="s">
        <v>433</v>
      </c>
      <c r="F72" s="84" t="s">
        <v>435</v>
      </c>
      <c r="G72" s="85" t="s">
        <v>436</v>
      </c>
      <c r="H72" s="85" t="s">
        <v>436</v>
      </c>
      <c r="I72" s="82" t="s">
        <v>431</v>
      </c>
      <c r="J72" s="86" t="s">
        <v>437</v>
      </c>
    </row>
    <row r="73" spans="1:10" x14ac:dyDescent="0.2">
      <c r="A73" s="82" t="s">
        <v>591</v>
      </c>
      <c r="B73" s="82" t="s">
        <v>368</v>
      </c>
      <c r="C73" s="82" t="s">
        <v>558</v>
      </c>
      <c r="D73" s="83" t="s">
        <v>563</v>
      </c>
      <c r="F73" s="84" t="s">
        <v>435</v>
      </c>
      <c r="G73" s="85" t="s">
        <v>436</v>
      </c>
      <c r="H73" s="85" t="s">
        <v>436</v>
      </c>
      <c r="I73" s="82" t="s">
        <v>431</v>
      </c>
      <c r="J73" s="86" t="s">
        <v>437</v>
      </c>
    </row>
    <row r="74" spans="1:10" x14ac:dyDescent="0.2">
      <c r="A74" s="82" t="s">
        <v>592</v>
      </c>
      <c r="B74" s="82" t="s">
        <v>593</v>
      </c>
      <c r="C74" s="82" t="s">
        <v>558</v>
      </c>
      <c r="D74" s="83" t="s">
        <v>563</v>
      </c>
      <c r="F74" s="84" t="s">
        <v>435</v>
      </c>
      <c r="G74" s="85" t="s">
        <v>436</v>
      </c>
      <c r="H74" s="85" t="s">
        <v>436</v>
      </c>
      <c r="I74" s="82" t="s">
        <v>431</v>
      </c>
      <c r="J74" s="86" t="s">
        <v>437</v>
      </c>
    </row>
    <row r="75" spans="1:10" x14ac:dyDescent="0.2">
      <c r="A75" s="82" t="s">
        <v>594</v>
      </c>
      <c r="B75" s="82" t="s">
        <v>595</v>
      </c>
      <c r="C75" s="82" t="s">
        <v>550</v>
      </c>
      <c r="D75" s="83" t="s">
        <v>433</v>
      </c>
      <c r="F75" s="84" t="s">
        <v>435</v>
      </c>
      <c r="G75" s="85" t="s">
        <v>436</v>
      </c>
      <c r="H75" s="85" t="s">
        <v>436</v>
      </c>
      <c r="I75" s="82" t="s">
        <v>431</v>
      </c>
      <c r="J75" s="86" t="s">
        <v>437</v>
      </c>
    </row>
    <row r="76" spans="1:10" x14ac:dyDescent="0.2">
      <c r="A76" s="82" t="s">
        <v>596</v>
      </c>
      <c r="B76" s="82" t="s">
        <v>358</v>
      </c>
      <c r="C76" s="82" t="s">
        <v>558</v>
      </c>
      <c r="D76" s="83" t="s">
        <v>433</v>
      </c>
      <c r="F76" s="84" t="s">
        <v>435</v>
      </c>
      <c r="G76" s="85" t="s">
        <v>436</v>
      </c>
      <c r="H76" s="85" t="s">
        <v>436</v>
      </c>
      <c r="I76" s="82" t="s">
        <v>431</v>
      </c>
      <c r="J76" s="86" t="s">
        <v>437</v>
      </c>
    </row>
    <row r="77" spans="1:10" x14ac:dyDescent="0.2">
      <c r="A77" s="82" t="s">
        <v>597</v>
      </c>
      <c r="B77" s="82" t="s">
        <v>359</v>
      </c>
      <c r="C77" s="82" t="s">
        <v>558</v>
      </c>
      <c r="D77" s="83" t="s">
        <v>433</v>
      </c>
      <c r="F77" s="84" t="s">
        <v>435</v>
      </c>
      <c r="G77" s="85" t="s">
        <v>436</v>
      </c>
      <c r="H77" s="85" t="s">
        <v>436</v>
      </c>
      <c r="I77" s="82" t="s">
        <v>598</v>
      </c>
      <c r="J77" s="86" t="s">
        <v>437</v>
      </c>
    </row>
    <row r="78" spans="1:10" x14ac:dyDescent="0.2">
      <c r="A78" s="82" t="s">
        <v>599</v>
      </c>
      <c r="B78" s="82" t="s">
        <v>247</v>
      </c>
      <c r="C78" s="82" t="s">
        <v>589</v>
      </c>
      <c r="D78" s="83" t="s">
        <v>600</v>
      </c>
      <c r="F78" s="84" t="s">
        <v>435</v>
      </c>
      <c r="G78" s="85" t="s">
        <v>436</v>
      </c>
      <c r="H78" s="85" t="s">
        <v>436</v>
      </c>
      <c r="I78" s="82" t="s">
        <v>431</v>
      </c>
      <c r="J78" s="86" t="s">
        <v>437</v>
      </c>
    </row>
    <row r="79" spans="1:10" x14ac:dyDescent="0.2">
      <c r="A79" s="82" t="s">
        <v>601</v>
      </c>
      <c r="B79" s="82" t="s">
        <v>362</v>
      </c>
      <c r="C79" s="82" t="s">
        <v>558</v>
      </c>
      <c r="D79" s="83" t="s">
        <v>433</v>
      </c>
      <c r="F79" s="84" t="s">
        <v>435</v>
      </c>
      <c r="G79" s="85" t="s">
        <v>436</v>
      </c>
      <c r="H79" s="85" t="s">
        <v>436</v>
      </c>
      <c r="I79" s="82" t="s">
        <v>431</v>
      </c>
      <c r="J79" s="86" t="s">
        <v>437</v>
      </c>
    </row>
    <row r="80" spans="1:10" x14ac:dyDescent="0.2">
      <c r="A80" s="82" t="s">
        <v>603</v>
      </c>
      <c r="B80" s="82" t="s">
        <v>381</v>
      </c>
      <c r="C80" s="82" t="s">
        <v>589</v>
      </c>
      <c r="D80" s="83" t="s">
        <v>433</v>
      </c>
      <c r="F80" s="84" t="s">
        <v>435</v>
      </c>
      <c r="G80" s="85" t="s">
        <v>436</v>
      </c>
      <c r="H80" s="85" t="s">
        <v>436</v>
      </c>
      <c r="I80" s="82" t="s">
        <v>604</v>
      </c>
      <c r="J80" s="86" t="s">
        <v>437</v>
      </c>
    </row>
    <row r="81" spans="1:10" x14ac:dyDescent="0.2">
      <c r="A81" s="82" t="s">
        <v>605</v>
      </c>
      <c r="B81" s="82" t="s">
        <v>382</v>
      </c>
      <c r="C81" s="82" t="s">
        <v>589</v>
      </c>
      <c r="D81" s="83" t="s">
        <v>433</v>
      </c>
      <c r="F81" s="84" t="s">
        <v>435</v>
      </c>
      <c r="G81" s="85" t="s">
        <v>436</v>
      </c>
      <c r="H81" s="85" t="s">
        <v>436</v>
      </c>
      <c r="I81" s="82" t="s">
        <v>604</v>
      </c>
      <c r="J81" s="86" t="s">
        <v>437</v>
      </c>
    </row>
    <row r="82" spans="1:10" x14ac:dyDescent="0.2">
      <c r="A82" s="82" t="s">
        <v>606</v>
      </c>
      <c r="B82" s="82" t="s">
        <v>416</v>
      </c>
      <c r="C82" s="82" t="s">
        <v>558</v>
      </c>
      <c r="D82" s="83" t="s">
        <v>433</v>
      </c>
      <c r="F82" s="84" t="s">
        <v>435</v>
      </c>
      <c r="G82" s="85" t="s">
        <v>436</v>
      </c>
      <c r="H82" s="85" t="s">
        <v>436</v>
      </c>
      <c r="I82" s="82" t="s">
        <v>608</v>
      </c>
      <c r="J82" s="86" t="s">
        <v>437</v>
      </c>
    </row>
    <row r="83" spans="1:10" x14ac:dyDescent="0.2">
      <c r="A83" s="82" t="s">
        <v>609</v>
      </c>
      <c r="B83" s="82" t="s">
        <v>610</v>
      </c>
      <c r="C83" s="82" t="s">
        <v>589</v>
      </c>
      <c r="D83" s="83" t="s">
        <v>563</v>
      </c>
      <c r="F83" s="84" t="s">
        <v>435</v>
      </c>
      <c r="G83" s="85" t="s">
        <v>436</v>
      </c>
      <c r="H83" s="85" t="s">
        <v>436</v>
      </c>
      <c r="I83" s="82" t="s">
        <v>431</v>
      </c>
      <c r="J83" s="86" t="s">
        <v>437</v>
      </c>
    </row>
    <row r="84" spans="1:10" x14ac:dyDescent="0.2">
      <c r="A84" s="82" t="s">
        <v>611</v>
      </c>
      <c r="B84" s="82" t="s">
        <v>282</v>
      </c>
      <c r="C84" s="82" t="s">
        <v>589</v>
      </c>
      <c r="D84" s="83" t="s">
        <v>612</v>
      </c>
      <c r="F84" s="84" t="s">
        <v>435</v>
      </c>
      <c r="G84" s="85" t="s">
        <v>436</v>
      </c>
      <c r="H84" s="85" t="s">
        <v>436</v>
      </c>
      <c r="I84" s="82" t="s">
        <v>431</v>
      </c>
      <c r="J84" s="86" t="s">
        <v>437</v>
      </c>
    </row>
    <row r="85" spans="1:10" x14ac:dyDescent="0.2">
      <c r="A85" s="82" t="s">
        <v>613</v>
      </c>
      <c r="B85" s="82" t="s">
        <v>614</v>
      </c>
      <c r="C85" s="82" t="s">
        <v>589</v>
      </c>
      <c r="D85" s="83" t="s">
        <v>433</v>
      </c>
      <c r="F85" s="84" t="s">
        <v>435</v>
      </c>
      <c r="G85" s="85" t="s">
        <v>436</v>
      </c>
      <c r="H85" s="85" t="s">
        <v>436</v>
      </c>
      <c r="I85" s="82" t="s">
        <v>431</v>
      </c>
      <c r="J85" s="86" t="s">
        <v>437</v>
      </c>
    </row>
    <row r="86" spans="1:10" x14ac:dyDescent="0.2">
      <c r="A86" s="82" t="s">
        <v>615</v>
      </c>
      <c r="B86" s="82" t="s">
        <v>400</v>
      </c>
      <c r="C86" s="82" t="s">
        <v>589</v>
      </c>
      <c r="D86" s="83" t="s">
        <v>433</v>
      </c>
      <c r="F86" s="84" t="s">
        <v>435</v>
      </c>
      <c r="G86" s="85" t="s">
        <v>436</v>
      </c>
      <c r="H86" s="85" t="s">
        <v>436</v>
      </c>
      <c r="I86" s="82" t="s">
        <v>431</v>
      </c>
      <c r="J86" s="86" t="s">
        <v>437</v>
      </c>
    </row>
    <row r="87" spans="1:10" x14ac:dyDescent="0.2">
      <c r="A87" s="82" t="s">
        <v>616</v>
      </c>
      <c r="B87" s="82" t="s">
        <v>399</v>
      </c>
      <c r="C87" s="82" t="s">
        <v>589</v>
      </c>
      <c r="D87" s="83" t="s">
        <v>433</v>
      </c>
      <c r="F87" s="84" t="s">
        <v>435</v>
      </c>
      <c r="G87" s="85" t="s">
        <v>436</v>
      </c>
      <c r="H87" s="85" t="s">
        <v>436</v>
      </c>
      <c r="I87" s="82" t="s">
        <v>431</v>
      </c>
      <c r="J87" s="86" t="s">
        <v>437</v>
      </c>
    </row>
    <row r="88" spans="1:10" x14ac:dyDescent="0.2">
      <c r="A88" s="82" t="s">
        <v>617</v>
      </c>
      <c r="B88" s="82" t="s">
        <v>401</v>
      </c>
      <c r="C88" s="82" t="s">
        <v>589</v>
      </c>
      <c r="D88" s="83" t="s">
        <v>433</v>
      </c>
      <c r="F88" s="84" t="s">
        <v>435</v>
      </c>
      <c r="G88" s="85" t="s">
        <v>436</v>
      </c>
      <c r="H88" s="85" t="s">
        <v>436</v>
      </c>
      <c r="I88" s="82" t="s">
        <v>431</v>
      </c>
      <c r="J88" s="86" t="s">
        <v>437</v>
      </c>
    </row>
    <row r="89" spans="1:10" x14ac:dyDescent="0.2">
      <c r="A89" s="82" t="s">
        <v>618</v>
      </c>
      <c r="B89" s="82" t="s">
        <v>398</v>
      </c>
      <c r="C89" s="82" t="s">
        <v>589</v>
      </c>
      <c r="D89" s="83" t="s">
        <v>433</v>
      </c>
      <c r="F89" s="84" t="s">
        <v>435</v>
      </c>
      <c r="G89" s="85" t="s">
        <v>436</v>
      </c>
      <c r="H89" s="85" t="s">
        <v>436</v>
      </c>
      <c r="I89" s="82" t="s">
        <v>431</v>
      </c>
      <c r="J89" s="86" t="s">
        <v>437</v>
      </c>
    </row>
    <row r="90" spans="1:10" x14ac:dyDescent="0.2">
      <c r="A90" s="82" t="s">
        <v>619</v>
      </c>
      <c r="B90" s="82" t="s">
        <v>620</v>
      </c>
      <c r="C90" s="82" t="s">
        <v>589</v>
      </c>
      <c r="D90" s="83" t="s">
        <v>563</v>
      </c>
      <c r="F90" s="84" t="s">
        <v>435</v>
      </c>
      <c r="G90" s="85" t="s">
        <v>436</v>
      </c>
      <c r="H90" s="85" t="s">
        <v>436</v>
      </c>
      <c r="I90" s="82" t="s">
        <v>431</v>
      </c>
      <c r="J90" s="86" t="s">
        <v>437</v>
      </c>
    </row>
    <row r="91" spans="1:10" x14ac:dyDescent="0.2">
      <c r="A91" s="82" t="s">
        <v>622</v>
      </c>
      <c r="B91" s="82" t="s">
        <v>623</v>
      </c>
      <c r="C91" s="82" t="s">
        <v>589</v>
      </c>
      <c r="D91" s="83" t="s">
        <v>563</v>
      </c>
      <c r="F91" s="84" t="s">
        <v>435</v>
      </c>
      <c r="G91" s="85" t="s">
        <v>436</v>
      </c>
      <c r="H91" s="85" t="s">
        <v>436</v>
      </c>
      <c r="I91" s="82" t="s">
        <v>431</v>
      </c>
      <c r="J91" s="86" t="s">
        <v>437</v>
      </c>
    </row>
    <row r="92" spans="1:10" x14ac:dyDescent="0.2">
      <c r="A92" s="82" t="s">
        <v>624</v>
      </c>
      <c r="B92" s="82" t="s">
        <v>389</v>
      </c>
      <c r="C92" s="82" t="s">
        <v>589</v>
      </c>
      <c r="D92" s="83" t="s">
        <v>563</v>
      </c>
      <c r="F92" s="84" t="s">
        <v>435</v>
      </c>
      <c r="G92" s="85" t="s">
        <v>436</v>
      </c>
      <c r="H92" s="85" t="s">
        <v>436</v>
      </c>
      <c r="I92" s="82" t="s">
        <v>431</v>
      </c>
      <c r="J92" s="86" t="s">
        <v>437</v>
      </c>
    </row>
    <row r="93" spans="1:10" x14ac:dyDescent="0.2">
      <c r="A93" s="82" t="s">
        <v>625</v>
      </c>
      <c r="B93" s="82" t="s">
        <v>390</v>
      </c>
      <c r="C93" s="82" t="s">
        <v>589</v>
      </c>
      <c r="D93" s="83" t="s">
        <v>563</v>
      </c>
      <c r="F93" s="84" t="s">
        <v>435</v>
      </c>
      <c r="G93" s="85" t="s">
        <v>436</v>
      </c>
      <c r="H93" s="85" t="s">
        <v>436</v>
      </c>
      <c r="I93" s="82" t="s">
        <v>431</v>
      </c>
      <c r="J93" s="86" t="s">
        <v>437</v>
      </c>
    </row>
    <row r="94" spans="1:10" x14ac:dyDescent="0.2">
      <c r="A94" s="82" t="s">
        <v>626</v>
      </c>
      <c r="B94" s="82" t="s">
        <v>627</v>
      </c>
      <c r="C94" s="82" t="s">
        <v>589</v>
      </c>
      <c r="D94" s="83" t="s">
        <v>563</v>
      </c>
      <c r="F94" s="84" t="s">
        <v>435</v>
      </c>
      <c r="G94" s="85" t="s">
        <v>436</v>
      </c>
      <c r="H94" s="85" t="s">
        <v>436</v>
      </c>
      <c r="I94" s="82" t="s">
        <v>431</v>
      </c>
      <c r="J94" s="86" t="s">
        <v>437</v>
      </c>
    </row>
    <row r="95" spans="1:10" x14ac:dyDescent="0.2">
      <c r="A95" s="82" t="s">
        <v>628</v>
      </c>
      <c r="B95" s="82" t="s">
        <v>629</v>
      </c>
      <c r="C95" s="82" t="s">
        <v>589</v>
      </c>
      <c r="D95" s="83" t="s">
        <v>563</v>
      </c>
      <c r="F95" s="84" t="s">
        <v>435</v>
      </c>
      <c r="G95" s="85" t="s">
        <v>436</v>
      </c>
      <c r="H95" s="85" t="s">
        <v>436</v>
      </c>
      <c r="I95" s="82" t="s">
        <v>431</v>
      </c>
      <c r="J95" s="86" t="s">
        <v>437</v>
      </c>
    </row>
    <row r="96" spans="1:10" x14ac:dyDescent="0.2">
      <c r="A96" s="82" t="s">
        <v>630</v>
      </c>
      <c r="B96" s="82" t="s">
        <v>631</v>
      </c>
      <c r="C96" s="82" t="s">
        <v>632</v>
      </c>
      <c r="D96" s="83" t="s">
        <v>433</v>
      </c>
      <c r="F96" s="84" t="s">
        <v>435</v>
      </c>
      <c r="G96" s="85" t="s">
        <v>436</v>
      </c>
      <c r="H96" s="85" t="s">
        <v>436</v>
      </c>
      <c r="I96" s="82" t="s">
        <v>431</v>
      </c>
      <c r="J96" s="86" t="s">
        <v>437</v>
      </c>
    </row>
    <row r="97" spans="1:10" x14ac:dyDescent="0.2">
      <c r="A97" s="82" t="s">
        <v>634</v>
      </c>
      <c r="B97" s="82" t="s">
        <v>369</v>
      </c>
      <c r="C97" s="82" t="s">
        <v>431</v>
      </c>
      <c r="D97" s="83" t="s">
        <v>635</v>
      </c>
      <c r="F97" s="84" t="s">
        <v>435</v>
      </c>
      <c r="G97" s="85" t="s">
        <v>436</v>
      </c>
      <c r="H97" s="85" t="s">
        <v>436</v>
      </c>
      <c r="I97" s="82" t="s">
        <v>431</v>
      </c>
      <c r="J97" s="86" t="s">
        <v>437</v>
      </c>
    </row>
    <row r="98" spans="1:10" x14ac:dyDescent="0.2">
      <c r="A98" s="82" t="s">
        <v>636</v>
      </c>
      <c r="B98" s="82" t="s">
        <v>420</v>
      </c>
      <c r="C98" s="82" t="s">
        <v>558</v>
      </c>
      <c r="D98" s="83" t="s">
        <v>433</v>
      </c>
      <c r="F98" s="84" t="s">
        <v>435</v>
      </c>
      <c r="G98" s="85" t="s">
        <v>436</v>
      </c>
      <c r="H98" s="85" t="s">
        <v>436</v>
      </c>
      <c r="I98" s="82" t="s">
        <v>431</v>
      </c>
      <c r="J98" s="86" t="s">
        <v>437</v>
      </c>
    </row>
    <row r="99" spans="1:10" x14ac:dyDescent="0.2">
      <c r="A99" s="82" t="s">
        <v>637</v>
      </c>
      <c r="B99" s="82" t="s">
        <v>402</v>
      </c>
      <c r="C99" s="82" t="s">
        <v>589</v>
      </c>
      <c r="D99" s="83" t="s">
        <v>433</v>
      </c>
      <c r="F99" s="84" t="s">
        <v>435</v>
      </c>
      <c r="G99" s="85" t="s">
        <v>436</v>
      </c>
      <c r="H99" s="85" t="s">
        <v>436</v>
      </c>
      <c r="I99" s="82" t="s">
        <v>431</v>
      </c>
      <c r="J99" s="86" t="s">
        <v>437</v>
      </c>
    </row>
    <row r="100" spans="1:10" x14ac:dyDescent="0.2">
      <c r="A100" s="82" t="s">
        <v>638</v>
      </c>
      <c r="B100" s="82" t="s">
        <v>639</v>
      </c>
      <c r="C100" s="82" t="s">
        <v>640</v>
      </c>
      <c r="D100" s="83" t="s">
        <v>563</v>
      </c>
      <c r="F100" s="84" t="s">
        <v>435</v>
      </c>
      <c r="G100" s="85" t="s">
        <v>436</v>
      </c>
      <c r="H100" s="85" t="s">
        <v>436</v>
      </c>
      <c r="I100" s="82" t="s">
        <v>431</v>
      </c>
      <c r="J100" s="86" t="s">
        <v>437</v>
      </c>
    </row>
    <row r="101" spans="1:10" x14ac:dyDescent="0.2">
      <c r="A101" s="82" t="s">
        <v>641</v>
      </c>
      <c r="B101" s="82" t="s">
        <v>642</v>
      </c>
      <c r="C101" s="82" t="s">
        <v>640</v>
      </c>
      <c r="D101" s="83" t="s">
        <v>433</v>
      </c>
      <c r="F101" s="84" t="s">
        <v>435</v>
      </c>
      <c r="G101" s="85" t="s">
        <v>436</v>
      </c>
      <c r="H101" s="85" t="s">
        <v>436</v>
      </c>
      <c r="I101" s="82" t="s">
        <v>431</v>
      </c>
      <c r="J101" s="86" t="s">
        <v>437</v>
      </c>
    </row>
    <row r="102" spans="1:10" x14ac:dyDescent="0.2">
      <c r="A102" s="82" t="s">
        <v>643</v>
      </c>
      <c r="B102" s="82" t="s">
        <v>644</v>
      </c>
      <c r="C102" s="82" t="s">
        <v>640</v>
      </c>
      <c r="D102" s="83" t="s">
        <v>563</v>
      </c>
      <c r="F102" s="84" t="s">
        <v>435</v>
      </c>
      <c r="G102" s="85" t="s">
        <v>436</v>
      </c>
      <c r="H102" s="85" t="s">
        <v>436</v>
      </c>
      <c r="I102" s="82" t="s">
        <v>431</v>
      </c>
      <c r="J102" s="86" t="s">
        <v>437</v>
      </c>
    </row>
    <row r="103" spans="1:10" x14ac:dyDescent="0.2">
      <c r="A103" s="82" t="s">
        <v>646</v>
      </c>
      <c r="B103" s="82" t="s">
        <v>647</v>
      </c>
      <c r="C103" s="82" t="s">
        <v>640</v>
      </c>
      <c r="D103" s="83" t="s">
        <v>563</v>
      </c>
      <c r="F103" s="84" t="s">
        <v>435</v>
      </c>
      <c r="G103" s="85" t="s">
        <v>436</v>
      </c>
      <c r="H103" s="85" t="s">
        <v>436</v>
      </c>
      <c r="I103" s="82" t="s">
        <v>431</v>
      </c>
      <c r="J103" s="86" t="s">
        <v>437</v>
      </c>
    </row>
    <row r="104" spans="1:10" x14ac:dyDescent="0.2">
      <c r="A104" s="82" t="s">
        <v>648</v>
      </c>
      <c r="B104" s="82" t="s">
        <v>649</v>
      </c>
      <c r="C104" s="82" t="s">
        <v>640</v>
      </c>
      <c r="D104" s="83" t="s">
        <v>563</v>
      </c>
      <c r="F104" s="84" t="s">
        <v>435</v>
      </c>
      <c r="G104" s="85" t="s">
        <v>436</v>
      </c>
      <c r="H104" s="85" t="s">
        <v>436</v>
      </c>
      <c r="I104" s="82" t="s">
        <v>431</v>
      </c>
      <c r="J104" s="86" t="s">
        <v>437</v>
      </c>
    </row>
    <row r="105" spans="1:10" x14ac:dyDescent="0.2">
      <c r="A105" s="82" t="s">
        <v>650</v>
      </c>
      <c r="B105" s="82" t="s">
        <v>651</v>
      </c>
      <c r="C105" s="82" t="s">
        <v>640</v>
      </c>
      <c r="D105" s="83" t="s">
        <v>563</v>
      </c>
      <c r="F105" s="84" t="s">
        <v>435</v>
      </c>
      <c r="G105" s="85" t="s">
        <v>436</v>
      </c>
      <c r="H105" s="85" t="s">
        <v>436</v>
      </c>
      <c r="I105" s="82" t="s">
        <v>431</v>
      </c>
      <c r="J105" s="86" t="s">
        <v>437</v>
      </c>
    </row>
    <row r="106" spans="1:10" x14ac:dyDescent="0.2">
      <c r="A106" s="82" t="s">
        <v>652</v>
      </c>
      <c r="B106" s="82" t="s">
        <v>653</v>
      </c>
      <c r="C106" s="82" t="s">
        <v>640</v>
      </c>
      <c r="D106" s="83" t="s">
        <v>563</v>
      </c>
      <c r="F106" s="84" t="s">
        <v>435</v>
      </c>
      <c r="G106" s="85" t="s">
        <v>436</v>
      </c>
      <c r="H106" s="85" t="s">
        <v>436</v>
      </c>
      <c r="I106" s="82" t="s">
        <v>431</v>
      </c>
      <c r="J106" s="86" t="s">
        <v>437</v>
      </c>
    </row>
    <row r="107" spans="1:10" x14ac:dyDescent="0.2">
      <c r="A107" s="82" t="s">
        <v>654</v>
      </c>
      <c r="B107" s="82" t="s">
        <v>655</v>
      </c>
      <c r="C107" s="82" t="s">
        <v>640</v>
      </c>
      <c r="D107" s="83" t="s">
        <v>563</v>
      </c>
      <c r="F107" s="84" t="s">
        <v>435</v>
      </c>
      <c r="G107" s="85" t="s">
        <v>436</v>
      </c>
      <c r="H107" s="85" t="s">
        <v>436</v>
      </c>
      <c r="I107" s="82" t="s">
        <v>431</v>
      </c>
      <c r="J107" s="86" t="s">
        <v>437</v>
      </c>
    </row>
    <row r="108" spans="1:10" x14ac:dyDescent="0.2">
      <c r="A108" s="82" t="s">
        <v>656</v>
      </c>
      <c r="B108" s="82" t="s">
        <v>657</v>
      </c>
      <c r="C108" s="82" t="s">
        <v>640</v>
      </c>
      <c r="D108" s="83" t="s">
        <v>563</v>
      </c>
      <c r="F108" s="84" t="s">
        <v>435</v>
      </c>
      <c r="G108" s="85" t="s">
        <v>436</v>
      </c>
      <c r="H108" s="85" t="s">
        <v>436</v>
      </c>
      <c r="I108" s="82" t="s">
        <v>431</v>
      </c>
      <c r="J108" s="86" t="s">
        <v>437</v>
      </c>
    </row>
    <row r="109" spans="1:10" x14ac:dyDescent="0.2">
      <c r="A109" s="82" t="s">
        <v>658</v>
      </c>
      <c r="B109" s="82" t="s">
        <v>659</v>
      </c>
      <c r="C109" s="82" t="s">
        <v>640</v>
      </c>
      <c r="D109" s="83" t="s">
        <v>563</v>
      </c>
      <c r="F109" s="84" t="s">
        <v>435</v>
      </c>
      <c r="G109" s="85" t="s">
        <v>436</v>
      </c>
      <c r="H109" s="85" t="s">
        <v>436</v>
      </c>
      <c r="I109" s="82" t="s">
        <v>431</v>
      </c>
      <c r="J109" s="86" t="s">
        <v>437</v>
      </c>
    </row>
    <row r="110" spans="1:10" x14ac:dyDescent="0.2">
      <c r="A110" s="82" t="s">
        <v>660</v>
      </c>
      <c r="B110" s="82" t="s">
        <v>661</v>
      </c>
      <c r="C110" s="82" t="s">
        <v>640</v>
      </c>
      <c r="D110" s="83" t="s">
        <v>563</v>
      </c>
      <c r="F110" s="84" t="s">
        <v>435</v>
      </c>
      <c r="G110" s="85" t="s">
        <v>436</v>
      </c>
      <c r="H110" s="85" t="s">
        <v>436</v>
      </c>
      <c r="I110" s="82" t="s">
        <v>431</v>
      </c>
      <c r="J110" s="86" t="s">
        <v>437</v>
      </c>
    </row>
    <row r="111" spans="1:10" x14ac:dyDescent="0.2">
      <c r="A111" s="82" t="s">
        <v>662</v>
      </c>
      <c r="B111" s="82" t="s">
        <v>663</v>
      </c>
      <c r="C111" s="82" t="s">
        <v>640</v>
      </c>
      <c r="D111" s="83" t="s">
        <v>563</v>
      </c>
      <c r="F111" s="84" t="s">
        <v>435</v>
      </c>
      <c r="G111" s="85" t="s">
        <v>436</v>
      </c>
      <c r="H111" s="85" t="s">
        <v>436</v>
      </c>
      <c r="I111" s="82" t="s">
        <v>431</v>
      </c>
      <c r="J111" s="86" t="s">
        <v>437</v>
      </c>
    </row>
    <row r="112" spans="1:10" x14ac:dyDescent="0.2">
      <c r="A112" s="82" t="s">
        <v>664</v>
      </c>
      <c r="B112" s="82" t="s">
        <v>665</v>
      </c>
      <c r="C112" s="82" t="s">
        <v>640</v>
      </c>
      <c r="D112" s="83" t="s">
        <v>563</v>
      </c>
      <c r="F112" s="84" t="s">
        <v>435</v>
      </c>
      <c r="G112" s="85" t="s">
        <v>436</v>
      </c>
      <c r="H112" s="85" t="s">
        <v>436</v>
      </c>
      <c r="I112" s="82" t="s">
        <v>431</v>
      </c>
      <c r="J112" s="86" t="s">
        <v>437</v>
      </c>
    </row>
    <row r="113" spans="1:10" x14ac:dyDescent="0.2">
      <c r="A113" s="82" t="s">
        <v>666</v>
      </c>
      <c r="B113" s="82" t="s">
        <v>667</v>
      </c>
      <c r="C113" s="82" t="s">
        <v>640</v>
      </c>
      <c r="D113" s="83" t="s">
        <v>563</v>
      </c>
      <c r="F113" s="84" t="s">
        <v>435</v>
      </c>
      <c r="G113" s="85" t="s">
        <v>436</v>
      </c>
      <c r="H113" s="85" t="s">
        <v>436</v>
      </c>
      <c r="I113" s="82" t="s">
        <v>431</v>
      </c>
      <c r="J113" s="86" t="s">
        <v>437</v>
      </c>
    </row>
    <row r="114" spans="1:10" x14ac:dyDescent="0.2">
      <c r="A114" s="82" t="s">
        <v>668</v>
      </c>
      <c r="B114" s="82" t="s">
        <v>669</v>
      </c>
      <c r="C114" s="82" t="s">
        <v>640</v>
      </c>
      <c r="D114" s="83" t="s">
        <v>563</v>
      </c>
      <c r="F114" s="84" t="s">
        <v>435</v>
      </c>
      <c r="G114" s="85" t="s">
        <v>436</v>
      </c>
      <c r="H114" s="85" t="s">
        <v>436</v>
      </c>
      <c r="I114" s="82" t="s">
        <v>431</v>
      </c>
      <c r="J114" s="86" t="s">
        <v>437</v>
      </c>
    </row>
    <row r="115" spans="1:10" x14ac:dyDescent="0.2">
      <c r="A115" s="82" t="s">
        <v>670</v>
      </c>
      <c r="B115" s="82" t="s">
        <v>671</v>
      </c>
      <c r="C115" s="82" t="s">
        <v>640</v>
      </c>
      <c r="D115" s="83" t="s">
        <v>563</v>
      </c>
      <c r="F115" s="84" t="s">
        <v>435</v>
      </c>
      <c r="G115" s="85" t="s">
        <v>436</v>
      </c>
      <c r="H115" s="85" t="s">
        <v>436</v>
      </c>
      <c r="I115" s="82" t="s">
        <v>431</v>
      </c>
      <c r="J115" s="86" t="s">
        <v>437</v>
      </c>
    </row>
    <row r="116" spans="1:10" x14ac:dyDescent="0.2">
      <c r="A116" s="82" t="s">
        <v>672</v>
      </c>
      <c r="B116" s="82" t="s">
        <v>673</v>
      </c>
      <c r="C116" s="82" t="s">
        <v>640</v>
      </c>
      <c r="D116" s="83" t="s">
        <v>563</v>
      </c>
      <c r="F116" s="84" t="s">
        <v>435</v>
      </c>
      <c r="G116" s="85" t="s">
        <v>436</v>
      </c>
      <c r="H116" s="85" t="s">
        <v>436</v>
      </c>
      <c r="I116" s="82" t="s">
        <v>431</v>
      </c>
      <c r="J116" s="86" t="s">
        <v>437</v>
      </c>
    </row>
    <row r="117" spans="1:10" x14ac:dyDescent="0.2">
      <c r="A117" s="82" t="s">
        <v>674</v>
      </c>
      <c r="B117" s="82" t="s">
        <v>675</v>
      </c>
      <c r="C117" s="82" t="s">
        <v>640</v>
      </c>
      <c r="D117" s="83" t="s">
        <v>563</v>
      </c>
      <c r="F117" s="84" t="s">
        <v>435</v>
      </c>
      <c r="G117" s="85" t="s">
        <v>436</v>
      </c>
      <c r="H117" s="85" t="s">
        <v>436</v>
      </c>
      <c r="I117" s="82" t="s">
        <v>431</v>
      </c>
      <c r="J117" s="86" t="s">
        <v>437</v>
      </c>
    </row>
    <row r="118" spans="1:10" x14ac:dyDescent="0.2">
      <c r="A118" s="82" t="s">
        <v>676</v>
      </c>
      <c r="B118" s="82" t="s">
        <v>677</v>
      </c>
      <c r="C118" s="82" t="s">
        <v>640</v>
      </c>
      <c r="D118" s="83" t="s">
        <v>563</v>
      </c>
      <c r="F118" s="84" t="s">
        <v>435</v>
      </c>
      <c r="G118" s="85" t="s">
        <v>436</v>
      </c>
      <c r="H118" s="85" t="s">
        <v>436</v>
      </c>
      <c r="I118" s="82" t="s">
        <v>431</v>
      </c>
      <c r="J118" s="86" t="s">
        <v>437</v>
      </c>
    </row>
    <row r="119" spans="1:10" x14ac:dyDescent="0.2">
      <c r="A119" s="82" t="s">
        <v>678</v>
      </c>
      <c r="B119" s="82" t="s">
        <v>679</v>
      </c>
      <c r="C119" s="82" t="s">
        <v>640</v>
      </c>
      <c r="D119" s="83" t="s">
        <v>563</v>
      </c>
      <c r="F119" s="84" t="s">
        <v>435</v>
      </c>
      <c r="G119" s="85" t="s">
        <v>436</v>
      </c>
      <c r="H119" s="85" t="s">
        <v>436</v>
      </c>
      <c r="I119" s="82" t="s">
        <v>431</v>
      </c>
      <c r="J119" s="86" t="s">
        <v>437</v>
      </c>
    </row>
    <row r="120" spans="1:10" x14ac:dyDescent="0.2">
      <c r="A120" s="82" t="s">
        <v>680</v>
      </c>
      <c r="B120" s="82" t="s">
        <v>681</v>
      </c>
      <c r="C120" s="82" t="s">
        <v>640</v>
      </c>
      <c r="D120" s="83" t="s">
        <v>563</v>
      </c>
      <c r="F120" s="84" t="s">
        <v>435</v>
      </c>
      <c r="G120" s="85" t="s">
        <v>436</v>
      </c>
      <c r="H120" s="85" t="s">
        <v>436</v>
      </c>
      <c r="I120" s="82" t="s">
        <v>431</v>
      </c>
      <c r="J120" s="86" t="s">
        <v>437</v>
      </c>
    </row>
    <row r="121" spans="1:10" x14ac:dyDescent="0.2">
      <c r="A121" s="82" t="s">
        <v>682</v>
      </c>
      <c r="B121" s="82" t="s">
        <v>683</v>
      </c>
      <c r="C121" s="82" t="s">
        <v>640</v>
      </c>
      <c r="D121" s="83" t="s">
        <v>563</v>
      </c>
      <c r="F121" s="84" t="s">
        <v>435</v>
      </c>
      <c r="G121" s="85" t="s">
        <v>436</v>
      </c>
      <c r="H121" s="85" t="s">
        <v>436</v>
      </c>
      <c r="I121" s="82" t="s">
        <v>431</v>
      </c>
      <c r="J121" s="86" t="s">
        <v>437</v>
      </c>
    </row>
    <row r="122" spans="1:10" x14ac:dyDescent="0.2">
      <c r="A122" s="82" t="s">
        <v>684</v>
      </c>
      <c r="B122" s="82" t="s">
        <v>685</v>
      </c>
      <c r="C122" s="82" t="s">
        <v>640</v>
      </c>
      <c r="D122" s="83" t="s">
        <v>563</v>
      </c>
      <c r="F122" s="84" t="s">
        <v>435</v>
      </c>
      <c r="G122" s="85" t="s">
        <v>436</v>
      </c>
      <c r="H122" s="85" t="s">
        <v>436</v>
      </c>
      <c r="I122" s="82" t="s">
        <v>431</v>
      </c>
      <c r="J122" s="86" t="s">
        <v>437</v>
      </c>
    </row>
    <row r="123" spans="1:10" x14ac:dyDescent="0.2">
      <c r="A123" s="82" t="s">
        <v>686</v>
      </c>
      <c r="B123" s="82" t="s">
        <v>687</v>
      </c>
      <c r="C123" s="82" t="s">
        <v>640</v>
      </c>
      <c r="D123" s="83" t="s">
        <v>563</v>
      </c>
      <c r="F123" s="84" t="s">
        <v>435</v>
      </c>
      <c r="G123" s="85" t="s">
        <v>436</v>
      </c>
      <c r="H123" s="85" t="s">
        <v>436</v>
      </c>
      <c r="I123" s="82" t="s">
        <v>431</v>
      </c>
      <c r="J123" s="86" t="s">
        <v>437</v>
      </c>
    </row>
    <row r="124" spans="1:10" x14ac:dyDescent="0.2">
      <c r="A124" s="82" t="s">
        <v>688</v>
      </c>
      <c r="B124" s="82" t="s">
        <v>689</v>
      </c>
      <c r="C124" s="82" t="s">
        <v>640</v>
      </c>
      <c r="D124" s="83" t="s">
        <v>563</v>
      </c>
      <c r="F124" s="84" t="s">
        <v>435</v>
      </c>
      <c r="G124" s="85" t="s">
        <v>436</v>
      </c>
      <c r="H124" s="85" t="s">
        <v>436</v>
      </c>
      <c r="I124" s="82" t="s">
        <v>431</v>
      </c>
      <c r="J124" s="86" t="s">
        <v>437</v>
      </c>
    </row>
    <row r="125" spans="1:10" x14ac:dyDescent="0.2">
      <c r="A125" s="82" t="s">
        <v>690</v>
      </c>
      <c r="B125" s="82" t="s">
        <v>691</v>
      </c>
      <c r="C125" s="82" t="s">
        <v>640</v>
      </c>
      <c r="D125" s="83" t="s">
        <v>563</v>
      </c>
      <c r="F125" s="84" t="s">
        <v>435</v>
      </c>
      <c r="G125" s="85" t="s">
        <v>436</v>
      </c>
      <c r="H125" s="85" t="s">
        <v>436</v>
      </c>
      <c r="I125" s="82" t="s">
        <v>431</v>
      </c>
      <c r="J125" s="86" t="s">
        <v>437</v>
      </c>
    </row>
    <row r="126" spans="1:10" x14ac:dyDescent="0.2">
      <c r="A126" s="82" t="s">
        <v>692</v>
      </c>
      <c r="B126" s="82" t="s">
        <v>693</v>
      </c>
      <c r="C126" s="82" t="s">
        <v>640</v>
      </c>
      <c r="D126" s="83" t="s">
        <v>563</v>
      </c>
      <c r="F126" s="84" t="s">
        <v>435</v>
      </c>
      <c r="G126" s="85" t="s">
        <v>436</v>
      </c>
      <c r="H126" s="85" t="s">
        <v>436</v>
      </c>
      <c r="I126" s="82" t="s">
        <v>431</v>
      </c>
      <c r="J126" s="86" t="s">
        <v>437</v>
      </c>
    </row>
    <row r="127" spans="1:10" x14ac:dyDescent="0.2">
      <c r="A127" s="82" t="s">
        <v>694</v>
      </c>
      <c r="B127" s="82" t="s">
        <v>695</v>
      </c>
      <c r="C127" s="82" t="s">
        <v>640</v>
      </c>
      <c r="D127" s="83" t="s">
        <v>563</v>
      </c>
      <c r="F127" s="84" t="s">
        <v>435</v>
      </c>
      <c r="G127" s="85" t="s">
        <v>436</v>
      </c>
      <c r="H127" s="85" t="s">
        <v>436</v>
      </c>
      <c r="I127" s="82" t="s">
        <v>431</v>
      </c>
      <c r="J127" s="86" t="s">
        <v>437</v>
      </c>
    </row>
    <row r="128" spans="1:10" x14ac:dyDescent="0.2">
      <c r="A128" s="82" t="s">
        <v>696</v>
      </c>
      <c r="B128" s="82" t="s">
        <v>697</v>
      </c>
      <c r="C128" s="82" t="s">
        <v>640</v>
      </c>
      <c r="D128" s="83" t="s">
        <v>563</v>
      </c>
      <c r="F128" s="84" t="s">
        <v>435</v>
      </c>
      <c r="G128" s="85" t="s">
        <v>436</v>
      </c>
      <c r="H128" s="85" t="s">
        <v>436</v>
      </c>
      <c r="I128" s="82" t="s">
        <v>431</v>
      </c>
      <c r="J128" s="86" t="s">
        <v>437</v>
      </c>
    </row>
    <row r="129" spans="1:10" x14ac:dyDescent="0.2">
      <c r="A129" s="82" t="s">
        <v>698</v>
      </c>
      <c r="B129" s="82" t="s">
        <v>699</v>
      </c>
      <c r="C129" s="82" t="s">
        <v>640</v>
      </c>
      <c r="D129" s="83" t="s">
        <v>563</v>
      </c>
      <c r="F129" s="84" t="s">
        <v>435</v>
      </c>
      <c r="G129" s="85" t="s">
        <v>436</v>
      </c>
      <c r="H129" s="85" t="s">
        <v>436</v>
      </c>
      <c r="I129" s="82" t="s">
        <v>431</v>
      </c>
      <c r="J129" s="86" t="s">
        <v>437</v>
      </c>
    </row>
    <row r="130" spans="1:10" x14ac:dyDescent="0.2">
      <c r="A130" s="82" t="s">
        <v>700</v>
      </c>
      <c r="B130" s="82" t="s">
        <v>701</v>
      </c>
      <c r="C130" s="82" t="s">
        <v>640</v>
      </c>
      <c r="D130" s="83" t="s">
        <v>563</v>
      </c>
      <c r="F130" s="84" t="s">
        <v>435</v>
      </c>
      <c r="G130" s="85" t="s">
        <v>436</v>
      </c>
      <c r="H130" s="85" t="s">
        <v>436</v>
      </c>
      <c r="I130" s="82" t="s">
        <v>431</v>
      </c>
      <c r="J130" s="86" t="s">
        <v>437</v>
      </c>
    </row>
    <row r="131" spans="1:10" x14ac:dyDescent="0.2">
      <c r="A131" s="82" t="s">
        <v>702</v>
      </c>
      <c r="B131" s="82" t="s">
        <v>703</v>
      </c>
      <c r="C131" s="82" t="s">
        <v>640</v>
      </c>
      <c r="D131" s="83" t="s">
        <v>563</v>
      </c>
      <c r="F131" s="84" t="s">
        <v>435</v>
      </c>
      <c r="G131" s="85" t="s">
        <v>436</v>
      </c>
      <c r="H131" s="85" t="s">
        <v>436</v>
      </c>
      <c r="I131" s="82" t="s">
        <v>431</v>
      </c>
      <c r="J131" s="86" t="s">
        <v>437</v>
      </c>
    </row>
    <row r="132" spans="1:10" x14ac:dyDescent="0.2">
      <c r="A132" s="82" t="s">
        <v>705</v>
      </c>
      <c r="B132" s="82" t="s">
        <v>706</v>
      </c>
      <c r="C132" s="82" t="s">
        <v>640</v>
      </c>
      <c r="D132" s="83" t="s">
        <v>563</v>
      </c>
      <c r="F132" s="84" t="s">
        <v>435</v>
      </c>
      <c r="G132" s="85" t="s">
        <v>436</v>
      </c>
      <c r="H132" s="85" t="s">
        <v>436</v>
      </c>
      <c r="I132" s="82" t="s">
        <v>431</v>
      </c>
      <c r="J132" s="86" t="s">
        <v>437</v>
      </c>
    </row>
    <row r="133" spans="1:10" x14ac:dyDescent="0.2">
      <c r="A133" s="82" t="s">
        <v>707</v>
      </c>
      <c r="B133" s="82" t="s">
        <v>708</v>
      </c>
      <c r="C133" s="82" t="s">
        <v>640</v>
      </c>
      <c r="D133" s="83" t="s">
        <v>563</v>
      </c>
      <c r="F133" s="84" t="s">
        <v>435</v>
      </c>
      <c r="G133" s="85" t="s">
        <v>436</v>
      </c>
      <c r="H133" s="85" t="s">
        <v>436</v>
      </c>
      <c r="I133" s="82" t="s">
        <v>431</v>
      </c>
      <c r="J133" s="86" t="s">
        <v>437</v>
      </c>
    </row>
    <row r="134" spans="1:10" x14ac:dyDescent="0.2">
      <c r="A134" s="82" t="s">
        <v>709</v>
      </c>
      <c r="B134" s="82" t="s">
        <v>710</v>
      </c>
      <c r="C134" s="82" t="s">
        <v>640</v>
      </c>
      <c r="D134" s="83" t="s">
        <v>563</v>
      </c>
      <c r="F134" s="84" t="s">
        <v>435</v>
      </c>
      <c r="G134" s="85" t="s">
        <v>436</v>
      </c>
      <c r="H134" s="85" t="s">
        <v>436</v>
      </c>
      <c r="I134" s="82" t="s">
        <v>431</v>
      </c>
      <c r="J134" s="86" t="s">
        <v>437</v>
      </c>
    </row>
    <row r="135" spans="1:10" x14ac:dyDescent="0.2">
      <c r="A135" s="82" t="s">
        <v>711</v>
      </c>
      <c r="B135" s="82" t="s">
        <v>712</v>
      </c>
      <c r="C135" s="82" t="s">
        <v>640</v>
      </c>
      <c r="D135" s="83" t="s">
        <v>563</v>
      </c>
      <c r="F135" s="84" t="s">
        <v>435</v>
      </c>
      <c r="G135" s="85" t="s">
        <v>436</v>
      </c>
      <c r="H135" s="85" t="s">
        <v>436</v>
      </c>
      <c r="I135" s="82" t="s">
        <v>431</v>
      </c>
      <c r="J135" s="86" t="s">
        <v>437</v>
      </c>
    </row>
    <row r="136" spans="1:10" x14ac:dyDescent="0.2">
      <c r="A136" s="82" t="s">
        <v>713</v>
      </c>
      <c r="B136" s="82" t="s">
        <v>714</v>
      </c>
      <c r="C136" s="82" t="s">
        <v>640</v>
      </c>
      <c r="D136" s="83" t="s">
        <v>563</v>
      </c>
      <c r="F136" s="84" t="s">
        <v>435</v>
      </c>
      <c r="G136" s="85" t="s">
        <v>436</v>
      </c>
      <c r="H136" s="85" t="s">
        <v>436</v>
      </c>
      <c r="I136" s="82" t="s">
        <v>431</v>
      </c>
      <c r="J136" s="86" t="s">
        <v>437</v>
      </c>
    </row>
    <row r="137" spans="1:10" x14ac:dyDescent="0.2">
      <c r="A137" s="82" t="s">
        <v>715</v>
      </c>
      <c r="B137" s="82" t="s">
        <v>716</v>
      </c>
      <c r="C137" s="82" t="s">
        <v>640</v>
      </c>
      <c r="D137" s="83" t="s">
        <v>433</v>
      </c>
      <c r="F137" s="84" t="s">
        <v>435</v>
      </c>
      <c r="G137" s="85" t="s">
        <v>436</v>
      </c>
      <c r="H137" s="85" t="s">
        <v>436</v>
      </c>
      <c r="I137" s="82" t="s">
        <v>431</v>
      </c>
      <c r="J137" s="86" t="s">
        <v>437</v>
      </c>
    </row>
    <row r="138" spans="1:10" x14ac:dyDescent="0.2">
      <c r="A138" s="82" t="s">
        <v>717</v>
      </c>
      <c r="B138" s="82" t="s">
        <v>718</v>
      </c>
      <c r="C138" s="82" t="s">
        <v>640</v>
      </c>
      <c r="D138" s="83" t="s">
        <v>433</v>
      </c>
      <c r="F138" s="84" t="s">
        <v>435</v>
      </c>
      <c r="G138" s="85" t="s">
        <v>436</v>
      </c>
      <c r="H138" s="85" t="s">
        <v>436</v>
      </c>
      <c r="I138" s="82" t="s">
        <v>431</v>
      </c>
      <c r="J138" s="86" t="s">
        <v>437</v>
      </c>
    </row>
    <row r="139" spans="1:10" x14ac:dyDescent="0.2">
      <c r="A139" s="82" t="s">
        <v>719</v>
      </c>
      <c r="B139" s="82" t="s">
        <v>720</v>
      </c>
      <c r="C139" s="82" t="s">
        <v>640</v>
      </c>
      <c r="D139" s="83" t="s">
        <v>433</v>
      </c>
      <c r="F139" s="84" t="s">
        <v>435</v>
      </c>
      <c r="G139" s="85" t="s">
        <v>436</v>
      </c>
      <c r="H139" s="85" t="s">
        <v>436</v>
      </c>
      <c r="I139" s="82" t="s">
        <v>431</v>
      </c>
      <c r="J139" s="86" t="s">
        <v>437</v>
      </c>
    </row>
    <row r="140" spans="1:10" x14ac:dyDescent="0.2">
      <c r="A140" s="82" t="s">
        <v>721</v>
      </c>
      <c r="B140" s="82" t="s">
        <v>722</v>
      </c>
      <c r="C140" s="82" t="s">
        <v>558</v>
      </c>
      <c r="D140" s="83" t="s">
        <v>433</v>
      </c>
      <c r="F140" s="84" t="s">
        <v>435</v>
      </c>
      <c r="G140" s="85" t="s">
        <v>436</v>
      </c>
      <c r="H140" s="85" t="s">
        <v>436</v>
      </c>
      <c r="I140" s="82" t="s">
        <v>431</v>
      </c>
      <c r="J140" s="86" t="s">
        <v>437</v>
      </c>
    </row>
    <row r="141" spans="1:10" x14ac:dyDescent="0.2">
      <c r="A141" s="82" t="s">
        <v>723</v>
      </c>
      <c r="B141" s="82" t="s">
        <v>724</v>
      </c>
      <c r="C141" s="82" t="s">
        <v>589</v>
      </c>
      <c r="D141" s="83" t="s">
        <v>433</v>
      </c>
      <c r="F141" s="84" t="s">
        <v>435</v>
      </c>
      <c r="G141" s="85" t="s">
        <v>436</v>
      </c>
      <c r="H141" s="85" t="s">
        <v>436</v>
      </c>
      <c r="I141" s="82" t="s">
        <v>431</v>
      </c>
      <c r="J141" s="86" t="s">
        <v>437</v>
      </c>
    </row>
    <row r="142" spans="1:10" x14ac:dyDescent="0.2">
      <c r="A142" s="82" t="s">
        <v>725</v>
      </c>
      <c r="B142" s="82" t="s">
        <v>726</v>
      </c>
      <c r="C142" s="82" t="s">
        <v>640</v>
      </c>
      <c r="D142" s="83" t="s">
        <v>433</v>
      </c>
      <c r="F142" s="84" t="s">
        <v>435</v>
      </c>
      <c r="G142" s="85" t="s">
        <v>436</v>
      </c>
      <c r="H142" s="85" t="s">
        <v>436</v>
      </c>
      <c r="I142" s="82" t="s">
        <v>431</v>
      </c>
      <c r="J142" s="86" t="s">
        <v>437</v>
      </c>
    </row>
    <row r="143" spans="1:10" x14ac:dyDescent="0.2">
      <c r="A143" s="82" t="s">
        <v>727</v>
      </c>
      <c r="B143" s="82" t="s">
        <v>728</v>
      </c>
      <c r="C143" s="82" t="s">
        <v>640</v>
      </c>
      <c r="D143" s="83" t="s">
        <v>563</v>
      </c>
      <c r="F143" s="84" t="s">
        <v>435</v>
      </c>
      <c r="G143" s="85" t="s">
        <v>436</v>
      </c>
      <c r="H143" s="85" t="s">
        <v>436</v>
      </c>
      <c r="I143" s="82" t="s">
        <v>431</v>
      </c>
      <c r="J143" s="86" t="s">
        <v>437</v>
      </c>
    </row>
    <row r="144" spans="1:10" x14ac:dyDescent="0.2">
      <c r="A144" s="82" t="s">
        <v>729</v>
      </c>
      <c r="B144" s="82" t="s">
        <v>730</v>
      </c>
      <c r="C144" s="82" t="s">
        <v>640</v>
      </c>
      <c r="D144" s="83" t="s">
        <v>563</v>
      </c>
      <c r="F144" s="84" t="s">
        <v>435</v>
      </c>
      <c r="G144" s="85" t="s">
        <v>436</v>
      </c>
      <c r="H144" s="85" t="s">
        <v>436</v>
      </c>
      <c r="I144" s="82" t="s">
        <v>431</v>
      </c>
      <c r="J144" s="86" t="s">
        <v>437</v>
      </c>
    </row>
    <row r="145" spans="1:10" x14ac:dyDescent="0.2">
      <c r="A145" s="82" t="s">
        <v>731</v>
      </c>
      <c r="B145" s="82" t="s">
        <v>732</v>
      </c>
      <c r="C145" s="82" t="s">
        <v>640</v>
      </c>
      <c r="D145" s="83" t="s">
        <v>433</v>
      </c>
      <c r="F145" s="84" t="s">
        <v>435</v>
      </c>
      <c r="G145" s="85" t="s">
        <v>436</v>
      </c>
      <c r="H145" s="85" t="s">
        <v>436</v>
      </c>
      <c r="I145" s="82" t="s">
        <v>431</v>
      </c>
      <c r="J145" s="86" t="s">
        <v>437</v>
      </c>
    </row>
    <row r="146" spans="1:10" x14ac:dyDescent="0.2">
      <c r="A146" s="82" t="s">
        <v>733</v>
      </c>
      <c r="B146" s="82" t="s">
        <v>734</v>
      </c>
      <c r="C146" s="82" t="s">
        <v>640</v>
      </c>
      <c r="D146" s="83" t="s">
        <v>600</v>
      </c>
      <c r="F146" s="84" t="s">
        <v>435</v>
      </c>
      <c r="G146" s="85" t="s">
        <v>436</v>
      </c>
      <c r="H146" s="85" t="s">
        <v>436</v>
      </c>
      <c r="I146" s="82" t="s">
        <v>431</v>
      </c>
      <c r="J146" s="86" t="s">
        <v>437</v>
      </c>
    </row>
    <row r="147" spans="1:10" x14ac:dyDescent="0.2">
      <c r="A147" s="82" t="s">
        <v>735</v>
      </c>
      <c r="B147" s="82" t="s">
        <v>736</v>
      </c>
      <c r="C147" s="82" t="s">
        <v>640</v>
      </c>
      <c r="D147" s="83" t="s">
        <v>433</v>
      </c>
      <c r="F147" s="84" t="s">
        <v>435</v>
      </c>
      <c r="G147" s="85" t="s">
        <v>436</v>
      </c>
      <c r="H147" s="85" t="s">
        <v>436</v>
      </c>
      <c r="I147" s="82" t="s">
        <v>431</v>
      </c>
      <c r="J147" s="86" t="s">
        <v>437</v>
      </c>
    </row>
    <row r="148" spans="1:10" x14ac:dyDescent="0.2">
      <c r="A148" s="82" t="s">
        <v>738</v>
      </c>
      <c r="B148" s="82" t="s">
        <v>739</v>
      </c>
      <c r="C148" s="82" t="s">
        <v>640</v>
      </c>
      <c r="D148" s="83" t="s">
        <v>448</v>
      </c>
      <c r="F148" s="84" t="s">
        <v>435</v>
      </c>
      <c r="G148" s="85" t="s">
        <v>436</v>
      </c>
      <c r="H148" s="85" t="s">
        <v>436</v>
      </c>
      <c r="I148" s="82" t="s">
        <v>431</v>
      </c>
      <c r="J148" s="86" t="s">
        <v>437</v>
      </c>
    </row>
    <row r="149" spans="1:10" x14ac:dyDescent="0.2">
      <c r="A149" s="82" t="s">
        <v>740</v>
      </c>
      <c r="B149" s="82" t="s">
        <v>741</v>
      </c>
      <c r="C149" s="82" t="s">
        <v>640</v>
      </c>
      <c r="D149" s="83" t="s">
        <v>433</v>
      </c>
      <c r="F149" s="84" t="s">
        <v>435</v>
      </c>
      <c r="G149" s="85" t="s">
        <v>436</v>
      </c>
      <c r="H149" s="85" t="s">
        <v>436</v>
      </c>
      <c r="I149" s="82" t="s">
        <v>431</v>
      </c>
      <c r="J149" s="86" t="s">
        <v>437</v>
      </c>
    </row>
    <row r="150" spans="1:10" x14ac:dyDescent="0.2">
      <c r="A150" s="82" t="s">
        <v>742</v>
      </c>
      <c r="B150" s="82" t="s">
        <v>743</v>
      </c>
      <c r="C150" s="82" t="s">
        <v>640</v>
      </c>
      <c r="D150" s="83" t="s">
        <v>433</v>
      </c>
      <c r="F150" s="84" t="s">
        <v>435</v>
      </c>
      <c r="G150" s="85" t="s">
        <v>436</v>
      </c>
      <c r="H150" s="85" t="s">
        <v>436</v>
      </c>
      <c r="I150" s="82" t="s">
        <v>431</v>
      </c>
      <c r="J150" s="86" t="s">
        <v>437</v>
      </c>
    </row>
    <row r="151" spans="1:10" x14ac:dyDescent="0.2">
      <c r="A151" s="82" t="s">
        <v>744</v>
      </c>
      <c r="B151" s="82" t="s">
        <v>745</v>
      </c>
      <c r="C151" s="82" t="s">
        <v>640</v>
      </c>
      <c r="D151" s="83" t="s">
        <v>448</v>
      </c>
      <c r="F151" s="84" t="s">
        <v>435</v>
      </c>
      <c r="G151" s="85" t="s">
        <v>436</v>
      </c>
      <c r="H151" s="85" t="s">
        <v>436</v>
      </c>
      <c r="I151" s="82" t="s">
        <v>431</v>
      </c>
      <c r="J151" s="86" t="s">
        <v>437</v>
      </c>
    </row>
    <row r="152" spans="1:10" x14ac:dyDescent="0.2">
      <c r="A152" s="82" t="s">
        <v>746</v>
      </c>
      <c r="B152" s="82" t="s">
        <v>747</v>
      </c>
      <c r="C152" s="82" t="s">
        <v>640</v>
      </c>
      <c r="D152" s="83" t="s">
        <v>448</v>
      </c>
      <c r="F152" s="84" t="s">
        <v>435</v>
      </c>
      <c r="G152" s="85" t="s">
        <v>436</v>
      </c>
      <c r="H152" s="85" t="s">
        <v>436</v>
      </c>
      <c r="I152" s="82" t="s">
        <v>431</v>
      </c>
      <c r="J152" s="86" t="s">
        <v>437</v>
      </c>
    </row>
    <row r="153" spans="1:10" x14ac:dyDescent="0.2">
      <c r="A153" s="82" t="s">
        <v>748</v>
      </c>
      <c r="B153" s="82" t="s">
        <v>749</v>
      </c>
      <c r="C153" s="82" t="s">
        <v>640</v>
      </c>
      <c r="D153" s="83" t="s">
        <v>448</v>
      </c>
      <c r="F153" s="84" t="s">
        <v>435</v>
      </c>
      <c r="G153" s="85" t="s">
        <v>436</v>
      </c>
      <c r="H153" s="85" t="s">
        <v>436</v>
      </c>
      <c r="I153" s="82" t="s">
        <v>431</v>
      </c>
      <c r="J153" s="86" t="s">
        <v>437</v>
      </c>
    </row>
    <row r="154" spans="1:10" x14ac:dyDescent="0.2">
      <c r="A154" s="82" t="s">
        <v>750</v>
      </c>
      <c r="B154" s="82" t="s">
        <v>751</v>
      </c>
      <c r="C154" s="82" t="s">
        <v>640</v>
      </c>
      <c r="D154" s="83" t="s">
        <v>448</v>
      </c>
      <c r="F154" s="84" t="s">
        <v>435</v>
      </c>
      <c r="G154" s="85" t="s">
        <v>436</v>
      </c>
      <c r="H154" s="85" t="s">
        <v>436</v>
      </c>
      <c r="I154" s="82" t="s">
        <v>431</v>
      </c>
      <c r="J154" s="86" t="s">
        <v>437</v>
      </c>
    </row>
    <row r="155" spans="1:10" x14ac:dyDescent="0.2">
      <c r="A155" s="82" t="s">
        <v>752</v>
      </c>
      <c r="B155" s="82" t="s">
        <v>753</v>
      </c>
      <c r="C155" s="82" t="s">
        <v>640</v>
      </c>
      <c r="D155" s="83" t="s">
        <v>600</v>
      </c>
      <c r="F155" s="84" t="s">
        <v>435</v>
      </c>
      <c r="G155" s="85" t="s">
        <v>436</v>
      </c>
      <c r="H155" s="85" t="s">
        <v>436</v>
      </c>
      <c r="I155" s="82" t="s">
        <v>431</v>
      </c>
      <c r="J155" s="86" t="s">
        <v>437</v>
      </c>
    </row>
    <row r="156" spans="1:10" x14ac:dyDescent="0.2">
      <c r="A156" s="82" t="s">
        <v>754</v>
      </c>
      <c r="B156" s="82" t="s">
        <v>755</v>
      </c>
      <c r="C156" s="82" t="s">
        <v>640</v>
      </c>
      <c r="D156" s="83" t="s">
        <v>433</v>
      </c>
      <c r="F156" s="84" t="s">
        <v>435</v>
      </c>
      <c r="G156" s="85" t="s">
        <v>436</v>
      </c>
      <c r="H156" s="85" t="s">
        <v>436</v>
      </c>
      <c r="I156" s="82" t="s">
        <v>431</v>
      </c>
      <c r="J156" s="86" t="s">
        <v>437</v>
      </c>
    </row>
    <row r="157" spans="1:10" x14ac:dyDescent="0.2">
      <c r="A157" s="82" t="s">
        <v>756</v>
      </c>
      <c r="B157" s="82" t="s">
        <v>757</v>
      </c>
      <c r="C157" s="82" t="s">
        <v>640</v>
      </c>
      <c r="D157" s="83" t="s">
        <v>600</v>
      </c>
      <c r="F157" s="84" t="s">
        <v>435</v>
      </c>
      <c r="G157" s="85" t="s">
        <v>436</v>
      </c>
      <c r="H157" s="85" t="s">
        <v>436</v>
      </c>
      <c r="I157" s="82" t="s">
        <v>431</v>
      </c>
      <c r="J157" s="86" t="s">
        <v>437</v>
      </c>
    </row>
    <row r="158" spans="1:10" x14ac:dyDescent="0.2">
      <c r="A158" s="82" t="s">
        <v>758</v>
      </c>
      <c r="B158" s="82" t="s">
        <v>759</v>
      </c>
      <c r="C158" s="82" t="s">
        <v>640</v>
      </c>
      <c r="D158" s="83" t="s">
        <v>600</v>
      </c>
      <c r="F158" s="84" t="s">
        <v>435</v>
      </c>
      <c r="G158" s="85" t="s">
        <v>436</v>
      </c>
      <c r="H158" s="85" t="s">
        <v>436</v>
      </c>
      <c r="I158" s="82" t="s">
        <v>431</v>
      </c>
      <c r="J158" s="86" t="s">
        <v>437</v>
      </c>
    </row>
    <row r="159" spans="1:10" x14ac:dyDescent="0.2">
      <c r="A159" s="82" t="s">
        <v>760</v>
      </c>
      <c r="B159" s="82" t="s">
        <v>761</v>
      </c>
      <c r="C159" s="82" t="s">
        <v>640</v>
      </c>
      <c r="D159" s="83" t="s">
        <v>563</v>
      </c>
      <c r="F159" s="84" t="s">
        <v>435</v>
      </c>
      <c r="G159" s="85" t="s">
        <v>436</v>
      </c>
      <c r="H159" s="85" t="s">
        <v>436</v>
      </c>
      <c r="I159" s="82" t="s">
        <v>431</v>
      </c>
      <c r="J159" s="86" t="s">
        <v>437</v>
      </c>
    </row>
    <row r="160" spans="1:10" x14ac:dyDescent="0.2">
      <c r="A160" s="82" t="s">
        <v>762</v>
      </c>
      <c r="B160" s="82" t="s">
        <v>763</v>
      </c>
      <c r="C160" s="82" t="s">
        <v>640</v>
      </c>
      <c r="D160" s="83" t="s">
        <v>563</v>
      </c>
      <c r="F160" s="84" t="s">
        <v>435</v>
      </c>
      <c r="G160" s="85" t="s">
        <v>436</v>
      </c>
      <c r="H160" s="85" t="s">
        <v>436</v>
      </c>
      <c r="I160" s="82" t="s">
        <v>431</v>
      </c>
      <c r="J160" s="86" t="s">
        <v>437</v>
      </c>
    </row>
    <row r="161" spans="1:10" x14ac:dyDescent="0.2">
      <c r="A161" s="82" t="s">
        <v>764</v>
      </c>
      <c r="B161" s="82" t="s">
        <v>765</v>
      </c>
      <c r="C161" s="82" t="s">
        <v>640</v>
      </c>
      <c r="D161" s="83" t="s">
        <v>563</v>
      </c>
      <c r="F161" s="84" t="s">
        <v>435</v>
      </c>
      <c r="G161" s="85" t="s">
        <v>436</v>
      </c>
      <c r="H161" s="85" t="s">
        <v>436</v>
      </c>
      <c r="I161" s="82" t="s">
        <v>431</v>
      </c>
      <c r="J161" s="86" t="s">
        <v>437</v>
      </c>
    </row>
    <row r="162" spans="1:10" x14ac:dyDescent="0.2">
      <c r="A162" s="82" t="s">
        <v>766</v>
      </c>
      <c r="B162" s="82" t="s">
        <v>767</v>
      </c>
      <c r="C162" s="82" t="s">
        <v>640</v>
      </c>
      <c r="D162" s="83" t="s">
        <v>583</v>
      </c>
      <c r="F162" s="84" t="s">
        <v>435</v>
      </c>
      <c r="G162" s="85" t="s">
        <v>436</v>
      </c>
      <c r="H162" s="85" t="s">
        <v>436</v>
      </c>
      <c r="I162" s="82" t="s">
        <v>431</v>
      </c>
      <c r="J162" s="86" t="s">
        <v>437</v>
      </c>
    </row>
    <row r="163" spans="1:10" x14ac:dyDescent="0.2">
      <c r="A163" s="82" t="s">
        <v>768</v>
      </c>
      <c r="B163" s="82" t="s">
        <v>769</v>
      </c>
      <c r="C163" s="82" t="s">
        <v>640</v>
      </c>
      <c r="D163" s="83" t="s">
        <v>433</v>
      </c>
      <c r="F163" s="84" t="s">
        <v>435</v>
      </c>
      <c r="G163" s="85" t="s">
        <v>436</v>
      </c>
      <c r="H163" s="85" t="s">
        <v>436</v>
      </c>
      <c r="I163" s="82" t="s">
        <v>431</v>
      </c>
      <c r="J163" s="86" t="s">
        <v>437</v>
      </c>
    </row>
    <row r="164" spans="1:10" x14ac:dyDescent="0.2">
      <c r="A164" s="82" t="s">
        <v>770</v>
      </c>
      <c r="B164" s="82" t="s">
        <v>771</v>
      </c>
      <c r="C164" s="82" t="s">
        <v>640</v>
      </c>
      <c r="D164" s="83" t="s">
        <v>433</v>
      </c>
      <c r="F164" s="84" t="s">
        <v>435</v>
      </c>
      <c r="G164" s="85" t="s">
        <v>436</v>
      </c>
      <c r="H164" s="85" t="s">
        <v>436</v>
      </c>
      <c r="I164" s="82" t="s">
        <v>431</v>
      </c>
      <c r="J164" s="86" t="s">
        <v>437</v>
      </c>
    </row>
    <row r="165" spans="1:10" x14ac:dyDescent="0.2">
      <c r="A165" s="82" t="s">
        <v>772</v>
      </c>
      <c r="B165" s="82" t="s">
        <v>773</v>
      </c>
      <c r="C165" s="82" t="s">
        <v>640</v>
      </c>
      <c r="D165" s="83" t="s">
        <v>600</v>
      </c>
      <c r="F165" s="84" t="s">
        <v>435</v>
      </c>
      <c r="G165" s="85" t="s">
        <v>436</v>
      </c>
      <c r="H165" s="85" t="s">
        <v>436</v>
      </c>
      <c r="I165" s="82" t="s">
        <v>431</v>
      </c>
      <c r="J165" s="86" t="s">
        <v>437</v>
      </c>
    </row>
    <row r="166" spans="1:10" x14ac:dyDescent="0.2">
      <c r="A166" s="82" t="s">
        <v>774</v>
      </c>
      <c r="B166" s="82" t="s">
        <v>775</v>
      </c>
      <c r="C166" s="82" t="s">
        <v>640</v>
      </c>
      <c r="D166" s="83" t="s">
        <v>612</v>
      </c>
      <c r="F166" s="84" t="s">
        <v>435</v>
      </c>
      <c r="G166" s="85" t="s">
        <v>436</v>
      </c>
      <c r="H166" s="85" t="s">
        <v>436</v>
      </c>
      <c r="I166" s="82" t="s">
        <v>431</v>
      </c>
      <c r="J166" s="86" t="s">
        <v>437</v>
      </c>
    </row>
    <row r="167" spans="1:10" x14ac:dyDescent="0.2">
      <c r="A167" s="82" t="s">
        <v>776</v>
      </c>
      <c r="B167" s="82" t="s">
        <v>777</v>
      </c>
      <c r="C167" s="82" t="s">
        <v>640</v>
      </c>
      <c r="D167" s="83" t="s">
        <v>563</v>
      </c>
      <c r="F167" s="84" t="s">
        <v>435</v>
      </c>
      <c r="G167" s="85" t="s">
        <v>436</v>
      </c>
      <c r="H167" s="85" t="s">
        <v>436</v>
      </c>
      <c r="I167" s="82" t="s">
        <v>431</v>
      </c>
      <c r="J167" s="86" t="s">
        <v>437</v>
      </c>
    </row>
    <row r="168" spans="1:10" x14ac:dyDescent="0.2">
      <c r="A168" s="82" t="s">
        <v>778</v>
      </c>
      <c r="B168" s="82" t="s">
        <v>779</v>
      </c>
      <c r="C168" s="82" t="s">
        <v>640</v>
      </c>
      <c r="D168" s="83" t="s">
        <v>563</v>
      </c>
      <c r="F168" s="84" t="s">
        <v>435</v>
      </c>
      <c r="G168" s="85" t="s">
        <v>436</v>
      </c>
      <c r="H168" s="85" t="s">
        <v>436</v>
      </c>
      <c r="I168" s="82" t="s">
        <v>431</v>
      </c>
      <c r="J168" s="86" t="s">
        <v>437</v>
      </c>
    </row>
    <row r="169" spans="1:10" x14ac:dyDescent="0.2">
      <c r="A169" s="82" t="s">
        <v>780</v>
      </c>
      <c r="B169" s="82" t="s">
        <v>781</v>
      </c>
      <c r="C169" s="82" t="s">
        <v>640</v>
      </c>
      <c r="D169" s="83" t="s">
        <v>612</v>
      </c>
      <c r="F169" s="84" t="s">
        <v>435</v>
      </c>
      <c r="G169" s="85" t="s">
        <v>436</v>
      </c>
      <c r="H169" s="85" t="s">
        <v>436</v>
      </c>
      <c r="I169" s="82" t="s">
        <v>431</v>
      </c>
      <c r="J169" s="86" t="s">
        <v>437</v>
      </c>
    </row>
    <row r="170" spans="1:10" x14ac:dyDescent="0.2">
      <c r="A170" s="82" t="s">
        <v>783</v>
      </c>
      <c r="B170" s="82" t="s">
        <v>784</v>
      </c>
      <c r="C170" s="82" t="s">
        <v>640</v>
      </c>
      <c r="D170" s="83" t="s">
        <v>563</v>
      </c>
      <c r="F170" s="84" t="s">
        <v>435</v>
      </c>
      <c r="G170" s="85" t="s">
        <v>436</v>
      </c>
      <c r="H170" s="85" t="s">
        <v>436</v>
      </c>
      <c r="I170" s="82" t="s">
        <v>431</v>
      </c>
      <c r="J170" s="86" t="s">
        <v>437</v>
      </c>
    </row>
    <row r="171" spans="1:10" x14ac:dyDescent="0.2">
      <c r="A171" s="82" t="s">
        <v>785</v>
      </c>
      <c r="B171" s="82" t="s">
        <v>786</v>
      </c>
      <c r="C171" s="82" t="s">
        <v>640</v>
      </c>
      <c r="D171" s="83" t="s">
        <v>612</v>
      </c>
      <c r="F171" s="84" t="s">
        <v>435</v>
      </c>
      <c r="G171" s="85" t="s">
        <v>436</v>
      </c>
      <c r="H171" s="85" t="s">
        <v>436</v>
      </c>
      <c r="I171" s="82" t="s">
        <v>431</v>
      </c>
      <c r="J171" s="86" t="s">
        <v>437</v>
      </c>
    </row>
    <row r="172" spans="1:10" x14ac:dyDescent="0.2">
      <c r="A172" s="82" t="s">
        <v>787</v>
      </c>
      <c r="B172" s="82" t="s">
        <v>788</v>
      </c>
      <c r="C172" s="82" t="s">
        <v>640</v>
      </c>
      <c r="D172" s="83" t="s">
        <v>612</v>
      </c>
      <c r="F172" s="84" t="s">
        <v>435</v>
      </c>
      <c r="G172" s="85" t="s">
        <v>436</v>
      </c>
      <c r="H172" s="85" t="s">
        <v>436</v>
      </c>
      <c r="I172" s="82" t="s">
        <v>431</v>
      </c>
      <c r="J172" s="86" t="s">
        <v>437</v>
      </c>
    </row>
    <row r="173" spans="1:10" x14ac:dyDescent="0.2">
      <c r="A173" s="82" t="s">
        <v>789</v>
      </c>
      <c r="B173" s="82" t="s">
        <v>790</v>
      </c>
      <c r="C173" s="82" t="s">
        <v>640</v>
      </c>
      <c r="D173" s="83" t="s">
        <v>791</v>
      </c>
      <c r="F173" s="84" t="s">
        <v>435</v>
      </c>
      <c r="G173" s="85" t="s">
        <v>436</v>
      </c>
      <c r="H173" s="85" t="s">
        <v>436</v>
      </c>
      <c r="I173" s="82" t="s">
        <v>431</v>
      </c>
      <c r="J173" s="86" t="s">
        <v>437</v>
      </c>
    </row>
    <row r="174" spans="1:10" x14ac:dyDescent="0.2">
      <c r="A174" s="82" t="s">
        <v>792</v>
      </c>
      <c r="B174" s="82" t="s">
        <v>793</v>
      </c>
      <c r="C174" s="82" t="s">
        <v>640</v>
      </c>
      <c r="D174" s="83" t="s">
        <v>563</v>
      </c>
      <c r="F174" s="84" t="s">
        <v>435</v>
      </c>
      <c r="G174" s="85" t="s">
        <v>436</v>
      </c>
      <c r="H174" s="85" t="s">
        <v>436</v>
      </c>
      <c r="I174" s="82" t="s">
        <v>431</v>
      </c>
      <c r="J174" s="86" t="s">
        <v>437</v>
      </c>
    </row>
    <row r="175" spans="1:10" x14ac:dyDescent="0.2">
      <c r="A175" s="82" t="s">
        <v>794</v>
      </c>
      <c r="B175" s="82" t="s">
        <v>795</v>
      </c>
      <c r="C175" s="82" t="s">
        <v>640</v>
      </c>
      <c r="D175" s="83" t="s">
        <v>600</v>
      </c>
      <c r="F175" s="84" t="s">
        <v>435</v>
      </c>
      <c r="G175" s="85" t="s">
        <v>436</v>
      </c>
      <c r="H175" s="85" t="s">
        <v>436</v>
      </c>
      <c r="I175" s="82" t="s">
        <v>431</v>
      </c>
      <c r="J175" s="86" t="s">
        <v>437</v>
      </c>
    </row>
    <row r="176" spans="1:10" x14ac:dyDescent="0.2">
      <c r="A176" s="82" t="s">
        <v>796</v>
      </c>
      <c r="B176" s="82" t="s">
        <v>797</v>
      </c>
      <c r="C176" s="82" t="s">
        <v>640</v>
      </c>
      <c r="D176" s="83" t="s">
        <v>563</v>
      </c>
      <c r="F176" s="84" t="s">
        <v>435</v>
      </c>
      <c r="G176" s="85" t="s">
        <v>436</v>
      </c>
      <c r="H176" s="85" t="s">
        <v>436</v>
      </c>
      <c r="I176" s="82" t="s">
        <v>431</v>
      </c>
      <c r="J176" s="86" t="s">
        <v>437</v>
      </c>
    </row>
    <row r="177" spans="1:10" x14ac:dyDescent="0.2">
      <c r="A177" s="82" t="s">
        <v>798</v>
      </c>
      <c r="B177" s="82" t="s">
        <v>799</v>
      </c>
      <c r="C177" s="82" t="s">
        <v>640</v>
      </c>
      <c r="D177" s="83" t="s">
        <v>563</v>
      </c>
      <c r="F177" s="84" t="s">
        <v>435</v>
      </c>
      <c r="G177" s="85" t="s">
        <v>436</v>
      </c>
      <c r="H177" s="85" t="s">
        <v>436</v>
      </c>
      <c r="I177" s="82" t="s">
        <v>431</v>
      </c>
      <c r="J177" s="86" t="s">
        <v>437</v>
      </c>
    </row>
    <row r="178" spans="1:10" x14ac:dyDescent="0.2">
      <c r="A178" s="82" t="s">
        <v>800</v>
      </c>
      <c r="B178" s="82" t="s">
        <v>801</v>
      </c>
      <c r="C178" s="82" t="s">
        <v>640</v>
      </c>
      <c r="D178" s="83" t="s">
        <v>563</v>
      </c>
      <c r="F178" s="84" t="s">
        <v>435</v>
      </c>
      <c r="G178" s="85" t="s">
        <v>436</v>
      </c>
      <c r="H178" s="85" t="s">
        <v>436</v>
      </c>
      <c r="I178" s="82" t="s">
        <v>431</v>
      </c>
      <c r="J178" s="86" t="s">
        <v>437</v>
      </c>
    </row>
    <row r="179" spans="1:10" x14ac:dyDescent="0.2">
      <c r="A179" s="82" t="s">
        <v>802</v>
      </c>
      <c r="B179" s="82" t="s">
        <v>803</v>
      </c>
      <c r="C179" s="82" t="s">
        <v>640</v>
      </c>
      <c r="D179" s="83" t="s">
        <v>563</v>
      </c>
      <c r="F179" s="84" t="s">
        <v>435</v>
      </c>
      <c r="G179" s="85" t="s">
        <v>436</v>
      </c>
      <c r="H179" s="85" t="s">
        <v>436</v>
      </c>
      <c r="I179" s="82" t="s">
        <v>431</v>
      </c>
      <c r="J179" s="86" t="s">
        <v>437</v>
      </c>
    </row>
    <row r="180" spans="1:10" x14ac:dyDescent="0.2">
      <c r="A180" s="82" t="s">
        <v>804</v>
      </c>
      <c r="B180" s="82" t="s">
        <v>805</v>
      </c>
      <c r="C180" s="82" t="s">
        <v>640</v>
      </c>
      <c r="D180" s="83" t="s">
        <v>600</v>
      </c>
      <c r="F180" s="84" t="s">
        <v>435</v>
      </c>
      <c r="G180" s="85" t="s">
        <v>436</v>
      </c>
      <c r="H180" s="85" t="s">
        <v>436</v>
      </c>
      <c r="I180" s="82" t="s">
        <v>431</v>
      </c>
      <c r="J180" s="86" t="s">
        <v>437</v>
      </c>
    </row>
    <row r="181" spans="1:10" x14ac:dyDescent="0.2">
      <c r="A181" s="82" t="s">
        <v>806</v>
      </c>
      <c r="B181" s="82" t="s">
        <v>807</v>
      </c>
      <c r="C181" s="82" t="s">
        <v>640</v>
      </c>
      <c r="D181" s="83" t="s">
        <v>600</v>
      </c>
      <c r="F181" s="84" t="s">
        <v>435</v>
      </c>
      <c r="G181" s="85" t="s">
        <v>436</v>
      </c>
      <c r="H181" s="85" t="s">
        <v>436</v>
      </c>
      <c r="I181" s="82" t="s">
        <v>431</v>
      </c>
      <c r="J181" s="86" t="s">
        <v>437</v>
      </c>
    </row>
    <row r="182" spans="1:10" x14ac:dyDescent="0.2">
      <c r="A182" s="82" t="s">
        <v>808</v>
      </c>
      <c r="B182" s="82" t="s">
        <v>809</v>
      </c>
      <c r="C182" s="82" t="s">
        <v>640</v>
      </c>
      <c r="D182" s="83" t="s">
        <v>600</v>
      </c>
      <c r="F182" s="84" t="s">
        <v>435</v>
      </c>
      <c r="G182" s="85" t="s">
        <v>436</v>
      </c>
      <c r="H182" s="85" t="s">
        <v>436</v>
      </c>
      <c r="I182" s="82" t="s">
        <v>431</v>
      </c>
      <c r="J182" s="86" t="s">
        <v>437</v>
      </c>
    </row>
    <row r="183" spans="1:10" x14ac:dyDescent="0.2">
      <c r="A183" s="82" t="s">
        <v>810</v>
      </c>
      <c r="B183" s="82" t="s">
        <v>811</v>
      </c>
      <c r="C183" s="82" t="s">
        <v>640</v>
      </c>
      <c r="D183" s="83" t="s">
        <v>600</v>
      </c>
      <c r="F183" s="84" t="s">
        <v>435</v>
      </c>
      <c r="G183" s="85" t="s">
        <v>436</v>
      </c>
      <c r="H183" s="85" t="s">
        <v>436</v>
      </c>
      <c r="I183" s="82" t="s">
        <v>431</v>
      </c>
      <c r="J183" s="86" t="s">
        <v>437</v>
      </c>
    </row>
    <row r="184" spans="1:10" x14ac:dyDescent="0.2">
      <c r="A184" s="82" t="s">
        <v>812</v>
      </c>
      <c r="B184" s="82" t="s">
        <v>813</v>
      </c>
      <c r="C184" s="82" t="s">
        <v>640</v>
      </c>
      <c r="D184" s="83" t="s">
        <v>600</v>
      </c>
      <c r="F184" s="84" t="s">
        <v>435</v>
      </c>
      <c r="G184" s="85" t="s">
        <v>436</v>
      </c>
      <c r="H184" s="85" t="s">
        <v>436</v>
      </c>
      <c r="I184" s="82" t="s">
        <v>431</v>
      </c>
      <c r="J184" s="86" t="s">
        <v>437</v>
      </c>
    </row>
    <row r="185" spans="1:10" x14ac:dyDescent="0.2">
      <c r="A185" s="82" t="s">
        <v>814</v>
      </c>
      <c r="B185" s="82" t="s">
        <v>815</v>
      </c>
      <c r="C185" s="82" t="s">
        <v>640</v>
      </c>
      <c r="D185" s="83" t="s">
        <v>600</v>
      </c>
      <c r="F185" s="84" t="s">
        <v>435</v>
      </c>
      <c r="G185" s="85" t="s">
        <v>436</v>
      </c>
      <c r="H185" s="85" t="s">
        <v>436</v>
      </c>
      <c r="I185" s="82" t="s">
        <v>431</v>
      </c>
      <c r="J185" s="86" t="s">
        <v>437</v>
      </c>
    </row>
    <row r="186" spans="1:10" x14ac:dyDescent="0.2">
      <c r="A186" s="82" t="s">
        <v>816</v>
      </c>
      <c r="B186" s="82" t="s">
        <v>817</v>
      </c>
      <c r="C186" s="82" t="s">
        <v>640</v>
      </c>
      <c r="D186" s="83" t="s">
        <v>563</v>
      </c>
      <c r="F186" s="84" t="s">
        <v>435</v>
      </c>
      <c r="G186" s="85" t="s">
        <v>436</v>
      </c>
      <c r="H186" s="85" t="s">
        <v>436</v>
      </c>
      <c r="I186" s="82" t="s">
        <v>431</v>
      </c>
      <c r="J186" s="86" t="s">
        <v>437</v>
      </c>
    </row>
    <row r="187" spans="1:10" x14ac:dyDescent="0.2">
      <c r="A187" s="82" t="s">
        <v>818</v>
      </c>
      <c r="B187" s="82" t="s">
        <v>819</v>
      </c>
      <c r="C187" s="82" t="s">
        <v>640</v>
      </c>
      <c r="D187" s="83" t="s">
        <v>563</v>
      </c>
      <c r="F187" s="84" t="s">
        <v>435</v>
      </c>
      <c r="G187" s="85" t="s">
        <v>436</v>
      </c>
      <c r="H187" s="85" t="s">
        <v>436</v>
      </c>
      <c r="I187" s="82" t="s">
        <v>431</v>
      </c>
      <c r="J187" s="86" t="s">
        <v>437</v>
      </c>
    </row>
    <row r="188" spans="1:10" x14ac:dyDescent="0.2">
      <c r="A188" s="82" t="s">
        <v>820</v>
      </c>
      <c r="B188" s="82" t="s">
        <v>821</v>
      </c>
      <c r="C188" s="82" t="s">
        <v>640</v>
      </c>
      <c r="D188" s="83" t="s">
        <v>563</v>
      </c>
      <c r="F188" s="84" t="s">
        <v>435</v>
      </c>
      <c r="G188" s="85" t="s">
        <v>436</v>
      </c>
      <c r="H188" s="85" t="s">
        <v>436</v>
      </c>
      <c r="I188" s="82" t="s">
        <v>431</v>
      </c>
      <c r="J188" s="86" t="s">
        <v>437</v>
      </c>
    </row>
    <row r="189" spans="1:10" x14ac:dyDescent="0.2">
      <c r="A189" s="82" t="s">
        <v>822</v>
      </c>
      <c r="B189" s="82" t="s">
        <v>823</v>
      </c>
      <c r="C189" s="82" t="s">
        <v>640</v>
      </c>
      <c r="D189" s="83" t="s">
        <v>563</v>
      </c>
      <c r="F189" s="84" t="s">
        <v>435</v>
      </c>
      <c r="G189" s="85" t="s">
        <v>436</v>
      </c>
      <c r="H189" s="85" t="s">
        <v>436</v>
      </c>
      <c r="I189" s="82" t="s">
        <v>431</v>
      </c>
      <c r="J189" s="86" t="s">
        <v>437</v>
      </c>
    </row>
    <row r="190" spans="1:10" x14ac:dyDescent="0.2">
      <c r="A190" s="82" t="s">
        <v>824</v>
      </c>
      <c r="B190" s="82" t="s">
        <v>825</v>
      </c>
      <c r="C190" s="82" t="s">
        <v>640</v>
      </c>
      <c r="D190" s="83" t="s">
        <v>563</v>
      </c>
      <c r="F190" s="84" t="s">
        <v>435</v>
      </c>
      <c r="G190" s="85" t="s">
        <v>436</v>
      </c>
      <c r="H190" s="85" t="s">
        <v>436</v>
      </c>
      <c r="I190" s="82" t="s">
        <v>431</v>
      </c>
      <c r="J190" s="86" t="s">
        <v>437</v>
      </c>
    </row>
    <row r="191" spans="1:10" x14ac:dyDescent="0.2">
      <c r="A191" s="82" t="s">
        <v>826</v>
      </c>
      <c r="B191" s="82" t="s">
        <v>827</v>
      </c>
      <c r="C191" s="82" t="s">
        <v>640</v>
      </c>
      <c r="D191" s="83" t="s">
        <v>563</v>
      </c>
      <c r="F191" s="84" t="s">
        <v>435</v>
      </c>
      <c r="G191" s="85" t="s">
        <v>436</v>
      </c>
      <c r="H191" s="85" t="s">
        <v>436</v>
      </c>
      <c r="I191" s="82" t="s">
        <v>431</v>
      </c>
      <c r="J191" s="86" t="s">
        <v>437</v>
      </c>
    </row>
    <row r="192" spans="1:10" x14ac:dyDescent="0.2">
      <c r="A192" s="82" t="s">
        <v>828</v>
      </c>
      <c r="B192" s="82" t="s">
        <v>829</v>
      </c>
      <c r="C192" s="82" t="s">
        <v>640</v>
      </c>
      <c r="D192" s="83" t="s">
        <v>563</v>
      </c>
      <c r="F192" s="84" t="s">
        <v>435</v>
      </c>
      <c r="G192" s="85" t="s">
        <v>436</v>
      </c>
      <c r="H192" s="85" t="s">
        <v>436</v>
      </c>
      <c r="I192" s="82" t="s">
        <v>431</v>
      </c>
      <c r="J192" s="86" t="s">
        <v>437</v>
      </c>
    </row>
    <row r="193" spans="1:10" x14ac:dyDescent="0.2">
      <c r="A193" s="82" t="s">
        <v>830</v>
      </c>
      <c r="B193" s="82" t="s">
        <v>831</v>
      </c>
      <c r="C193" s="82" t="s">
        <v>640</v>
      </c>
      <c r="D193" s="83" t="s">
        <v>433</v>
      </c>
      <c r="F193" s="84" t="s">
        <v>435</v>
      </c>
      <c r="G193" s="85" t="s">
        <v>436</v>
      </c>
      <c r="H193" s="85" t="s">
        <v>436</v>
      </c>
      <c r="I193" s="82" t="s">
        <v>431</v>
      </c>
      <c r="J193" s="86" t="s">
        <v>437</v>
      </c>
    </row>
    <row r="194" spans="1:10" x14ac:dyDescent="0.2">
      <c r="A194" s="82" t="s">
        <v>832</v>
      </c>
      <c r="B194" s="82" t="s">
        <v>833</v>
      </c>
      <c r="C194" s="82" t="s">
        <v>640</v>
      </c>
      <c r="D194" s="83" t="s">
        <v>433</v>
      </c>
      <c r="F194" s="84" t="s">
        <v>435</v>
      </c>
      <c r="G194" s="85" t="s">
        <v>436</v>
      </c>
      <c r="H194" s="85" t="s">
        <v>436</v>
      </c>
      <c r="I194" s="82" t="s">
        <v>431</v>
      </c>
      <c r="J194" s="86" t="s">
        <v>437</v>
      </c>
    </row>
    <row r="195" spans="1:10" x14ac:dyDescent="0.2">
      <c r="A195" s="82" t="s">
        <v>834</v>
      </c>
      <c r="B195" s="82" t="s">
        <v>835</v>
      </c>
      <c r="C195" s="82" t="s">
        <v>640</v>
      </c>
      <c r="D195" s="83" t="s">
        <v>433</v>
      </c>
      <c r="F195" s="84" t="s">
        <v>435</v>
      </c>
      <c r="G195" s="85" t="s">
        <v>436</v>
      </c>
      <c r="H195" s="85" t="s">
        <v>436</v>
      </c>
      <c r="I195" s="82" t="s">
        <v>431</v>
      </c>
      <c r="J195" s="86" t="s">
        <v>437</v>
      </c>
    </row>
    <row r="196" spans="1:10" x14ac:dyDescent="0.2">
      <c r="A196" s="82" t="s">
        <v>836</v>
      </c>
      <c r="B196" s="82" t="s">
        <v>837</v>
      </c>
      <c r="C196" s="82" t="s">
        <v>640</v>
      </c>
      <c r="D196" s="83" t="s">
        <v>433</v>
      </c>
      <c r="F196" s="84" t="s">
        <v>435</v>
      </c>
      <c r="G196" s="85" t="s">
        <v>436</v>
      </c>
      <c r="H196" s="85" t="s">
        <v>436</v>
      </c>
      <c r="I196" s="82" t="s">
        <v>431</v>
      </c>
      <c r="J196" s="86" t="s">
        <v>437</v>
      </c>
    </row>
    <row r="197" spans="1:10" x14ac:dyDescent="0.2">
      <c r="A197" s="82" t="s">
        <v>838</v>
      </c>
      <c r="B197" s="82" t="s">
        <v>839</v>
      </c>
      <c r="C197" s="82" t="s">
        <v>640</v>
      </c>
      <c r="D197" s="83" t="s">
        <v>563</v>
      </c>
      <c r="F197" s="84" t="s">
        <v>435</v>
      </c>
      <c r="G197" s="85" t="s">
        <v>436</v>
      </c>
      <c r="H197" s="85" t="s">
        <v>436</v>
      </c>
      <c r="I197" s="82" t="s">
        <v>431</v>
      </c>
      <c r="J197" s="86" t="s">
        <v>437</v>
      </c>
    </row>
    <row r="198" spans="1:10" x14ac:dyDescent="0.2">
      <c r="A198" s="82" t="s">
        <v>840</v>
      </c>
      <c r="B198" s="82" t="s">
        <v>414</v>
      </c>
      <c r="C198" s="82" t="s">
        <v>447</v>
      </c>
      <c r="D198" s="83" t="s">
        <v>433</v>
      </c>
      <c r="F198" s="84" t="s">
        <v>435</v>
      </c>
      <c r="G198" s="85" t="s">
        <v>436</v>
      </c>
      <c r="H198" s="85" t="s">
        <v>436</v>
      </c>
      <c r="I198" s="82" t="s">
        <v>431</v>
      </c>
      <c r="J198" s="86" t="s">
        <v>437</v>
      </c>
    </row>
    <row r="199" spans="1:10" x14ac:dyDescent="0.2">
      <c r="A199" s="82" t="s">
        <v>841</v>
      </c>
      <c r="B199" s="82" t="s">
        <v>842</v>
      </c>
      <c r="C199" s="82" t="s">
        <v>432</v>
      </c>
      <c r="D199" s="83" t="s">
        <v>433</v>
      </c>
      <c r="F199" s="84" t="s">
        <v>435</v>
      </c>
      <c r="G199" s="85" t="s">
        <v>436</v>
      </c>
      <c r="H199" s="85" t="s">
        <v>436</v>
      </c>
      <c r="I199" s="82" t="s">
        <v>431</v>
      </c>
      <c r="J199" s="86" t="s">
        <v>437</v>
      </c>
    </row>
    <row r="200" spans="1:10" x14ac:dyDescent="0.2">
      <c r="A200" s="82" t="s">
        <v>843</v>
      </c>
      <c r="B200" s="82" t="s">
        <v>264</v>
      </c>
      <c r="C200" s="82" t="s">
        <v>562</v>
      </c>
      <c r="D200" s="83" t="s">
        <v>433</v>
      </c>
      <c r="F200" s="84" t="s">
        <v>435</v>
      </c>
      <c r="G200" s="85" t="s">
        <v>436</v>
      </c>
      <c r="H200" s="85" t="s">
        <v>436</v>
      </c>
      <c r="I200" s="82" t="s">
        <v>431</v>
      </c>
      <c r="J200" s="86" t="s">
        <v>437</v>
      </c>
    </row>
    <row r="201" spans="1:10" x14ac:dyDescent="0.2">
      <c r="A201" s="82" t="s">
        <v>844</v>
      </c>
      <c r="B201" s="82" t="s">
        <v>403</v>
      </c>
      <c r="C201" s="82" t="s">
        <v>589</v>
      </c>
      <c r="D201" s="83" t="s">
        <v>433</v>
      </c>
      <c r="F201" s="84" t="s">
        <v>435</v>
      </c>
      <c r="G201" s="85" t="s">
        <v>436</v>
      </c>
      <c r="H201" s="85" t="s">
        <v>436</v>
      </c>
      <c r="I201" s="82" t="s">
        <v>431</v>
      </c>
      <c r="J201" s="86" t="s">
        <v>437</v>
      </c>
    </row>
    <row r="202" spans="1:10" x14ac:dyDescent="0.2">
      <c r="A202" s="82" t="s">
        <v>845</v>
      </c>
      <c r="B202" s="82" t="s">
        <v>373</v>
      </c>
      <c r="C202" s="82" t="s">
        <v>589</v>
      </c>
      <c r="D202" s="83" t="s">
        <v>433</v>
      </c>
      <c r="F202" s="84" t="s">
        <v>435</v>
      </c>
      <c r="G202" s="85" t="s">
        <v>436</v>
      </c>
      <c r="H202" s="85" t="s">
        <v>436</v>
      </c>
      <c r="I202" s="82" t="s">
        <v>431</v>
      </c>
      <c r="J202" s="86" t="s">
        <v>437</v>
      </c>
    </row>
    <row r="203" spans="1:10" x14ac:dyDescent="0.2">
      <c r="A203" s="82" t="s">
        <v>846</v>
      </c>
      <c r="B203" s="82" t="s">
        <v>417</v>
      </c>
      <c r="C203" s="82" t="s">
        <v>847</v>
      </c>
      <c r="D203" s="83" t="s">
        <v>433</v>
      </c>
      <c r="F203" s="84" t="s">
        <v>435</v>
      </c>
      <c r="G203" s="85" t="s">
        <v>436</v>
      </c>
      <c r="H203" s="85" t="s">
        <v>436</v>
      </c>
      <c r="I203" s="82" t="s">
        <v>431</v>
      </c>
      <c r="J203" s="86" t="s">
        <v>437</v>
      </c>
    </row>
    <row r="204" spans="1:10" x14ac:dyDescent="0.2">
      <c r="A204" s="82" t="s">
        <v>848</v>
      </c>
      <c r="B204" s="82" t="s">
        <v>419</v>
      </c>
      <c r="C204" s="82" t="s">
        <v>582</v>
      </c>
      <c r="D204" s="83" t="s">
        <v>433</v>
      </c>
      <c r="F204" s="84" t="s">
        <v>435</v>
      </c>
      <c r="G204" s="85" t="s">
        <v>436</v>
      </c>
      <c r="H204" s="85" t="s">
        <v>436</v>
      </c>
      <c r="I204" s="82" t="s">
        <v>431</v>
      </c>
      <c r="J204" s="86" t="s">
        <v>437</v>
      </c>
    </row>
    <row r="205" spans="1:10" x14ac:dyDescent="0.2">
      <c r="A205" s="82" t="s">
        <v>849</v>
      </c>
      <c r="B205" s="82" t="s">
        <v>361</v>
      </c>
      <c r="C205" s="82" t="s">
        <v>558</v>
      </c>
      <c r="D205" s="83" t="s">
        <v>433</v>
      </c>
      <c r="F205" s="84" t="s">
        <v>435</v>
      </c>
      <c r="G205" s="85" t="s">
        <v>436</v>
      </c>
      <c r="H205" s="85" t="s">
        <v>436</v>
      </c>
      <c r="I205" s="82" t="s">
        <v>431</v>
      </c>
      <c r="J205" s="86" t="s">
        <v>437</v>
      </c>
    </row>
    <row r="206" spans="1:10" x14ac:dyDescent="0.2">
      <c r="A206" s="82" t="s">
        <v>850</v>
      </c>
      <c r="B206" s="82" t="s">
        <v>355</v>
      </c>
      <c r="C206" s="82" t="s">
        <v>589</v>
      </c>
      <c r="D206" s="83" t="s">
        <v>431</v>
      </c>
      <c r="F206" s="84" t="s">
        <v>435</v>
      </c>
      <c r="G206" s="85" t="s">
        <v>436</v>
      </c>
      <c r="H206" s="85" t="s">
        <v>436</v>
      </c>
      <c r="I206" s="82" t="s">
        <v>431</v>
      </c>
      <c r="J206" s="86" t="s">
        <v>437</v>
      </c>
    </row>
    <row r="207" spans="1:10" x14ac:dyDescent="0.2">
      <c r="A207" s="82" t="s">
        <v>851</v>
      </c>
      <c r="B207" s="82" t="s">
        <v>852</v>
      </c>
      <c r="C207" s="82" t="s">
        <v>447</v>
      </c>
      <c r="D207" s="83" t="s">
        <v>791</v>
      </c>
      <c r="F207" s="84" t="s">
        <v>435</v>
      </c>
      <c r="G207" s="85" t="s">
        <v>436</v>
      </c>
      <c r="H207" s="85" t="s">
        <v>436</v>
      </c>
      <c r="I207" s="82" t="s">
        <v>431</v>
      </c>
      <c r="J207" s="86" t="s">
        <v>437</v>
      </c>
    </row>
    <row r="208" spans="1:10" x14ac:dyDescent="0.2">
      <c r="A208" s="82" t="s">
        <v>854</v>
      </c>
      <c r="B208" s="82" t="s">
        <v>855</v>
      </c>
      <c r="C208" s="82" t="s">
        <v>432</v>
      </c>
      <c r="D208" s="83" t="s">
        <v>433</v>
      </c>
      <c r="F208" s="84" t="s">
        <v>435</v>
      </c>
      <c r="G208" s="85" t="s">
        <v>436</v>
      </c>
      <c r="H208" s="85" t="s">
        <v>436</v>
      </c>
      <c r="I208" s="82" t="s">
        <v>431</v>
      </c>
      <c r="J208" s="86" t="s">
        <v>437</v>
      </c>
    </row>
    <row r="209" spans="1:10" x14ac:dyDescent="0.2">
      <c r="A209" s="82" t="s">
        <v>856</v>
      </c>
      <c r="B209" s="82" t="s">
        <v>857</v>
      </c>
      <c r="C209" s="82" t="s">
        <v>632</v>
      </c>
      <c r="D209" s="83" t="s">
        <v>433</v>
      </c>
      <c r="F209" s="84" t="s">
        <v>435</v>
      </c>
      <c r="G209" s="85" t="s">
        <v>436</v>
      </c>
      <c r="H209" s="85" t="s">
        <v>436</v>
      </c>
      <c r="I209" s="82" t="s">
        <v>431</v>
      </c>
      <c r="J209" s="86" t="s">
        <v>437</v>
      </c>
    </row>
    <row r="210" spans="1:10" x14ac:dyDescent="0.2">
      <c r="A210" s="82" t="s">
        <v>859</v>
      </c>
      <c r="B210" s="82" t="s">
        <v>860</v>
      </c>
      <c r="C210" s="82" t="s">
        <v>847</v>
      </c>
      <c r="D210" s="83" t="s">
        <v>433</v>
      </c>
      <c r="F210" s="84" t="s">
        <v>435</v>
      </c>
      <c r="G210" s="85" t="s">
        <v>436</v>
      </c>
      <c r="H210" s="85" t="s">
        <v>436</v>
      </c>
      <c r="I210" s="82" t="s">
        <v>431</v>
      </c>
      <c r="J210" s="86" t="s">
        <v>437</v>
      </c>
    </row>
    <row r="211" spans="1:10" x14ac:dyDescent="0.2">
      <c r="A211" s="82" t="s">
        <v>861</v>
      </c>
      <c r="B211" s="82" t="s">
        <v>862</v>
      </c>
      <c r="C211" s="82" t="s">
        <v>847</v>
      </c>
      <c r="D211" s="83" t="s">
        <v>433</v>
      </c>
      <c r="F211" s="84" t="s">
        <v>435</v>
      </c>
      <c r="G211" s="85" t="s">
        <v>436</v>
      </c>
      <c r="H211" s="85" t="s">
        <v>436</v>
      </c>
      <c r="I211" s="82" t="s">
        <v>431</v>
      </c>
      <c r="J211" s="86" t="s">
        <v>437</v>
      </c>
    </row>
    <row r="212" spans="1:10" x14ac:dyDescent="0.2">
      <c r="A212" s="82" t="s">
        <v>863</v>
      </c>
      <c r="B212" s="82" t="s">
        <v>864</v>
      </c>
      <c r="C212" s="82" t="s">
        <v>847</v>
      </c>
      <c r="D212" s="83" t="s">
        <v>433</v>
      </c>
      <c r="F212" s="84" t="s">
        <v>435</v>
      </c>
      <c r="G212" s="85" t="s">
        <v>436</v>
      </c>
      <c r="H212" s="85" t="s">
        <v>436</v>
      </c>
      <c r="I212" s="82" t="s">
        <v>431</v>
      </c>
      <c r="J212" s="86" t="s">
        <v>437</v>
      </c>
    </row>
    <row r="213" spans="1:10" x14ac:dyDescent="0.2">
      <c r="A213" s="82" t="s">
        <v>865</v>
      </c>
      <c r="B213" s="82" t="s">
        <v>348</v>
      </c>
      <c r="C213" s="82" t="s">
        <v>432</v>
      </c>
      <c r="D213" s="83" t="s">
        <v>433</v>
      </c>
      <c r="F213" s="84" t="s">
        <v>435</v>
      </c>
      <c r="G213" s="85" t="s">
        <v>436</v>
      </c>
      <c r="H213" s="85" t="s">
        <v>436</v>
      </c>
      <c r="I213" s="82" t="s">
        <v>431</v>
      </c>
      <c r="J213" s="86" t="s">
        <v>437</v>
      </c>
    </row>
    <row r="214" spans="1:10" x14ac:dyDescent="0.2">
      <c r="A214" s="82" t="s">
        <v>866</v>
      </c>
      <c r="B214" s="82" t="s">
        <v>347</v>
      </c>
      <c r="C214" s="82" t="s">
        <v>432</v>
      </c>
      <c r="D214" s="83" t="s">
        <v>433</v>
      </c>
      <c r="F214" s="84" t="s">
        <v>435</v>
      </c>
      <c r="G214" s="85" t="s">
        <v>436</v>
      </c>
      <c r="H214" s="85" t="s">
        <v>436</v>
      </c>
      <c r="I214" s="82" t="s">
        <v>431</v>
      </c>
      <c r="J214" s="86" t="s">
        <v>437</v>
      </c>
    </row>
    <row r="215" spans="1:10" x14ac:dyDescent="0.2">
      <c r="A215" s="82" t="s">
        <v>867</v>
      </c>
      <c r="B215" s="82" t="s">
        <v>200</v>
      </c>
      <c r="C215" s="82" t="s">
        <v>432</v>
      </c>
      <c r="D215" s="83" t="s">
        <v>433</v>
      </c>
      <c r="F215" s="84" t="s">
        <v>435</v>
      </c>
      <c r="G215" s="85" t="s">
        <v>436</v>
      </c>
      <c r="H215" s="85" t="s">
        <v>436</v>
      </c>
      <c r="I215" s="82" t="s">
        <v>431</v>
      </c>
      <c r="J215" s="86" t="s">
        <v>437</v>
      </c>
    </row>
    <row r="216" spans="1:10" x14ac:dyDescent="0.2">
      <c r="A216" s="82" t="s">
        <v>868</v>
      </c>
      <c r="B216" s="82" t="s">
        <v>869</v>
      </c>
      <c r="C216" s="82" t="s">
        <v>432</v>
      </c>
      <c r="D216" s="83" t="s">
        <v>583</v>
      </c>
      <c r="F216" s="84" t="s">
        <v>435</v>
      </c>
      <c r="G216" s="85" t="s">
        <v>436</v>
      </c>
      <c r="H216" s="85" t="s">
        <v>436</v>
      </c>
      <c r="I216" s="82" t="s">
        <v>431</v>
      </c>
      <c r="J216" s="86" t="s">
        <v>437</v>
      </c>
    </row>
    <row r="217" spans="1:10" x14ac:dyDescent="0.2">
      <c r="A217" s="82" t="s">
        <v>870</v>
      </c>
      <c r="B217" s="82" t="s">
        <v>378</v>
      </c>
      <c r="C217" s="82" t="s">
        <v>871</v>
      </c>
      <c r="D217" s="83" t="s">
        <v>433</v>
      </c>
      <c r="F217" s="84" t="s">
        <v>435</v>
      </c>
      <c r="G217" s="85" t="s">
        <v>436</v>
      </c>
      <c r="H217" s="85" t="s">
        <v>436</v>
      </c>
      <c r="I217" s="82" t="s">
        <v>872</v>
      </c>
      <c r="J217" s="86" t="s">
        <v>437</v>
      </c>
    </row>
    <row r="218" spans="1:10" x14ac:dyDescent="0.2">
      <c r="A218" s="82" t="s">
        <v>873</v>
      </c>
      <c r="B218" s="82" t="s">
        <v>874</v>
      </c>
      <c r="C218" s="82" t="s">
        <v>871</v>
      </c>
      <c r="D218" s="83" t="s">
        <v>433</v>
      </c>
      <c r="F218" s="84" t="s">
        <v>435</v>
      </c>
      <c r="G218" s="85" t="s">
        <v>436</v>
      </c>
      <c r="H218" s="85" t="s">
        <v>436</v>
      </c>
      <c r="I218" s="82" t="s">
        <v>872</v>
      </c>
      <c r="J218" s="86" t="s">
        <v>437</v>
      </c>
    </row>
    <row r="219" spans="1:10" x14ac:dyDescent="0.2">
      <c r="A219" s="82" t="s">
        <v>876</v>
      </c>
      <c r="B219" s="82" t="s">
        <v>877</v>
      </c>
      <c r="C219" s="82" t="s">
        <v>432</v>
      </c>
      <c r="D219" s="83" t="s">
        <v>433</v>
      </c>
      <c r="F219" s="84" t="s">
        <v>435</v>
      </c>
      <c r="G219" s="85" t="s">
        <v>436</v>
      </c>
      <c r="H219" s="85" t="s">
        <v>436</v>
      </c>
      <c r="I219" s="82" t="s">
        <v>431</v>
      </c>
      <c r="J219" s="86" t="s">
        <v>437</v>
      </c>
    </row>
    <row r="220" spans="1:10" x14ac:dyDescent="0.2">
      <c r="A220" s="82" t="s">
        <v>878</v>
      </c>
      <c r="B220" s="82" t="s">
        <v>238</v>
      </c>
      <c r="C220" s="82" t="s">
        <v>432</v>
      </c>
      <c r="D220" s="83" t="s">
        <v>433</v>
      </c>
      <c r="F220" s="84" t="s">
        <v>435</v>
      </c>
      <c r="G220" s="85" t="s">
        <v>436</v>
      </c>
      <c r="H220" s="85" t="s">
        <v>436</v>
      </c>
      <c r="I220" s="82" t="s">
        <v>431</v>
      </c>
      <c r="J220" s="86" t="s">
        <v>437</v>
      </c>
    </row>
    <row r="221" spans="1:10" x14ac:dyDescent="0.2">
      <c r="A221" s="82" t="s">
        <v>879</v>
      </c>
      <c r="B221" s="82" t="s">
        <v>880</v>
      </c>
      <c r="C221" s="82" t="s">
        <v>558</v>
      </c>
      <c r="D221" s="83" t="s">
        <v>433</v>
      </c>
      <c r="F221" s="84" t="s">
        <v>435</v>
      </c>
      <c r="G221" s="85" t="s">
        <v>436</v>
      </c>
      <c r="H221" s="85" t="s">
        <v>436</v>
      </c>
      <c r="I221" s="82" t="s">
        <v>431</v>
      </c>
      <c r="J221" s="86" t="s">
        <v>437</v>
      </c>
    </row>
    <row r="222" spans="1:10" x14ac:dyDescent="0.2">
      <c r="A222" s="82" t="s">
        <v>881</v>
      </c>
      <c r="B222" s="82" t="s">
        <v>687</v>
      </c>
      <c r="C222" s="82" t="s">
        <v>550</v>
      </c>
      <c r="D222" s="83" t="s">
        <v>600</v>
      </c>
      <c r="F222" s="84" t="s">
        <v>435</v>
      </c>
      <c r="G222" s="85" t="s">
        <v>436</v>
      </c>
      <c r="H222" s="85" t="s">
        <v>436</v>
      </c>
      <c r="I222" s="82" t="s">
        <v>431</v>
      </c>
      <c r="J222" s="86" t="s">
        <v>437</v>
      </c>
    </row>
    <row r="223" spans="1:10" x14ac:dyDescent="0.2">
      <c r="A223" s="82" t="s">
        <v>882</v>
      </c>
      <c r="B223" s="82" t="s">
        <v>883</v>
      </c>
      <c r="C223" s="82" t="s">
        <v>589</v>
      </c>
      <c r="D223" s="83" t="s">
        <v>433</v>
      </c>
      <c r="F223" s="84" t="s">
        <v>435</v>
      </c>
      <c r="G223" s="85" t="s">
        <v>436</v>
      </c>
      <c r="H223" s="85" t="s">
        <v>436</v>
      </c>
      <c r="I223" s="82" t="s">
        <v>884</v>
      </c>
      <c r="J223" s="86" t="s">
        <v>437</v>
      </c>
    </row>
    <row r="224" spans="1:10" x14ac:dyDescent="0.2">
      <c r="A224" s="82" t="s">
        <v>885</v>
      </c>
      <c r="B224" s="82" t="s">
        <v>886</v>
      </c>
      <c r="C224" s="82" t="s">
        <v>447</v>
      </c>
      <c r="D224" s="83" t="s">
        <v>791</v>
      </c>
      <c r="F224" s="84" t="s">
        <v>435</v>
      </c>
      <c r="G224" s="85" t="s">
        <v>436</v>
      </c>
      <c r="H224" s="85" t="s">
        <v>436</v>
      </c>
      <c r="I224" s="82" t="s">
        <v>431</v>
      </c>
      <c r="J224" s="86" t="s">
        <v>437</v>
      </c>
    </row>
    <row r="225" spans="1:10" x14ac:dyDescent="0.2">
      <c r="A225" s="82" t="s">
        <v>887</v>
      </c>
      <c r="B225" s="82" t="s">
        <v>374</v>
      </c>
      <c r="C225" s="82" t="s">
        <v>871</v>
      </c>
      <c r="D225" s="83" t="s">
        <v>433</v>
      </c>
      <c r="F225" s="84" t="s">
        <v>435</v>
      </c>
      <c r="G225" s="85" t="s">
        <v>436</v>
      </c>
      <c r="H225" s="85" t="s">
        <v>436</v>
      </c>
      <c r="I225" s="82" t="s">
        <v>872</v>
      </c>
      <c r="J225" s="86" t="s">
        <v>437</v>
      </c>
    </row>
    <row r="226" spans="1:10" x14ac:dyDescent="0.2">
      <c r="A226" s="82" t="s">
        <v>888</v>
      </c>
      <c r="B226" s="82" t="s">
        <v>269</v>
      </c>
      <c r="C226" s="82" t="s">
        <v>562</v>
      </c>
      <c r="D226" s="83" t="s">
        <v>563</v>
      </c>
      <c r="F226" s="84" t="s">
        <v>435</v>
      </c>
      <c r="G226" s="85" t="s">
        <v>436</v>
      </c>
      <c r="H226" s="85" t="s">
        <v>436</v>
      </c>
      <c r="I226" s="82" t="s">
        <v>431</v>
      </c>
      <c r="J226" s="86" t="s">
        <v>437</v>
      </c>
    </row>
    <row r="227" spans="1:10" x14ac:dyDescent="0.2">
      <c r="A227" s="82" t="s">
        <v>889</v>
      </c>
      <c r="B227" s="82" t="s">
        <v>266</v>
      </c>
      <c r="C227" s="82" t="s">
        <v>562</v>
      </c>
      <c r="D227" s="83" t="s">
        <v>433</v>
      </c>
      <c r="F227" s="84" t="s">
        <v>435</v>
      </c>
      <c r="G227" s="85" t="s">
        <v>436</v>
      </c>
      <c r="H227" s="85" t="s">
        <v>436</v>
      </c>
      <c r="I227" s="82" t="s">
        <v>431</v>
      </c>
      <c r="J227" s="86" t="s">
        <v>437</v>
      </c>
    </row>
    <row r="228" spans="1:10" x14ac:dyDescent="0.2">
      <c r="A228" s="82" t="s">
        <v>890</v>
      </c>
      <c r="B228" s="82" t="s">
        <v>891</v>
      </c>
      <c r="C228" s="82" t="s">
        <v>847</v>
      </c>
      <c r="D228" s="83" t="s">
        <v>563</v>
      </c>
      <c r="F228" s="84" t="s">
        <v>435</v>
      </c>
      <c r="G228" s="85" t="s">
        <v>436</v>
      </c>
      <c r="H228" s="85" t="s">
        <v>436</v>
      </c>
      <c r="I228" s="82" t="s">
        <v>431</v>
      </c>
      <c r="J228" s="86" t="s">
        <v>437</v>
      </c>
    </row>
    <row r="229" spans="1:10" x14ac:dyDescent="0.2">
      <c r="A229" s="82" t="s">
        <v>892</v>
      </c>
      <c r="B229" s="82" t="s">
        <v>893</v>
      </c>
      <c r="C229" s="82" t="s">
        <v>847</v>
      </c>
      <c r="D229" s="83" t="s">
        <v>563</v>
      </c>
      <c r="F229" s="84" t="s">
        <v>435</v>
      </c>
      <c r="G229" s="85" t="s">
        <v>436</v>
      </c>
      <c r="H229" s="85" t="s">
        <v>436</v>
      </c>
      <c r="I229" s="82" t="s">
        <v>431</v>
      </c>
      <c r="J229" s="86" t="s">
        <v>437</v>
      </c>
    </row>
    <row r="230" spans="1:10" x14ac:dyDescent="0.2">
      <c r="A230" s="82" t="s">
        <v>894</v>
      </c>
      <c r="B230" s="82" t="s">
        <v>895</v>
      </c>
      <c r="C230" s="82" t="s">
        <v>847</v>
      </c>
      <c r="D230" s="83" t="s">
        <v>563</v>
      </c>
      <c r="F230" s="84" t="s">
        <v>435</v>
      </c>
      <c r="G230" s="85" t="s">
        <v>436</v>
      </c>
      <c r="H230" s="85" t="s">
        <v>436</v>
      </c>
      <c r="I230" s="82" t="s">
        <v>431</v>
      </c>
      <c r="J230" s="86" t="s">
        <v>437</v>
      </c>
    </row>
    <row r="231" spans="1:10" x14ac:dyDescent="0.2">
      <c r="A231" s="82" t="s">
        <v>896</v>
      </c>
      <c r="B231" s="82" t="s">
        <v>418</v>
      </c>
      <c r="C231" s="82" t="s">
        <v>582</v>
      </c>
      <c r="D231" s="83" t="s">
        <v>563</v>
      </c>
      <c r="F231" s="84" t="s">
        <v>435</v>
      </c>
      <c r="G231" s="85" t="s">
        <v>436</v>
      </c>
      <c r="H231" s="85" t="s">
        <v>436</v>
      </c>
      <c r="I231" s="82" t="s">
        <v>431</v>
      </c>
      <c r="J231" s="86" t="s">
        <v>437</v>
      </c>
    </row>
    <row r="232" spans="1:10" x14ac:dyDescent="0.2">
      <c r="A232" s="82" t="s">
        <v>897</v>
      </c>
      <c r="B232" s="82" t="s">
        <v>281</v>
      </c>
      <c r="C232" s="82" t="s">
        <v>898</v>
      </c>
      <c r="D232" s="83" t="s">
        <v>433</v>
      </c>
      <c r="F232" s="84" t="s">
        <v>435</v>
      </c>
      <c r="G232" s="85" t="s">
        <v>436</v>
      </c>
      <c r="H232" s="85" t="s">
        <v>436</v>
      </c>
      <c r="I232" s="82" t="s">
        <v>431</v>
      </c>
      <c r="J232" s="86" t="s">
        <v>437</v>
      </c>
    </row>
    <row r="233" spans="1:10" x14ac:dyDescent="0.2">
      <c r="A233" s="82" t="s">
        <v>899</v>
      </c>
      <c r="B233" s="82" t="s">
        <v>900</v>
      </c>
      <c r="C233" s="82" t="s">
        <v>589</v>
      </c>
      <c r="D233" s="83" t="s">
        <v>433</v>
      </c>
      <c r="F233" s="84" t="s">
        <v>435</v>
      </c>
      <c r="G233" s="85" t="s">
        <v>436</v>
      </c>
      <c r="H233" s="85" t="s">
        <v>436</v>
      </c>
      <c r="I233" s="82" t="s">
        <v>431</v>
      </c>
      <c r="J233" s="86" t="s">
        <v>437</v>
      </c>
    </row>
    <row r="234" spans="1:10" x14ac:dyDescent="0.2">
      <c r="A234" s="82" t="s">
        <v>901</v>
      </c>
      <c r="B234" s="82" t="s">
        <v>902</v>
      </c>
      <c r="C234" s="82" t="s">
        <v>589</v>
      </c>
      <c r="D234" s="83" t="s">
        <v>433</v>
      </c>
      <c r="F234" s="84" t="s">
        <v>435</v>
      </c>
      <c r="G234" s="85" t="s">
        <v>436</v>
      </c>
      <c r="H234" s="85" t="s">
        <v>436</v>
      </c>
      <c r="I234" s="82" t="s">
        <v>431</v>
      </c>
      <c r="J234" s="86" t="s">
        <v>437</v>
      </c>
    </row>
    <row r="235" spans="1:10" x14ac:dyDescent="0.2">
      <c r="A235" s="82" t="s">
        <v>903</v>
      </c>
      <c r="B235" s="82" t="s">
        <v>316</v>
      </c>
      <c r="C235" s="82" t="s">
        <v>589</v>
      </c>
      <c r="D235" s="83" t="s">
        <v>433</v>
      </c>
      <c r="F235" s="84" t="s">
        <v>435</v>
      </c>
      <c r="G235" s="85" t="s">
        <v>436</v>
      </c>
      <c r="H235" s="85" t="s">
        <v>436</v>
      </c>
      <c r="I235" s="82" t="s">
        <v>431</v>
      </c>
      <c r="J235" s="86" t="s">
        <v>437</v>
      </c>
    </row>
    <row r="236" spans="1:10" x14ac:dyDescent="0.2">
      <c r="A236" s="82" t="s">
        <v>904</v>
      </c>
      <c r="B236" s="82" t="s">
        <v>905</v>
      </c>
      <c r="C236" s="82" t="s">
        <v>558</v>
      </c>
      <c r="D236" s="83" t="s">
        <v>433</v>
      </c>
      <c r="F236" s="84" t="s">
        <v>435</v>
      </c>
      <c r="G236" s="85" t="s">
        <v>436</v>
      </c>
      <c r="H236" s="85" t="s">
        <v>436</v>
      </c>
      <c r="I236" s="82" t="s">
        <v>431</v>
      </c>
      <c r="J236" s="86" t="s">
        <v>584</v>
      </c>
    </row>
    <row r="237" spans="1:10" x14ac:dyDescent="0.2">
      <c r="A237" s="82" t="s">
        <v>906</v>
      </c>
      <c r="B237" s="82" t="s">
        <v>907</v>
      </c>
      <c r="C237" s="82" t="s">
        <v>550</v>
      </c>
      <c r="D237" s="83" t="s">
        <v>600</v>
      </c>
      <c r="F237" s="84" t="s">
        <v>435</v>
      </c>
      <c r="G237" s="85" t="s">
        <v>436</v>
      </c>
      <c r="H237" s="85" t="s">
        <v>436</v>
      </c>
      <c r="I237" s="82" t="s">
        <v>431</v>
      </c>
      <c r="J237" s="86" t="s">
        <v>437</v>
      </c>
    </row>
    <row r="238" spans="1:10" x14ac:dyDescent="0.2">
      <c r="A238" s="82" t="s">
        <v>908</v>
      </c>
      <c r="B238" s="82" t="s">
        <v>909</v>
      </c>
      <c r="C238" s="82" t="s">
        <v>632</v>
      </c>
      <c r="D238" s="83" t="s">
        <v>433</v>
      </c>
      <c r="F238" s="84" t="s">
        <v>435</v>
      </c>
      <c r="G238" s="85" t="s">
        <v>436</v>
      </c>
      <c r="H238" s="85" t="s">
        <v>436</v>
      </c>
      <c r="I238" s="82" t="s">
        <v>431</v>
      </c>
      <c r="J238" s="86" t="s">
        <v>437</v>
      </c>
    </row>
    <row r="239" spans="1:10" x14ac:dyDescent="0.2">
      <c r="A239" s="82" t="s">
        <v>910</v>
      </c>
      <c r="B239" s="82" t="s">
        <v>911</v>
      </c>
      <c r="C239" s="82" t="s">
        <v>589</v>
      </c>
      <c r="D239" s="83" t="s">
        <v>612</v>
      </c>
      <c r="F239" s="84" t="s">
        <v>435</v>
      </c>
      <c r="G239" s="85" t="s">
        <v>436</v>
      </c>
      <c r="H239" s="85" t="s">
        <v>436</v>
      </c>
      <c r="I239" s="82" t="s">
        <v>431</v>
      </c>
      <c r="J239" s="86" t="s">
        <v>437</v>
      </c>
    </row>
    <row r="240" spans="1:10" x14ac:dyDescent="0.2">
      <c r="A240" s="82" t="s">
        <v>912</v>
      </c>
      <c r="B240" s="82" t="s">
        <v>913</v>
      </c>
      <c r="C240" s="82" t="s">
        <v>589</v>
      </c>
      <c r="D240" s="83" t="s">
        <v>433</v>
      </c>
      <c r="F240" s="84" t="s">
        <v>435</v>
      </c>
      <c r="G240" s="85" t="s">
        <v>436</v>
      </c>
      <c r="H240" s="85" t="s">
        <v>436</v>
      </c>
      <c r="I240" s="82" t="s">
        <v>431</v>
      </c>
      <c r="J240" s="86" t="s">
        <v>437</v>
      </c>
    </row>
    <row r="241" spans="1:12" x14ac:dyDescent="0.2">
      <c r="A241" s="82" t="s">
        <v>914</v>
      </c>
      <c r="B241" s="82" t="s">
        <v>915</v>
      </c>
      <c r="C241" s="82" t="s">
        <v>558</v>
      </c>
      <c r="D241" s="83" t="s">
        <v>563</v>
      </c>
      <c r="F241" s="84" t="s">
        <v>435</v>
      </c>
      <c r="G241" s="85" t="s">
        <v>436</v>
      </c>
      <c r="H241" s="85" t="s">
        <v>436</v>
      </c>
      <c r="I241" s="82" t="s">
        <v>431</v>
      </c>
      <c r="J241" s="86" t="s">
        <v>437</v>
      </c>
    </row>
    <row r="242" spans="1:12" x14ac:dyDescent="0.2">
      <c r="A242" s="82" t="s">
        <v>916</v>
      </c>
      <c r="B242" s="82" t="s">
        <v>285</v>
      </c>
      <c r="C242" s="82" t="s">
        <v>1416</v>
      </c>
      <c r="D242" s="83" t="s">
        <v>433</v>
      </c>
      <c r="F242" s="84" t="s">
        <v>435</v>
      </c>
      <c r="G242" s="85" t="s">
        <v>436</v>
      </c>
      <c r="H242" s="85" t="s">
        <v>436</v>
      </c>
      <c r="I242" s="82" t="s">
        <v>431</v>
      </c>
      <c r="J242" s="86" t="s">
        <v>437</v>
      </c>
      <c r="L242" s="81">
        <v>35</v>
      </c>
    </row>
    <row r="243" spans="1:12" x14ac:dyDescent="0.2">
      <c r="A243" s="82" t="s">
        <v>917</v>
      </c>
      <c r="B243" s="82" t="s">
        <v>284</v>
      </c>
      <c r="C243" s="82" t="s">
        <v>1422</v>
      </c>
      <c r="D243" s="83" t="s">
        <v>791</v>
      </c>
      <c r="F243" s="84" t="s">
        <v>435</v>
      </c>
      <c r="G243" s="85" t="s">
        <v>436</v>
      </c>
      <c r="H243" s="85" t="s">
        <v>436</v>
      </c>
      <c r="I243" s="82" t="s">
        <v>431</v>
      </c>
      <c r="J243" s="86" t="s">
        <v>437</v>
      </c>
      <c r="L243" s="81">
        <v>35</v>
      </c>
    </row>
    <row r="244" spans="1:12" x14ac:dyDescent="0.2">
      <c r="A244" s="82" t="s">
        <v>918</v>
      </c>
      <c r="B244" s="82" t="s">
        <v>919</v>
      </c>
      <c r="C244" s="82" t="s">
        <v>1423</v>
      </c>
      <c r="D244" s="83" t="s">
        <v>433</v>
      </c>
      <c r="F244" s="84" t="s">
        <v>435</v>
      </c>
      <c r="G244" s="85" t="s">
        <v>436</v>
      </c>
      <c r="H244" s="85" t="s">
        <v>436</v>
      </c>
      <c r="I244" s="82" t="s">
        <v>431</v>
      </c>
      <c r="J244" s="86" t="s">
        <v>437</v>
      </c>
      <c r="L244" s="81">
        <v>35</v>
      </c>
    </row>
    <row r="245" spans="1:12" x14ac:dyDescent="0.2">
      <c r="A245" s="82" t="s">
        <v>920</v>
      </c>
      <c r="B245" s="82" t="s">
        <v>921</v>
      </c>
      <c r="C245" s="82" t="s">
        <v>632</v>
      </c>
      <c r="D245" s="83" t="s">
        <v>433</v>
      </c>
      <c r="F245" s="84" t="s">
        <v>435</v>
      </c>
      <c r="G245" s="85" t="s">
        <v>436</v>
      </c>
      <c r="H245" s="85" t="s">
        <v>436</v>
      </c>
      <c r="I245" s="82" t="s">
        <v>431</v>
      </c>
      <c r="J245" s="86" t="s">
        <v>437</v>
      </c>
    </row>
    <row r="246" spans="1:12" x14ac:dyDescent="0.2">
      <c r="A246" s="82" t="s">
        <v>922</v>
      </c>
      <c r="B246" s="82" t="s">
        <v>923</v>
      </c>
      <c r="C246" s="82" t="s">
        <v>447</v>
      </c>
      <c r="D246" s="83" t="s">
        <v>448</v>
      </c>
      <c r="F246" s="84" t="s">
        <v>435</v>
      </c>
      <c r="G246" s="85" t="s">
        <v>436</v>
      </c>
      <c r="H246" s="85" t="s">
        <v>436</v>
      </c>
      <c r="I246" s="82" t="s">
        <v>431</v>
      </c>
      <c r="J246" s="86" t="s">
        <v>437</v>
      </c>
    </row>
    <row r="247" spans="1:12" x14ac:dyDescent="0.2">
      <c r="A247" s="82" t="s">
        <v>924</v>
      </c>
      <c r="B247" s="82" t="s">
        <v>925</v>
      </c>
      <c r="C247" s="82" t="s">
        <v>432</v>
      </c>
      <c r="D247" s="83" t="s">
        <v>433</v>
      </c>
      <c r="F247" s="84" t="s">
        <v>435</v>
      </c>
      <c r="G247" s="85" t="s">
        <v>436</v>
      </c>
      <c r="H247" s="85" t="s">
        <v>436</v>
      </c>
      <c r="I247" s="82" t="s">
        <v>431</v>
      </c>
      <c r="J247" s="86" t="s">
        <v>437</v>
      </c>
    </row>
    <row r="248" spans="1:12" x14ac:dyDescent="0.2">
      <c r="A248" s="82" t="s">
        <v>926</v>
      </c>
      <c r="B248" s="82" t="s">
        <v>324</v>
      </c>
      <c r="C248" s="82" t="s">
        <v>927</v>
      </c>
      <c r="D248" s="83" t="s">
        <v>433</v>
      </c>
      <c r="F248" s="84" t="s">
        <v>435</v>
      </c>
      <c r="G248" s="85" t="s">
        <v>436</v>
      </c>
      <c r="H248" s="85" t="s">
        <v>436</v>
      </c>
      <c r="I248" s="82" t="s">
        <v>431</v>
      </c>
      <c r="J248" s="86" t="s">
        <v>437</v>
      </c>
    </row>
    <row r="249" spans="1:12" x14ac:dyDescent="0.2">
      <c r="A249" s="82" t="s">
        <v>928</v>
      </c>
      <c r="B249" s="82" t="s">
        <v>689</v>
      </c>
      <c r="C249" s="82" t="s">
        <v>447</v>
      </c>
      <c r="D249" s="83" t="s">
        <v>791</v>
      </c>
      <c r="E249" s="84" t="s">
        <v>737</v>
      </c>
      <c r="F249" s="84" t="s">
        <v>435</v>
      </c>
      <c r="G249" s="85" t="s">
        <v>436</v>
      </c>
      <c r="H249" s="85" t="s">
        <v>436</v>
      </c>
      <c r="I249" s="82" t="s">
        <v>431</v>
      </c>
      <c r="J249" s="86" t="s">
        <v>437</v>
      </c>
    </row>
    <row r="250" spans="1:12" x14ac:dyDescent="0.2">
      <c r="A250" s="82" t="s">
        <v>929</v>
      </c>
      <c r="B250" s="82" t="s">
        <v>407</v>
      </c>
      <c r="C250" s="82" t="s">
        <v>898</v>
      </c>
      <c r="D250" s="83" t="s">
        <v>563</v>
      </c>
      <c r="E250" s="84" t="s">
        <v>602</v>
      </c>
      <c r="F250" s="84" t="s">
        <v>435</v>
      </c>
      <c r="G250" s="85" t="s">
        <v>436</v>
      </c>
      <c r="H250" s="85" t="s">
        <v>436</v>
      </c>
      <c r="I250" s="82" t="s">
        <v>431</v>
      </c>
      <c r="J250" s="86" t="s">
        <v>437</v>
      </c>
    </row>
    <row r="251" spans="1:12" x14ac:dyDescent="0.2">
      <c r="A251" s="82" t="s">
        <v>930</v>
      </c>
      <c r="B251" s="82" t="s">
        <v>252</v>
      </c>
      <c r="C251" s="82" t="s">
        <v>589</v>
      </c>
      <c r="D251" s="83" t="s">
        <v>433</v>
      </c>
      <c r="E251" s="84" t="s">
        <v>551</v>
      </c>
      <c r="F251" s="84" t="s">
        <v>435</v>
      </c>
      <c r="G251" s="85" t="s">
        <v>436</v>
      </c>
      <c r="H251" s="85" t="s">
        <v>436</v>
      </c>
      <c r="I251" s="82" t="s">
        <v>431</v>
      </c>
      <c r="J251" s="86" t="s">
        <v>437</v>
      </c>
    </row>
    <row r="252" spans="1:12" x14ac:dyDescent="0.2">
      <c r="A252" s="82" t="s">
        <v>931</v>
      </c>
      <c r="B252" s="82" t="s">
        <v>775</v>
      </c>
      <c r="C252" s="82" t="s">
        <v>550</v>
      </c>
      <c r="D252" s="83" t="s">
        <v>612</v>
      </c>
      <c r="E252" s="84" t="s">
        <v>451</v>
      </c>
      <c r="F252" s="84" t="s">
        <v>435</v>
      </c>
      <c r="G252" s="85" t="s">
        <v>436</v>
      </c>
      <c r="H252" s="85" t="s">
        <v>436</v>
      </c>
      <c r="I252" s="82" t="s">
        <v>431</v>
      </c>
      <c r="J252" s="86" t="s">
        <v>437</v>
      </c>
    </row>
    <row r="253" spans="1:12" x14ac:dyDescent="0.2">
      <c r="A253" s="82" t="s">
        <v>932</v>
      </c>
      <c r="B253" s="82" t="s">
        <v>290</v>
      </c>
      <c r="C253" s="82" t="s">
        <v>582</v>
      </c>
      <c r="D253" s="83" t="s">
        <v>433</v>
      </c>
      <c r="E253" s="84" t="s">
        <v>556</v>
      </c>
      <c r="F253" s="84" t="s">
        <v>435</v>
      </c>
      <c r="G253" s="85" t="s">
        <v>436</v>
      </c>
      <c r="H253" s="85" t="s">
        <v>436</v>
      </c>
      <c r="I253" s="82" t="s">
        <v>431</v>
      </c>
      <c r="J253" s="86" t="s">
        <v>437</v>
      </c>
    </row>
    <row r="254" spans="1:12" x14ac:dyDescent="0.2">
      <c r="A254" s="82" t="s">
        <v>933</v>
      </c>
      <c r="B254" s="82" t="s">
        <v>372</v>
      </c>
      <c r="C254" s="82" t="s">
        <v>550</v>
      </c>
      <c r="D254" s="83" t="s">
        <v>612</v>
      </c>
      <c r="E254" s="84" t="s">
        <v>570</v>
      </c>
      <c r="F254" s="84" t="s">
        <v>435</v>
      </c>
      <c r="G254" s="85" t="s">
        <v>436</v>
      </c>
      <c r="H254" s="85" t="s">
        <v>436</v>
      </c>
      <c r="I254" s="82" t="s">
        <v>431</v>
      </c>
      <c r="J254" s="86" t="s">
        <v>437</v>
      </c>
    </row>
    <row r="255" spans="1:12" x14ac:dyDescent="0.2">
      <c r="A255" s="82" t="s">
        <v>934</v>
      </c>
      <c r="B255" s="82" t="s">
        <v>935</v>
      </c>
      <c r="C255" s="82" t="s">
        <v>582</v>
      </c>
      <c r="D255" s="83" t="s">
        <v>433</v>
      </c>
      <c r="E255" s="84" t="s">
        <v>556</v>
      </c>
      <c r="F255" s="84" t="s">
        <v>434</v>
      </c>
      <c r="G255" s="85" t="s">
        <v>436</v>
      </c>
      <c r="H255" s="85" t="s">
        <v>436</v>
      </c>
      <c r="I255" s="82" t="s">
        <v>431</v>
      </c>
      <c r="J255" s="86" t="s">
        <v>584</v>
      </c>
    </row>
    <row r="256" spans="1:12" x14ac:dyDescent="0.2">
      <c r="A256" s="82" t="s">
        <v>936</v>
      </c>
      <c r="B256" s="82" t="s">
        <v>288</v>
      </c>
      <c r="C256" s="82" t="s">
        <v>582</v>
      </c>
      <c r="D256" s="83" t="s">
        <v>433</v>
      </c>
      <c r="E256" s="84" t="s">
        <v>556</v>
      </c>
      <c r="F256" s="84" t="s">
        <v>434</v>
      </c>
      <c r="G256" s="85" t="s">
        <v>436</v>
      </c>
      <c r="H256" s="85" t="s">
        <v>436</v>
      </c>
      <c r="I256" s="82" t="s">
        <v>431</v>
      </c>
      <c r="J256" s="86" t="s">
        <v>437</v>
      </c>
    </row>
    <row r="257" spans="1:18" x14ac:dyDescent="0.2">
      <c r="A257" s="82" t="s">
        <v>937</v>
      </c>
      <c r="B257" s="82" t="s">
        <v>313</v>
      </c>
      <c r="C257" s="82" t="s">
        <v>582</v>
      </c>
      <c r="D257" s="83" t="s">
        <v>433</v>
      </c>
      <c r="E257" s="84" t="s">
        <v>556</v>
      </c>
      <c r="F257" s="84" t="s">
        <v>435</v>
      </c>
      <c r="G257" s="85" t="s">
        <v>436</v>
      </c>
      <c r="H257" s="85" t="s">
        <v>436</v>
      </c>
      <c r="I257" s="82" t="s">
        <v>431</v>
      </c>
      <c r="J257" s="86" t="s">
        <v>437</v>
      </c>
    </row>
    <row r="258" spans="1:18" x14ac:dyDescent="0.2">
      <c r="A258" s="82" t="s">
        <v>938</v>
      </c>
      <c r="B258" s="82" t="s">
        <v>325</v>
      </c>
      <c r="C258" s="82" t="s">
        <v>927</v>
      </c>
      <c r="D258" s="83" t="s">
        <v>433</v>
      </c>
      <c r="E258" s="84" t="s">
        <v>858</v>
      </c>
      <c r="F258" s="84" t="s">
        <v>435</v>
      </c>
      <c r="G258" s="85" t="s">
        <v>436</v>
      </c>
      <c r="H258" s="85" t="s">
        <v>436</v>
      </c>
      <c r="I258" s="82" t="s">
        <v>431</v>
      </c>
      <c r="J258" s="86" t="s">
        <v>437</v>
      </c>
    </row>
    <row r="259" spans="1:18" x14ac:dyDescent="0.2">
      <c r="A259" s="82" t="s">
        <v>939</v>
      </c>
      <c r="B259" s="82" t="s">
        <v>326</v>
      </c>
      <c r="C259" s="82" t="s">
        <v>927</v>
      </c>
      <c r="D259" s="83" t="s">
        <v>433</v>
      </c>
      <c r="E259" s="84" t="s">
        <v>858</v>
      </c>
      <c r="F259" s="84" t="s">
        <v>633</v>
      </c>
      <c r="G259" s="85" t="s">
        <v>436</v>
      </c>
      <c r="H259" s="85" t="s">
        <v>436</v>
      </c>
      <c r="I259" s="82" t="s">
        <v>431</v>
      </c>
      <c r="J259" s="86" t="s">
        <v>437</v>
      </c>
    </row>
    <row r="260" spans="1:18" x14ac:dyDescent="0.2">
      <c r="A260" s="82" t="s">
        <v>940</v>
      </c>
      <c r="B260" s="82" t="s">
        <v>327</v>
      </c>
      <c r="C260" s="82" t="s">
        <v>927</v>
      </c>
      <c r="D260" s="83" t="s">
        <v>433</v>
      </c>
      <c r="E260" s="84" t="s">
        <v>858</v>
      </c>
      <c r="F260" s="84" t="s">
        <v>633</v>
      </c>
      <c r="G260" s="85" t="s">
        <v>436</v>
      </c>
      <c r="H260" s="85" t="s">
        <v>436</v>
      </c>
      <c r="I260" s="82" t="s">
        <v>431</v>
      </c>
      <c r="J260" s="86" t="s">
        <v>437</v>
      </c>
    </row>
    <row r="261" spans="1:18" x14ac:dyDescent="0.2">
      <c r="A261" s="82" t="s">
        <v>941</v>
      </c>
      <c r="B261" s="82" t="s">
        <v>328</v>
      </c>
      <c r="C261" s="82" t="s">
        <v>927</v>
      </c>
      <c r="D261" s="83" t="s">
        <v>433</v>
      </c>
      <c r="E261" s="84" t="s">
        <v>858</v>
      </c>
      <c r="F261" s="84" t="s">
        <v>435</v>
      </c>
      <c r="G261" s="85" t="s">
        <v>436</v>
      </c>
      <c r="H261" s="85" t="s">
        <v>436</v>
      </c>
      <c r="I261" s="82" t="s">
        <v>431</v>
      </c>
      <c r="J261" s="86" t="s">
        <v>437</v>
      </c>
    </row>
    <row r="262" spans="1:18" x14ac:dyDescent="0.2">
      <c r="A262" s="82" t="s">
        <v>942</v>
      </c>
      <c r="B262" s="82" t="s">
        <v>298</v>
      </c>
      <c r="C262" s="82" t="s">
        <v>582</v>
      </c>
      <c r="D262" s="83" t="s">
        <v>433</v>
      </c>
      <c r="E262" s="84" t="s">
        <v>875</v>
      </c>
      <c r="F262" s="84" t="s">
        <v>435</v>
      </c>
      <c r="G262" s="85" t="s">
        <v>436</v>
      </c>
      <c r="H262" s="85" t="s">
        <v>436</v>
      </c>
      <c r="I262" s="82" t="s">
        <v>431</v>
      </c>
      <c r="J262" s="86" t="s">
        <v>437</v>
      </c>
    </row>
    <row r="263" spans="1:18" x14ac:dyDescent="0.2">
      <c r="A263" s="82" t="s">
        <v>943</v>
      </c>
      <c r="B263" s="82" t="s">
        <v>280</v>
      </c>
      <c r="C263" s="82" t="s">
        <v>589</v>
      </c>
      <c r="D263" s="83" t="s">
        <v>433</v>
      </c>
      <c r="E263" s="84" t="s">
        <v>556</v>
      </c>
      <c r="F263" s="84" t="s">
        <v>435</v>
      </c>
      <c r="G263" s="85" t="s">
        <v>436</v>
      </c>
      <c r="H263" s="85" t="s">
        <v>436</v>
      </c>
      <c r="I263" s="82" t="s">
        <v>431</v>
      </c>
      <c r="J263" s="86" t="s">
        <v>437</v>
      </c>
    </row>
    <row r="264" spans="1:18" x14ac:dyDescent="0.2">
      <c r="A264" s="82" t="s">
        <v>944</v>
      </c>
      <c r="B264" s="82" t="s">
        <v>329</v>
      </c>
      <c r="C264" s="82" t="s">
        <v>927</v>
      </c>
      <c r="D264" s="83" t="s">
        <v>433</v>
      </c>
      <c r="E264" s="84" t="s">
        <v>556</v>
      </c>
      <c r="F264" s="84" t="s">
        <v>435</v>
      </c>
      <c r="G264" s="85" t="s">
        <v>436</v>
      </c>
      <c r="H264" s="85" t="s">
        <v>436</v>
      </c>
      <c r="I264" s="82" t="s">
        <v>431</v>
      </c>
      <c r="J264" s="86" t="s">
        <v>437</v>
      </c>
    </row>
    <row r="265" spans="1:18" x14ac:dyDescent="0.2">
      <c r="A265" s="82" t="s">
        <v>945</v>
      </c>
      <c r="B265" s="82" t="s">
        <v>330</v>
      </c>
      <c r="C265" s="82" t="s">
        <v>927</v>
      </c>
      <c r="D265" s="83" t="s">
        <v>433</v>
      </c>
      <c r="E265" s="84" t="s">
        <v>556</v>
      </c>
      <c r="F265" s="84" t="s">
        <v>435</v>
      </c>
      <c r="G265" s="85" t="s">
        <v>436</v>
      </c>
      <c r="H265" s="85" t="s">
        <v>436</v>
      </c>
      <c r="I265" s="82" t="s">
        <v>431</v>
      </c>
      <c r="J265" s="86" t="s">
        <v>437</v>
      </c>
    </row>
    <row r="266" spans="1:18" x14ac:dyDescent="0.2">
      <c r="A266" s="82" t="s">
        <v>946</v>
      </c>
      <c r="B266" s="82" t="s">
        <v>331</v>
      </c>
      <c r="C266" s="82" t="s">
        <v>927</v>
      </c>
      <c r="D266" s="83" t="s">
        <v>433</v>
      </c>
      <c r="E266" s="84" t="s">
        <v>556</v>
      </c>
      <c r="F266" s="84" t="s">
        <v>435</v>
      </c>
      <c r="G266" s="85" t="s">
        <v>436</v>
      </c>
      <c r="H266" s="85" t="s">
        <v>436</v>
      </c>
      <c r="I266" s="82" t="s">
        <v>431</v>
      </c>
      <c r="J266" s="86" t="s">
        <v>437</v>
      </c>
    </row>
    <row r="267" spans="1:18" x14ac:dyDescent="0.2">
      <c r="A267" s="82" t="s">
        <v>947</v>
      </c>
      <c r="B267" s="82" t="s">
        <v>332</v>
      </c>
      <c r="C267" s="82" t="s">
        <v>927</v>
      </c>
      <c r="D267" s="83" t="s">
        <v>433</v>
      </c>
      <c r="E267" s="84" t="s">
        <v>556</v>
      </c>
      <c r="F267" s="84" t="s">
        <v>435</v>
      </c>
      <c r="G267" s="85" t="s">
        <v>436</v>
      </c>
      <c r="H267" s="85" t="s">
        <v>436</v>
      </c>
      <c r="I267" s="82" t="s">
        <v>431</v>
      </c>
      <c r="J267" s="86" t="s">
        <v>437</v>
      </c>
    </row>
    <row r="268" spans="1:18" x14ac:dyDescent="0.2">
      <c r="A268" s="82" t="s">
        <v>948</v>
      </c>
      <c r="B268" s="82" t="s">
        <v>248</v>
      </c>
      <c r="C268" s="82" t="s">
        <v>550</v>
      </c>
      <c r="D268" s="83" t="s">
        <v>440</v>
      </c>
      <c r="E268" s="84" t="s">
        <v>570</v>
      </c>
      <c r="F268" s="84" t="s">
        <v>633</v>
      </c>
      <c r="G268" s="85" t="s">
        <v>436</v>
      </c>
      <c r="H268" s="85" t="s">
        <v>436</v>
      </c>
      <c r="I268" s="82" t="s">
        <v>431</v>
      </c>
      <c r="J268" s="86" t="s">
        <v>437</v>
      </c>
    </row>
    <row r="269" spans="1:18" ht="23.25" x14ac:dyDescent="0.5">
      <c r="A269" s="82" t="s">
        <v>949</v>
      </c>
      <c r="B269" s="82" t="s">
        <v>342</v>
      </c>
      <c r="C269" s="82" t="s">
        <v>558</v>
      </c>
      <c r="D269" s="83" t="s">
        <v>433</v>
      </c>
      <c r="E269" s="84" t="s">
        <v>556</v>
      </c>
      <c r="F269" s="84" t="s">
        <v>435</v>
      </c>
      <c r="G269" s="85" t="s">
        <v>436</v>
      </c>
      <c r="H269" s="85" t="s">
        <v>436</v>
      </c>
      <c r="I269" s="82" t="s">
        <v>431</v>
      </c>
      <c r="J269" s="86" t="s">
        <v>437</v>
      </c>
      <c r="P269" s="119" t="s">
        <v>1417</v>
      </c>
      <c r="Q269" s="120" t="s">
        <v>1418</v>
      </c>
      <c r="R269" s="121" t="s">
        <v>1419</v>
      </c>
    </row>
    <row r="270" spans="1:18" ht="23.25" x14ac:dyDescent="0.5">
      <c r="A270" s="82" t="s">
        <v>950</v>
      </c>
      <c r="B270" s="82" t="s">
        <v>249</v>
      </c>
      <c r="C270" s="82" t="s">
        <v>550</v>
      </c>
      <c r="D270" s="83" t="s">
        <v>433</v>
      </c>
      <c r="E270" s="84" t="s">
        <v>551</v>
      </c>
      <c r="F270" s="84" t="s">
        <v>556</v>
      </c>
      <c r="G270" s="85" t="s">
        <v>436</v>
      </c>
      <c r="H270" s="85" t="s">
        <v>436</v>
      </c>
      <c r="I270" s="82" t="s">
        <v>431</v>
      </c>
      <c r="J270" s="86" t="s">
        <v>437</v>
      </c>
      <c r="P270" s="122"/>
      <c r="Q270" s="122"/>
      <c r="R270" s="122"/>
    </row>
    <row r="271" spans="1:18" ht="23.25" x14ac:dyDescent="0.5">
      <c r="A271" s="82" t="s">
        <v>951</v>
      </c>
      <c r="B271" s="82" t="s">
        <v>293</v>
      </c>
      <c r="C271" s="82" t="s">
        <v>582</v>
      </c>
      <c r="D271" s="83" t="s">
        <v>433</v>
      </c>
      <c r="E271" s="84" t="s">
        <v>556</v>
      </c>
      <c r="F271" s="84" t="s">
        <v>434</v>
      </c>
      <c r="G271" s="85" t="s">
        <v>436</v>
      </c>
      <c r="H271" s="85" t="s">
        <v>436</v>
      </c>
      <c r="I271" s="82" t="s">
        <v>431</v>
      </c>
      <c r="J271" s="86" t="s">
        <v>437</v>
      </c>
      <c r="P271" s="122"/>
      <c r="Q271" s="122"/>
      <c r="R271" s="122"/>
    </row>
    <row r="272" spans="1:18" ht="23.25" x14ac:dyDescent="0.5">
      <c r="A272" s="82" t="s">
        <v>952</v>
      </c>
      <c r="B272" s="82" t="s">
        <v>286</v>
      </c>
      <c r="C272" s="82" t="s">
        <v>582</v>
      </c>
      <c r="D272" s="83" t="s">
        <v>433</v>
      </c>
      <c r="E272" s="84" t="s">
        <v>556</v>
      </c>
      <c r="F272" s="84" t="s">
        <v>434</v>
      </c>
      <c r="G272" s="85" t="s">
        <v>436</v>
      </c>
      <c r="H272" s="85" t="s">
        <v>436</v>
      </c>
      <c r="I272" s="82" t="s">
        <v>431</v>
      </c>
      <c r="J272" s="86" t="s">
        <v>437</v>
      </c>
      <c r="P272" s="122"/>
      <c r="Q272" s="122"/>
      <c r="R272" s="122"/>
    </row>
    <row r="273" spans="1:18" ht="23.25" x14ac:dyDescent="0.5">
      <c r="A273" s="82" t="s">
        <v>953</v>
      </c>
      <c r="B273" s="82" t="s">
        <v>333</v>
      </c>
      <c r="C273" s="82" t="s">
        <v>927</v>
      </c>
      <c r="D273" s="83" t="s">
        <v>433</v>
      </c>
      <c r="E273" s="84" t="s">
        <v>858</v>
      </c>
      <c r="F273" s="84" t="s">
        <v>633</v>
      </c>
      <c r="G273" s="85" t="s">
        <v>436</v>
      </c>
      <c r="H273" s="85" t="s">
        <v>436</v>
      </c>
      <c r="I273" s="82" t="s">
        <v>431</v>
      </c>
      <c r="J273" s="86" t="s">
        <v>437</v>
      </c>
      <c r="P273" s="123"/>
      <c r="Q273" s="123"/>
      <c r="R273" s="123"/>
    </row>
    <row r="274" spans="1:18" ht="23.25" x14ac:dyDescent="0.5">
      <c r="A274" s="82" t="s">
        <v>954</v>
      </c>
      <c r="B274" s="82" t="s">
        <v>955</v>
      </c>
      <c r="C274" s="82" t="s">
        <v>582</v>
      </c>
      <c r="D274" s="83" t="s">
        <v>433</v>
      </c>
      <c r="E274" s="84" t="s">
        <v>434</v>
      </c>
      <c r="F274" s="84" t="s">
        <v>435</v>
      </c>
      <c r="G274" s="85" t="s">
        <v>436</v>
      </c>
      <c r="H274" s="85" t="s">
        <v>436</v>
      </c>
      <c r="I274" s="82" t="s">
        <v>431</v>
      </c>
      <c r="J274" s="86" t="s">
        <v>437</v>
      </c>
      <c r="P274" s="123"/>
      <c r="Q274" s="123"/>
      <c r="R274" s="123"/>
    </row>
    <row r="275" spans="1:18" ht="23.25" x14ac:dyDescent="0.5">
      <c r="A275" s="82" t="s">
        <v>956</v>
      </c>
      <c r="B275" s="82" t="s">
        <v>957</v>
      </c>
      <c r="C275" s="82" t="s">
        <v>558</v>
      </c>
      <c r="D275" s="83" t="s">
        <v>563</v>
      </c>
      <c r="E275" s="84" t="s">
        <v>858</v>
      </c>
      <c r="F275" s="84" t="s">
        <v>435</v>
      </c>
      <c r="G275" s="85" t="s">
        <v>436</v>
      </c>
      <c r="H275" s="85" t="s">
        <v>436</v>
      </c>
      <c r="I275" s="82" t="s">
        <v>431</v>
      </c>
      <c r="J275" s="86" t="s">
        <v>437</v>
      </c>
      <c r="P275" s="124"/>
      <c r="Q275" s="124"/>
      <c r="R275" s="124"/>
    </row>
    <row r="276" spans="1:18" ht="23.25" x14ac:dyDescent="0.5">
      <c r="A276" s="82" t="s">
        <v>958</v>
      </c>
      <c r="B276" s="82" t="s">
        <v>75</v>
      </c>
      <c r="C276" s="82" t="s">
        <v>558</v>
      </c>
      <c r="D276" s="83" t="s">
        <v>433</v>
      </c>
      <c r="E276" s="84" t="s">
        <v>621</v>
      </c>
      <c r="F276" s="84" t="s">
        <v>435</v>
      </c>
      <c r="G276" s="85" t="s">
        <v>436</v>
      </c>
      <c r="H276" s="85" t="s">
        <v>436</v>
      </c>
      <c r="I276" s="82" t="s">
        <v>431</v>
      </c>
      <c r="J276" s="86" t="s">
        <v>437</v>
      </c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:18" ht="23.25" x14ac:dyDescent="0.5">
      <c r="A277" s="82" t="s">
        <v>959</v>
      </c>
      <c r="B277" s="82" t="s">
        <v>334</v>
      </c>
      <c r="C277" s="82" t="s">
        <v>927</v>
      </c>
      <c r="D277" s="83" t="s">
        <v>433</v>
      </c>
      <c r="E277" s="84" t="s">
        <v>858</v>
      </c>
      <c r="F277" s="84" t="s">
        <v>633</v>
      </c>
      <c r="G277" s="85" t="s">
        <v>436</v>
      </c>
      <c r="H277" s="85" t="s">
        <v>436</v>
      </c>
      <c r="I277" s="82" t="s">
        <v>431</v>
      </c>
      <c r="J277" s="86" t="s">
        <v>437</v>
      </c>
      <c r="P277" s="126" t="s">
        <v>1420</v>
      </c>
      <c r="Q277" s="127">
        <f>Q276*30/100</f>
        <v>0</v>
      </c>
      <c r="R277" s="127">
        <f>R276*30/100</f>
        <v>0</v>
      </c>
    </row>
    <row r="278" spans="1:18" ht="23.25" x14ac:dyDescent="0.5">
      <c r="A278" s="82" t="s">
        <v>960</v>
      </c>
      <c r="B278" s="82" t="s">
        <v>371</v>
      </c>
      <c r="C278" s="82" t="s">
        <v>550</v>
      </c>
      <c r="D278" s="83" t="s">
        <v>600</v>
      </c>
      <c r="E278" s="84" t="s">
        <v>551</v>
      </c>
      <c r="F278" s="84" t="s">
        <v>435</v>
      </c>
      <c r="G278" s="85" t="s">
        <v>436</v>
      </c>
      <c r="H278" s="85" t="s">
        <v>436</v>
      </c>
      <c r="I278" s="82" t="s">
        <v>431</v>
      </c>
      <c r="J278" s="86" t="s">
        <v>437</v>
      </c>
      <c r="P278" s="126" t="s">
        <v>1421</v>
      </c>
      <c r="Q278" s="127">
        <f>Q277*7/100</f>
        <v>0</v>
      </c>
      <c r="R278" s="127">
        <f>R277*7/100</f>
        <v>0</v>
      </c>
    </row>
    <row r="279" spans="1:18" ht="23.25" x14ac:dyDescent="0.5">
      <c r="A279" s="82" t="s">
        <v>961</v>
      </c>
      <c r="B279" s="82" t="s">
        <v>370</v>
      </c>
      <c r="C279" s="82" t="s">
        <v>632</v>
      </c>
      <c r="D279" s="83" t="s">
        <v>600</v>
      </c>
      <c r="E279" s="84" t="s">
        <v>565</v>
      </c>
      <c r="F279" s="84" t="s">
        <v>435</v>
      </c>
      <c r="G279" s="85" t="s">
        <v>436</v>
      </c>
      <c r="H279" s="85" t="s">
        <v>436</v>
      </c>
      <c r="I279" s="82" t="s">
        <v>431</v>
      </c>
      <c r="J279" s="86" t="s">
        <v>437</v>
      </c>
      <c r="P279" s="128" t="s">
        <v>5</v>
      </c>
      <c r="Q279" s="129">
        <f>Q276-Q277-Q278</f>
        <v>0</v>
      </c>
      <c r="R279" s="129">
        <f>R276-R277-R278</f>
        <v>0</v>
      </c>
    </row>
    <row r="280" spans="1:18" x14ac:dyDescent="0.2">
      <c r="A280" s="82" t="s">
        <v>962</v>
      </c>
      <c r="B280" s="82" t="s">
        <v>384</v>
      </c>
      <c r="C280" s="82" t="s">
        <v>589</v>
      </c>
      <c r="D280" s="83" t="s">
        <v>612</v>
      </c>
      <c r="E280" s="84" t="s">
        <v>556</v>
      </c>
      <c r="F280" s="84" t="s">
        <v>607</v>
      </c>
      <c r="G280" s="85" t="s">
        <v>436</v>
      </c>
      <c r="H280" s="85" t="s">
        <v>436</v>
      </c>
      <c r="I280" s="82" t="s">
        <v>431</v>
      </c>
      <c r="J280" s="86" t="s">
        <v>437</v>
      </c>
    </row>
    <row r="281" spans="1:18" x14ac:dyDescent="0.2">
      <c r="A281" s="82" t="s">
        <v>963</v>
      </c>
      <c r="B281" s="82" t="s">
        <v>349</v>
      </c>
      <c r="C281" s="82" t="s">
        <v>550</v>
      </c>
      <c r="D281" s="83" t="s">
        <v>433</v>
      </c>
      <c r="E281" s="84" t="s">
        <v>556</v>
      </c>
      <c r="F281" s="84" t="s">
        <v>435</v>
      </c>
      <c r="G281" s="85" t="s">
        <v>436</v>
      </c>
      <c r="H281" s="85" t="s">
        <v>436</v>
      </c>
      <c r="I281" s="82" t="s">
        <v>431</v>
      </c>
      <c r="J281" s="86" t="s">
        <v>437</v>
      </c>
    </row>
    <row r="282" spans="1:18" x14ac:dyDescent="0.2">
      <c r="A282" s="82" t="s">
        <v>964</v>
      </c>
      <c r="B282" s="82" t="s">
        <v>965</v>
      </c>
      <c r="C282" s="82" t="s">
        <v>589</v>
      </c>
      <c r="D282" s="83" t="s">
        <v>433</v>
      </c>
      <c r="E282" s="84" t="s">
        <v>556</v>
      </c>
      <c r="F282" s="84" t="s">
        <v>435</v>
      </c>
      <c r="G282" s="85" t="s">
        <v>436</v>
      </c>
      <c r="H282" s="85" t="s">
        <v>436</v>
      </c>
      <c r="I282" s="82" t="s">
        <v>431</v>
      </c>
      <c r="J282" s="86" t="s">
        <v>437</v>
      </c>
    </row>
    <row r="283" spans="1:18" x14ac:dyDescent="0.2">
      <c r="A283" s="82" t="s">
        <v>966</v>
      </c>
      <c r="B283" s="82" t="s">
        <v>394</v>
      </c>
      <c r="C283" s="82" t="s">
        <v>589</v>
      </c>
      <c r="D283" s="83" t="s">
        <v>433</v>
      </c>
      <c r="E283" s="84" t="s">
        <v>621</v>
      </c>
      <c r="F283" s="84" t="s">
        <v>435</v>
      </c>
      <c r="G283" s="85" t="s">
        <v>436</v>
      </c>
      <c r="H283" s="85" t="s">
        <v>436</v>
      </c>
      <c r="I283" s="82" t="s">
        <v>431</v>
      </c>
      <c r="J283" s="86" t="s">
        <v>437</v>
      </c>
    </row>
    <row r="284" spans="1:18" x14ac:dyDescent="0.2">
      <c r="A284" s="82" t="s">
        <v>967</v>
      </c>
      <c r="B284" s="82" t="s">
        <v>335</v>
      </c>
      <c r="C284" s="82" t="s">
        <v>927</v>
      </c>
      <c r="D284" s="83" t="s">
        <v>433</v>
      </c>
      <c r="E284" s="84" t="s">
        <v>556</v>
      </c>
      <c r="F284" s="84" t="s">
        <v>435</v>
      </c>
      <c r="G284" s="85" t="s">
        <v>436</v>
      </c>
      <c r="H284" s="85" t="s">
        <v>436</v>
      </c>
      <c r="I284" s="82" t="s">
        <v>431</v>
      </c>
      <c r="J284" s="86" t="s">
        <v>437</v>
      </c>
    </row>
    <row r="285" spans="1:18" x14ac:dyDescent="0.2">
      <c r="A285" s="82" t="s">
        <v>968</v>
      </c>
      <c r="B285" s="82" t="s">
        <v>145</v>
      </c>
      <c r="C285" s="82" t="s">
        <v>558</v>
      </c>
      <c r="D285" s="83" t="s">
        <v>433</v>
      </c>
      <c r="E285" s="84" t="s">
        <v>607</v>
      </c>
      <c r="F285" s="84" t="s">
        <v>435</v>
      </c>
      <c r="G285" s="85" t="s">
        <v>436</v>
      </c>
      <c r="H285" s="85" t="s">
        <v>436</v>
      </c>
      <c r="I285" s="82" t="s">
        <v>431</v>
      </c>
      <c r="J285" s="86" t="s">
        <v>437</v>
      </c>
    </row>
    <row r="286" spans="1:18" x14ac:dyDescent="0.2">
      <c r="A286" s="82" t="s">
        <v>969</v>
      </c>
      <c r="B286" s="82" t="s">
        <v>336</v>
      </c>
      <c r="C286" s="82" t="s">
        <v>927</v>
      </c>
      <c r="D286" s="83" t="s">
        <v>433</v>
      </c>
      <c r="E286" s="84" t="s">
        <v>858</v>
      </c>
      <c r="F286" s="84" t="s">
        <v>633</v>
      </c>
      <c r="G286" s="85" t="s">
        <v>436</v>
      </c>
      <c r="H286" s="85" t="s">
        <v>436</v>
      </c>
      <c r="I286" s="82" t="s">
        <v>431</v>
      </c>
      <c r="J286" s="86" t="s">
        <v>437</v>
      </c>
    </row>
    <row r="287" spans="1:18" x14ac:dyDescent="0.2">
      <c r="A287" s="82" t="s">
        <v>970</v>
      </c>
      <c r="B287" s="82" t="s">
        <v>101</v>
      </c>
      <c r="C287" s="82" t="s">
        <v>558</v>
      </c>
      <c r="D287" s="83" t="s">
        <v>433</v>
      </c>
      <c r="E287" s="84" t="s">
        <v>556</v>
      </c>
      <c r="F287" s="84" t="s">
        <v>435</v>
      </c>
      <c r="G287" s="85" t="s">
        <v>436</v>
      </c>
      <c r="H287" s="85" t="s">
        <v>436</v>
      </c>
      <c r="I287" s="82" t="s">
        <v>431</v>
      </c>
      <c r="J287" s="86" t="s">
        <v>437</v>
      </c>
    </row>
    <row r="288" spans="1:18" x14ac:dyDescent="0.2">
      <c r="A288" s="82" t="s">
        <v>971</v>
      </c>
      <c r="B288" s="82" t="s">
        <v>356</v>
      </c>
      <c r="C288" s="82" t="s">
        <v>558</v>
      </c>
      <c r="D288" s="83" t="s">
        <v>433</v>
      </c>
      <c r="E288" s="84" t="s">
        <v>551</v>
      </c>
      <c r="F288" s="84" t="s">
        <v>435</v>
      </c>
      <c r="G288" s="85" t="s">
        <v>436</v>
      </c>
      <c r="H288" s="85" t="s">
        <v>436</v>
      </c>
      <c r="I288" s="82" t="s">
        <v>431</v>
      </c>
      <c r="J288" s="86" t="s">
        <v>437</v>
      </c>
    </row>
    <row r="289" spans="1:10" x14ac:dyDescent="0.2">
      <c r="A289" s="82" t="s">
        <v>972</v>
      </c>
      <c r="B289" s="82" t="s">
        <v>312</v>
      </c>
      <c r="C289" s="82" t="s">
        <v>558</v>
      </c>
      <c r="D289" s="83" t="s">
        <v>433</v>
      </c>
      <c r="E289" s="84" t="s">
        <v>551</v>
      </c>
      <c r="F289" s="84" t="s">
        <v>434</v>
      </c>
      <c r="G289" s="85" t="s">
        <v>436</v>
      </c>
      <c r="H289" s="85" t="s">
        <v>436</v>
      </c>
      <c r="I289" s="82" t="s">
        <v>431</v>
      </c>
      <c r="J289" s="86" t="s">
        <v>437</v>
      </c>
    </row>
    <row r="290" spans="1:10" x14ac:dyDescent="0.2">
      <c r="A290" s="82" t="s">
        <v>973</v>
      </c>
      <c r="B290" s="82" t="s">
        <v>974</v>
      </c>
      <c r="C290" s="82" t="s">
        <v>558</v>
      </c>
      <c r="D290" s="83" t="s">
        <v>433</v>
      </c>
      <c r="E290" s="84" t="s">
        <v>551</v>
      </c>
      <c r="F290" s="84" t="s">
        <v>435</v>
      </c>
      <c r="G290" s="85" t="s">
        <v>436</v>
      </c>
      <c r="H290" s="85" t="s">
        <v>436</v>
      </c>
      <c r="I290" s="82" t="s">
        <v>431</v>
      </c>
      <c r="J290" s="86" t="s">
        <v>437</v>
      </c>
    </row>
    <row r="291" spans="1:10" x14ac:dyDescent="0.2">
      <c r="A291" s="82" t="s">
        <v>975</v>
      </c>
      <c r="B291" s="82" t="s">
        <v>146</v>
      </c>
      <c r="C291" s="82" t="s">
        <v>558</v>
      </c>
      <c r="D291" s="83" t="s">
        <v>433</v>
      </c>
      <c r="E291" s="84" t="s">
        <v>607</v>
      </c>
      <c r="F291" s="84" t="s">
        <v>435</v>
      </c>
      <c r="G291" s="85" t="s">
        <v>436</v>
      </c>
      <c r="H291" s="85" t="s">
        <v>436</v>
      </c>
      <c r="I291" s="82" t="s">
        <v>431</v>
      </c>
      <c r="J291" s="86" t="s">
        <v>437</v>
      </c>
    </row>
    <row r="292" spans="1:10" x14ac:dyDescent="0.2">
      <c r="A292" s="82" t="s">
        <v>976</v>
      </c>
      <c r="B292" s="82" t="s">
        <v>279</v>
      </c>
      <c r="C292" s="82" t="s">
        <v>589</v>
      </c>
      <c r="D292" s="83" t="s">
        <v>433</v>
      </c>
      <c r="E292" s="84" t="s">
        <v>556</v>
      </c>
      <c r="F292" s="84" t="s">
        <v>435</v>
      </c>
      <c r="G292" s="85" t="s">
        <v>436</v>
      </c>
      <c r="H292" s="85" t="s">
        <v>436</v>
      </c>
      <c r="I292" s="82" t="s">
        <v>431</v>
      </c>
      <c r="J292" s="86" t="s">
        <v>437</v>
      </c>
    </row>
    <row r="293" spans="1:10" x14ac:dyDescent="0.2">
      <c r="A293" s="82" t="s">
        <v>977</v>
      </c>
      <c r="B293" s="82" t="s">
        <v>383</v>
      </c>
      <c r="C293" s="82" t="s">
        <v>589</v>
      </c>
      <c r="D293" s="83" t="s">
        <v>433</v>
      </c>
      <c r="E293" s="84" t="s">
        <v>434</v>
      </c>
      <c r="F293" s="84" t="s">
        <v>435</v>
      </c>
      <c r="G293" s="85" t="s">
        <v>436</v>
      </c>
      <c r="H293" s="85" t="s">
        <v>436</v>
      </c>
      <c r="I293" s="82" t="s">
        <v>431</v>
      </c>
      <c r="J293" s="86" t="s">
        <v>437</v>
      </c>
    </row>
    <row r="294" spans="1:10" x14ac:dyDescent="0.2">
      <c r="A294" s="82" t="s">
        <v>978</v>
      </c>
      <c r="B294" s="82" t="s">
        <v>147</v>
      </c>
      <c r="C294" s="82" t="s">
        <v>558</v>
      </c>
      <c r="D294" s="83" t="s">
        <v>433</v>
      </c>
      <c r="E294" s="84" t="s">
        <v>551</v>
      </c>
      <c r="F294" s="84" t="s">
        <v>434</v>
      </c>
      <c r="G294" s="85" t="s">
        <v>436</v>
      </c>
      <c r="H294" s="85" t="s">
        <v>436</v>
      </c>
      <c r="I294" s="82" t="s">
        <v>431</v>
      </c>
      <c r="J294" s="86" t="s">
        <v>584</v>
      </c>
    </row>
    <row r="295" spans="1:10" x14ac:dyDescent="0.2">
      <c r="A295" s="82" t="s">
        <v>979</v>
      </c>
      <c r="B295" s="82" t="s">
        <v>51</v>
      </c>
      <c r="C295" s="82" t="s">
        <v>847</v>
      </c>
      <c r="D295" s="83" t="s">
        <v>433</v>
      </c>
      <c r="E295" s="84" t="s">
        <v>556</v>
      </c>
      <c r="F295" s="84" t="s">
        <v>607</v>
      </c>
      <c r="G295" s="85" t="s">
        <v>436</v>
      </c>
      <c r="H295" s="85" t="s">
        <v>436</v>
      </c>
      <c r="I295" s="82" t="s">
        <v>431</v>
      </c>
      <c r="J295" s="86" t="s">
        <v>437</v>
      </c>
    </row>
    <row r="296" spans="1:10" x14ac:dyDescent="0.2">
      <c r="A296" s="82" t="s">
        <v>980</v>
      </c>
      <c r="B296" s="82" t="s">
        <v>50</v>
      </c>
      <c r="C296" s="82" t="s">
        <v>847</v>
      </c>
      <c r="D296" s="83" t="s">
        <v>433</v>
      </c>
      <c r="E296" s="84" t="s">
        <v>556</v>
      </c>
      <c r="F296" s="84" t="s">
        <v>607</v>
      </c>
      <c r="G296" s="85" t="s">
        <v>436</v>
      </c>
      <c r="H296" s="85" t="s">
        <v>436</v>
      </c>
      <c r="I296" s="82" t="s">
        <v>431</v>
      </c>
      <c r="J296" s="86" t="s">
        <v>437</v>
      </c>
    </row>
    <row r="297" spans="1:10" x14ac:dyDescent="0.2">
      <c r="A297" s="82" t="s">
        <v>981</v>
      </c>
      <c r="B297" s="82" t="s">
        <v>49</v>
      </c>
      <c r="C297" s="82" t="s">
        <v>847</v>
      </c>
      <c r="D297" s="83" t="s">
        <v>433</v>
      </c>
      <c r="E297" s="84" t="s">
        <v>556</v>
      </c>
      <c r="F297" s="84" t="s">
        <v>607</v>
      </c>
      <c r="G297" s="85" t="s">
        <v>436</v>
      </c>
      <c r="H297" s="85" t="s">
        <v>436</v>
      </c>
      <c r="I297" s="82" t="s">
        <v>431</v>
      </c>
      <c r="J297" s="86" t="s">
        <v>437</v>
      </c>
    </row>
    <row r="298" spans="1:10" x14ac:dyDescent="0.2">
      <c r="A298" s="82" t="s">
        <v>982</v>
      </c>
      <c r="B298" s="82" t="s">
        <v>983</v>
      </c>
      <c r="C298" s="82" t="s">
        <v>898</v>
      </c>
      <c r="D298" s="83" t="s">
        <v>583</v>
      </c>
      <c r="E298" s="84" t="s">
        <v>556</v>
      </c>
      <c r="F298" s="84" t="s">
        <v>434</v>
      </c>
      <c r="G298" s="85" t="s">
        <v>436</v>
      </c>
      <c r="H298" s="85" t="s">
        <v>436</v>
      </c>
      <c r="I298" s="82" t="s">
        <v>431</v>
      </c>
      <c r="J298" s="86" t="s">
        <v>584</v>
      </c>
    </row>
    <row r="299" spans="1:10" x14ac:dyDescent="0.2">
      <c r="A299" s="82" t="s">
        <v>984</v>
      </c>
      <c r="B299" s="82" t="s">
        <v>142</v>
      </c>
      <c r="C299" s="82" t="s">
        <v>589</v>
      </c>
      <c r="D299" s="83" t="s">
        <v>433</v>
      </c>
      <c r="E299" s="84" t="s">
        <v>556</v>
      </c>
      <c r="F299" s="84" t="s">
        <v>602</v>
      </c>
      <c r="G299" s="85" t="s">
        <v>436</v>
      </c>
      <c r="H299" s="85" t="s">
        <v>436</v>
      </c>
      <c r="I299" s="82" t="s">
        <v>431</v>
      </c>
      <c r="J299" s="86" t="s">
        <v>584</v>
      </c>
    </row>
    <row r="300" spans="1:10" x14ac:dyDescent="0.2">
      <c r="A300" s="82" t="s">
        <v>985</v>
      </c>
      <c r="B300" s="82" t="s">
        <v>135</v>
      </c>
      <c r="C300" s="82" t="s">
        <v>589</v>
      </c>
      <c r="D300" s="83" t="s">
        <v>433</v>
      </c>
      <c r="E300" s="84" t="s">
        <v>551</v>
      </c>
      <c r="F300" s="84" t="s">
        <v>435</v>
      </c>
      <c r="G300" s="85" t="s">
        <v>436</v>
      </c>
      <c r="H300" s="85" t="s">
        <v>436</v>
      </c>
      <c r="I300" s="82" t="s">
        <v>431</v>
      </c>
      <c r="J300" s="86" t="s">
        <v>437</v>
      </c>
    </row>
    <row r="301" spans="1:10" x14ac:dyDescent="0.2">
      <c r="A301" s="82" t="s">
        <v>986</v>
      </c>
      <c r="B301" s="82" t="s">
        <v>143</v>
      </c>
      <c r="C301" s="82" t="s">
        <v>589</v>
      </c>
      <c r="D301" s="83" t="s">
        <v>433</v>
      </c>
      <c r="E301" s="84" t="s">
        <v>551</v>
      </c>
      <c r="F301" s="84" t="s">
        <v>434</v>
      </c>
      <c r="G301" s="85" t="s">
        <v>436</v>
      </c>
      <c r="H301" s="85" t="s">
        <v>436</v>
      </c>
      <c r="I301" s="82" t="s">
        <v>431</v>
      </c>
      <c r="J301" s="86" t="s">
        <v>584</v>
      </c>
    </row>
    <row r="302" spans="1:10" x14ac:dyDescent="0.2">
      <c r="A302" s="82" t="s">
        <v>987</v>
      </c>
      <c r="B302" s="82" t="s">
        <v>144</v>
      </c>
      <c r="C302" s="82" t="s">
        <v>589</v>
      </c>
      <c r="D302" s="83" t="s">
        <v>433</v>
      </c>
      <c r="E302" s="84" t="s">
        <v>551</v>
      </c>
      <c r="F302" s="84" t="s">
        <v>434</v>
      </c>
      <c r="G302" s="85" t="s">
        <v>436</v>
      </c>
      <c r="H302" s="85" t="s">
        <v>436</v>
      </c>
      <c r="I302" s="82" t="s">
        <v>431</v>
      </c>
      <c r="J302" s="86" t="s">
        <v>584</v>
      </c>
    </row>
    <row r="303" spans="1:10" x14ac:dyDescent="0.2">
      <c r="A303" s="82" t="s">
        <v>988</v>
      </c>
      <c r="B303" s="82" t="s">
        <v>126</v>
      </c>
      <c r="C303" s="82" t="s">
        <v>558</v>
      </c>
      <c r="D303" s="83" t="s">
        <v>563</v>
      </c>
      <c r="E303" s="84" t="s">
        <v>602</v>
      </c>
      <c r="F303" s="84" t="s">
        <v>435</v>
      </c>
      <c r="G303" s="85" t="s">
        <v>436</v>
      </c>
      <c r="H303" s="85" t="s">
        <v>436</v>
      </c>
      <c r="I303" s="82" t="s">
        <v>431</v>
      </c>
      <c r="J303" s="86" t="s">
        <v>437</v>
      </c>
    </row>
    <row r="304" spans="1:10" x14ac:dyDescent="0.2">
      <c r="A304" s="82" t="s">
        <v>989</v>
      </c>
      <c r="B304" s="82" t="s">
        <v>317</v>
      </c>
      <c r="C304" s="82" t="s">
        <v>589</v>
      </c>
      <c r="D304" s="83" t="s">
        <v>563</v>
      </c>
      <c r="E304" s="84" t="s">
        <v>607</v>
      </c>
      <c r="F304" s="84" t="s">
        <v>435</v>
      </c>
      <c r="G304" s="85" t="s">
        <v>436</v>
      </c>
      <c r="H304" s="85" t="s">
        <v>436</v>
      </c>
      <c r="I304" s="82" t="s">
        <v>431</v>
      </c>
      <c r="J304" s="86" t="s">
        <v>437</v>
      </c>
    </row>
    <row r="305" spans="1:10" x14ac:dyDescent="0.2">
      <c r="A305" s="82" t="s">
        <v>990</v>
      </c>
      <c r="B305" s="82" t="s">
        <v>150</v>
      </c>
      <c r="C305" s="82" t="s">
        <v>589</v>
      </c>
      <c r="D305" s="83" t="s">
        <v>563</v>
      </c>
      <c r="E305" s="84" t="s">
        <v>607</v>
      </c>
      <c r="F305" s="84" t="s">
        <v>435</v>
      </c>
      <c r="G305" s="85" t="s">
        <v>436</v>
      </c>
      <c r="H305" s="85" t="s">
        <v>436</v>
      </c>
      <c r="I305" s="82" t="s">
        <v>431</v>
      </c>
      <c r="J305" s="86" t="s">
        <v>437</v>
      </c>
    </row>
    <row r="306" spans="1:10" x14ac:dyDescent="0.2">
      <c r="A306" s="82" t="s">
        <v>991</v>
      </c>
      <c r="B306" s="82" t="s">
        <v>152</v>
      </c>
      <c r="C306" s="82" t="s">
        <v>589</v>
      </c>
      <c r="D306" s="83" t="s">
        <v>433</v>
      </c>
      <c r="E306" s="84" t="s">
        <v>607</v>
      </c>
      <c r="F306" s="84" t="s">
        <v>435</v>
      </c>
      <c r="G306" s="85" t="s">
        <v>436</v>
      </c>
      <c r="H306" s="85" t="s">
        <v>436</v>
      </c>
      <c r="I306" s="82" t="s">
        <v>431</v>
      </c>
      <c r="J306" s="86" t="s">
        <v>437</v>
      </c>
    </row>
    <row r="307" spans="1:10" x14ac:dyDescent="0.2">
      <c r="A307" s="82" t="s">
        <v>992</v>
      </c>
      <c r="B307" s="82" t="s">
        <v>318</v>
      </c>
      <c r="C307" s="82" t="s">
        <v>589</v>
      </c>
      <c r="D307" s="83" t="s">
        <v>563</v>
      </c>
      <c r="E307" s="84" t="s">
        <v>607</v>
      </c>
      <c r="F307" s="84" t="s">
        <v>435</v>
      </c>
      <c r="G307" s="85" t="s">
        <v>436</v>
      </c>
      <c r="H307" s="85" t="s">
        <v>436</v>
      </c>
      <c r="I307" s="82" t="s">
        <v>431</v>
      </c>
      <c r="J307" s="86" t="s">
        <v>437</v>
      </c>
    </row>
    <row r="308" spans="1:10" x14ac:dyDescent="0.2">
      <c r="A308" s="82" t="s">
        <v>993</v>
      </c>
      <c r="B308" s="82" t="s">
        <v>337</v>
      </c>
      <c r="C308" s="82" t="s">
        <v>927</v>
      </c>
      <c r="D308" s="83" t="s">
        <v>433</v>
      </c>
      <c r="E308" s="84" t="s">
        <v>556</v>
      </c>
      <c r="F308" s="84" t="s">
        <v>435</v>
      </c>
      <c r="G308" s="85" t="s">
        <v>436</v>
      </c>
      <c r="H308" s="85" t="s">
        <v>436</v>
      </c>
      <c r="I308" s="82" t="s">
        <v>431</v>
      </c>
      <c r="J308" s="86" t="s">
        <v>437</v>
      </c>
    </row>
    <row r="309" spans="1:10" x14ac:dyDescent="0.2">
      <c r="A309" s="82" t="s">
        <v>994</v>
      </c>
      <c r="B309" s="82" t="s">
        <v>346</v>
      </c>
      <c r="C309" s="82" t="s">
        <v>558</v>
      </c>
      <c r="D309" s="83" t="s">
        <v>433</v>
      </c>
      <c r="E309" s="84" t="s">
        <v>621</v>
      </c>
      <c r="F309" s="84" t="s">
        <v>435</v>
      </c>
      <c r="G309" s="85" t="s">
        <v>436</v>
      </c>
      <c r="H309" s="85" t="s">
        <v>436</v>
      </c>
      <c r="I309" s="82" t="s">
        <v>431</v>
      </c>
      <c r="J309" s="86" t="s">
        <v>437</v>
      </c>
    </row>
    <row r="310" spans="1:10" x14ac:dyDescent="0.2">
      <c r="A310" s="82" t="s">
        <v>995</v>
      </c>
      <c r="B310" s="82" t="s">
        <v>250</v>
      </c>
      <c r="C310" s="82" t="s">
        <v>589</v>
      </c>
      <c r="D310" s="83" t="s">
        <v>433</v>
      </c>
      <c r="E310" s="84" t="s">
        <v>556</v>
      </c>
      <c r="F310" s="84" t="s">
        <v>435</v>
      </c>
      <c r="G310" s="85" t="s">
        <v>436</v>
      </c>
      <c r="H310" s="85" t="s">
        <v>436</v>
      </c>
      <c r="I310" s="82" t="s">
        <v>431</v>
      </c>
      <c r="J310" s="86" t="s">
        <v>437</v>
      </c>
    </row>
    <row r="311" spans="1:10" x14ac:dyDescent="0.2">
      <c r="A311" s="82" t="s">
        <v>996</v>
      </c>
      <c r="B311" s="82" t="s">
        <v>997</v>
      </c>
      <c r="C311" s="82" t="s">
        <v>927</v>
      </c>
      <c r="D311" s="83" t="s">
        <v>433</v>
      </c>
      <c r="E311" s="84" t="s">
        <v>556</v>
      </c>
      <c r="F311" s="84" t="s">
        <v>621</v>
      </c>
      <c r="G311" s="85" t="s">
        <v>436</v>
      </c>
      <c r="H311" s="85" t="s">
        <v>436</v>
      </c>
      <c r="I311" s="82" t="s">
        <v>431</v>
      </c>
      <c r="J311" s="86" t="s">
        <v>584</v>
      </c>
    </row>
    <row r="312" spans="1:10" x14ac:dyDescent="0.2">
      <c r="A312" s="82" t="s">
        <v>998</v>
      </c>
      <c r="B312" s="82" t="s">
        <v>102</v>
      </c>
      <c r="C312" s="82" t="s">
        <v>558</v>
      </c>
      <c r="D312" s="83" t="s">
        <v>433</v>
      </c>
      <c r="E312" s="84" t="s">
        <v>556</v>
      </c>
      <c r="F312" s="84" t="s">
        <v>435</v>
      </c>
      <c r="G312" s="85" t="s">
        <v>436</v>
      </c>
      <c r="H312" s="85" t="s">
        <v>436</v>
      </c>
      <c r="I312" s="82" t="s">
        <v>431</v>
      </c>
      <c r="J312" s="86" t="s">
        <v>437</v>
      </c>
    </row>
    <row r="313" spans="1:10" x14ac:dyDescent="0.2">
      <c r="A313" s="82" t="s">
        <v>999</v>
      </c>
      <c r="B313" s="82" t="s">
        <v>397</v>
      </c>
      <c r="C313" s="82" t="s">
        <v>589</v>
      </c>
      <c r="D313" s="83" t="s">
        <v>612</v>
      </c>
      <c r="E313" s="84" t="s">
        <v>556</v>
      </c>
      <c r="F313" s="84" t="s">
        <v>435</v>
      </c>
      <c r="G313" s="85" t="s">
        <v>436</v>
      </c>
      <c r="H313" s="85" t="s">
        <v>436</v>
      </c>
      <c r="I313" s="82" t="s">
        <v>431</v>
      </c>
      <c r="J313" s="86" t="s">
        <v>437</v>
      </c>
    </row>
    <row r="314" spans="1:10" x14ac:dyDescent="0.2">
      <c r="A314" s="82" t="s">
        <v>1000</v>
      </c>
      <c r="B314" s="82" t="s">
        <v>338</v>
      </c>
      <c r="C314" s="82" t="s">
        <v>927</v>
      </c>
      <c r="D314" s="83" t="s">
        <v>433</v>
      </c>
      <c r="E314" s="84" t="s">
        <v>556</v>
      </c>
      <c r="F314" s="84" t="s">
        <v>435</v>
      </c>
      <c r="G314" s="85" t="s">
        <v>436</v>
      </c>
      <c r="H314" s="85" t="s">
        <v>436</v>
      </c>
      <c r="I314" s="82" t="s">
        <v>431</v>
      </c>
      <c r="J314" s="86" t="s">
        <v>437</v>
      </c>
    </row>
    <row r="315" spans="1:10" x14ac:dyDescent="0.2">
      <c r="A315" s="82" t="s">
        <v>1001</v>
      </c>
      <c r="B315" s="82" t="s">
        <v>1002</v>
      </c>
      <c r="C315" s="82" t="s">
        <v>558</v>
      </c>
      <c r="D315" s="83" t="s">
        <v>433</v>
      </c>
      <c r="E315" s="84" t="s">
        <v>551</v>
      </c>
      <c r="F315" s="84" t="s">
        <v>434</v>
      </c>
      <c r="G315" s="85" t="s">
        <v>436</v>
      </c>
      <c r="H315" s="85" t="s">
        <v>436</v>
      </c>
      <c r="I315" s="82" t="s">
        <v>431</v>
      </c>
      <c r="J315" s="86" t="s">
        <v>584</v>
      </c>
    </row>
    <row r="316" spans="1:10" x14ac:dyDescent="0.2">
      <c r="A316" s="82" t="s">
        <v>1003</v>
      </c>
      <c r="B316" s="82" t="s">
        <v>314</v>
      </c>
      <c r="C316" s="82" t="s">
        <v>582</v>
      </c>
      <c r="D316" s="83" t="s">
        <v>433</v>
      </c>
      <c r="E316" s="84" t="s">
        <v>570</v>
      </c>
      <c r="F316" s="84" t="s">
        <v>435</v>
      </c>
      <c r="G316" s="85" t="s">
        <v>436</v>
      </c>
      <c r="H316" s="85" t="s">
        <v>436</v>
      </c>
      <c r="I316" s="82" t="s">
        <v>431</v>
      </c>
      <c r="J316" s="86" t="s">
        <v>437</v>
      </c>
    </row>
    <row r="317" spans="1:10" x14ac:dyDescent="0.2">
      <c r="A317" s="82" t="s">
        <v>1004</v>
      </c>
      <c r="B317" s="82" t="s">
        <v>291</v>
      </c>
      <c r="C317" s="82" t="s">
        <v>582</v>
      </c>
      <c r="D317" s="83" t="s">
        <v>433</v>
      </c>
      <c r="E317" s="84" t="s">
        <v>570</v>
      </c>
      <c r="F317" s="84" t="s">
        <v>435</v>
      </c>
      <c r="G317" s="85" t="s">
        <v>436</v>
      </c>
      <c r="H317" s="85" t="s">
        <v>436</v>
      </c>
      <c r="I317" s="82" t="s">
        <v>431</v>
      </c>
      <c r="J317" s="86" t="s">
        <v>437</v>
      </c>
    </row>
    <row r="318" spans="1:10" x14ac:dyDescent="0.2">
      <c r="A318" s="82" t="s">
        <v>1005</v>
      </c>
      <c r="B318" s="82" t="s">
        <v>303</v>
      </c>
      <c r="C318" s="82" t="s">
        <v>582</v>
      </c>
      <c r="D318" s="83" t="s">
        <v>433</v>
      </c>
      <c r="E318" s="84" t="s">
        <v>570</v>
      </c>
      <c r="F318" s="84" t="s">
        <v>633</v>
      </c>
      <c r="G318" s="85" t="s">
        <v>436</v>
      </c>
      <c r="H318" s="85" t="s">
        <v>436</v>
      </c>
      <c r="I318" s="82" t="s">
        <v>431</v>
      </c>
      <c r="J318" s="86" t="s">
        <v>437</v>
      </c>
    </row>
    <row r="319" spans="1:10" x14ac:dyDescent="0.2">
      <c r="A319" s="82" t="s">
        <v>1006</v>
      </c>
      <c r="B319" s="82" t="s">
        <v>1007</v>
      </c>
      <c r="C319" s="82" t="s">
        <v>582</v>
      </c>
      <c r="D319" s="83" t="s">
        <v>433</v>
      </c>
      <c r="E319" s="84" t="s">
        <v>570</v>
      </c>
      <c r="F319" s="84" t="s">
        <v>633</v>
      </c>
      <c r="G319" s="85" t="s">
        <v>436</v>
      </c>
      <c r="H319" s="85" t="s">
        <v>436</v>
      </c>
      <c r="I319" s="82" t="s">
        <v>431</v>
      </c>
      <c r="J319" s="86" t="s">
        <v>584</v>
      </c>
    </row>
    <row r="320" spans="1:10" x14ac:dyDescent="0.2">
      <c r="A320" s="82" t="s">
        <v>1008</v>
      </c>
      <c r="B320" s="82" t="s">
        <v>289</v>
      </c>
      <c r="C320" s="82" t="s">
        <v>582</v>
      </c>
      <c r="D320" s="83" t="s">
        <v>433</v>
      </c>
      <c r="E320" s="84" t="s">
        <v>570</v>
      </c>
      <c r="F320" s="84" t="s">
        <v>435</v>
      </c>
      <c r="G320" s="85" t="s">
        <v>436</v>
      </c>
      <c r="H320" s="85" t="s">
        <v>436</v>
      </c>
      <c r="I320" s="82" t="s">
        <v>431</v>
      </c>
      <c r="J320" s="86" t="s">
        <v>437</v>
      </c>
    </row>
    <row r="321" spans="1:10" x14ac:dyDescent="0.2">
      <c r="A321" s="82" t="s">
        <v>1009</v>
      </c>
      <c r="B321" s="82" t="s">
        <v>297</v>
      </c>
      <c r="C321" s="82" t="s">
        <v>582</v>
      </c>
      <c r="D321" s="83" t="s">
        <v>433</v>
      </c>
      <c r="E321" s="84" t="s">
        <v>570</v>
      </c>
      <c r="F321" s="84" t="s">
        <v>633</v>
      </c>
      <c r="G321" s="85" t="s">
        <v>436</v>
      </c>
      <c r="H321" s="85" t="s">
        <v>436</v>
      </c>
      <c r="I321" s="82" t="s">
        <v>431</v>
      </c>
      <c r="J321" s="86" t="s">
        <v>437</v>
      </c>
    </row>
    <row r="322" spans="1:10" x14ac:dyDescent="0.2">
      <c r="A322" s="82" t="s">
        <v>1010</v>
      </c>
      <c r="B322" s="82" t="s">
        <v>294</v>
      </c>
      <c r="C322" s="82" t="s">
        <v>582</v>
      </c>
      <c r="D322" s="83" t="s">
        <v>433</v>
      </c>
      <c r="E322" s="84" t="s">
        <v>570</v>
      </c>
      <c r="F322" s="84" t="s">
        <v>633</v>
      </c>
      <c r="G322" s="85" t="s">
        <v>436</v>
      </c>
      <c r="H322" s="85" t="s">
        <v>436</v>
      </c>
      <c r="I322" s="82" t="s">
        <v>431</v>
      </c>
      <c r="J322" s="86" t="s">
        <v>437</v>
      </c>
    </row>
    <row r="323" spans="1:10" x14ac:dyDescent="0.2">
      <c r="A323" s="82" t="s">
        <v>1011</v>
      </c>
      <c r="B323" s="82" t="s">
        <v>292</v>
      </c>
      <c r="C323" s="82" t="s">
        <v>582</v>
      </c>
      <c r="D323" s="83" t="s">
        <v>433</v>
      </c>
      <c r="E323" s="84" t="s">
        <v>570</v>
      </c>
      <c r="F323" s="84" t="s">
        <v>633</v>
      </c>
      <c r="G323" s="85" t="s">
        <v>436</v>
      </c>
      <c r="H323" s="85" t="s">
        <v>436</v>
      </c>
      <c r="I323" s="82" t="s">
        <v>431</v>
      </c>
      <c r="J323" s="86" t="s">
        <v>437</v>
      </c>
    </row>
    <row r="324" spans="1:10" x14ac:dyDescent="0.2">
      <c r="A324" s="82" t="s">
        <v>1012</v>
      </c>
      <c r="B324" s="82" t="s">
        <v>302</v>
      </c>
      <c r="C324" s="82" t="s">
        <v>582</v>
      </c>
      <c r="D324" s="83" t="s">
        <v>433</v>
      </c>
      <c r="E324" s="84" t="s">
        <v>556</v>
      </c>
      <c r="F324" s="84" t="s">
        <v>435</v>
      </c>
      <c r="G324" s="85" t="s">
        <v>436</v>
      </c>
      <c r="H324" s="85" t="s">
        <v>436</v>
      </c>
      <c r="I324" s="82" t="s">
        <v>431</v>
      </c>
      <c r="J324" s="86" t="s">
        <v>437</v>
      </c>
    </row>
    <row r="325" spans="1:10" x14ac:dyDescent="0.2">
      <c r="A325" s="82" t="s">
        <v>1013</v>
      </c>
      <c r="B325" s="82" t="s">
        <v>125</v>
      </c>
      <c r="C325" s="82" t="s">
        <v>558</v>
      </c>
      <c r="D325" s="83" t="s">
        <v>563</v>
      </c>
      <c r="E325" s="84" t="s">
        <v>602</v>
      </c>
      <c r="F325" s="84" t="s">
        <v>435</v>
      </c>
      <c r="G325" s="85" t="s">
        <v>436</v>
      </c>
      <c r="H325" s="85" t="s">
        <v>436</v>
      </c>
      <c r="I325" s="82" t="s">
        <v>431</v>
      </c>
      <c r="J325" s="86" t="s">
        <v>437</v>
      </c>
    </row>
    <row r="326" spans="1:10" x14ac:dyDescent="0.2">
      <c r="A326" s="82" t="s">
        <v>1014</v>
      </c>
      <c r="B326" s="82" t="s">
        <v>339</v>
      </c>
      <c r="C326" s="82" t="s">
        <v>927</v>
      </c>
      <c r="D326" s="83" t="s">
        <v>433</v>
      </c>
      <c r="E326" s="84" t="s">
        <v>556</v>
      </c>
      <c r="F326" s="84" t="s">
        <v>435</v>
      </c>
      <c r="G326" s="85" t="s">
        <v>436</v>
      </c>
      <c r="H326" s="85" t="s">
        <v>436</v>
      </c>
      <c r="I326" s="82" t="s">
        <v>431</v>
      </c>
      <c r="J326" s="86" t="s">
        <v>437</v>
      </c>
    </row>
    <row r="327" spans="1:10" x14ac:dyDescent="0.2">
      <c r="A327" s="82" t="s">
        <v>1015</v>
      </c>
      <c r="B327" s="82" t="s">
        <v>305</v>
      </c>
      <c r="C327" s="82" t="s">
        <v>582</v>
      </c>
      <c r="D327" s="83" t="s">
        <v>433</v>
      </c>
      <c r="E327" s="84" t="s">
        <v>782</v>
      </c>
      <c r="F327" s="84" t="s">
        <v>586</v>
      </c>
      <c r="G327" s="85" t="s">
        <v>436</v>
      </c>
      <c r="H327" s="85" t="s">
        <v>436</v>
      </c>
      <c r="I327" s="82" t="s">
        <v>431</v>
      </c>
      <c r="J327" s="86" t="s">
        <v>437</v>
      </c>
    </row>
    <row r="328" spans="1:10" x14ac:dyDescent="0.2">
      <c r="A328" s="82" t="s">
        <v>1016</v>
      </c>
      <c r="B328" s="82" t="s">
        <v>1017</v>
      </c>
      <c r="C328" s="82" t="s">
        <v>927</v>
      </c>
      <c r="D328" s="83" t="s">
        <v>433</v>
      </c>
      <c r="E328" s="84" t="s">
        <v>556</v>
      </c>
      <c r="F328" s="84" t="s">
        <v>621</v>
      </c>
      <c r="G328" s="85" t="s">
        <v>436</v>
      </c>
      <c r="H328" s="85" t="s">
        <v>436</v>
      </c>
      <c r="I328" s="82" t="s">
        <v>431</v>
      </c>
      <c r="J328" s="86" t="s">
        <v>584</v>
      </c>
    </row>
    <row r="329" spans="1:10" x14ac:dyDescent="0.2">
      <c r="A329" s="82" t="s">
        <v>1018</v>
      </c>
      <c r="B329" s="82" t="s">
        <v>1019</v>
      </c>
      <c r="C329" s="82" t="s">
        <v>927</v>
      </c>
      <c r="D329" s="83" t="s">
        <v>433</v>
      </c>
      <c r="E329" s="84" t="s">
        <v>1020</v>
      </c>
      <c r="F329" s="84" t="s">
        <v>435</v>
      </c>
      <c r="G329" s="85" t="s">
        <v>436</v>
      </c>
      <c r="H329" s="85" t="s">
        <v>436</v>
      </c>
      <c r="I329" s="82" t="s">
        <v>431</v>
      </c>
      <c r="J329" s="86" t="s">
        <v>437</v>
      </c>
    </row>
    <row r="330" spans="1:10" x14ac:dyDescent="0.2">
      <c r="A330" s="82" t="s">
        <v>1021</v>
      </c>
      <c r="B330" s="82" t="s">
        <v>1022</v>
      </c>
      <c r="C330" s="82" t="s">
        <v>927</v>
      </c>
      <c r="D330" s="83" t="s">
        <v>433</v>
      </c>
      <c r="E330" s="84" t="s">
        <v>556</v>
      </c>
      <c r="F330" s="84" t="s">
        <v>435</v>
      </c>
      <c r="G330" s="85" t="s">
        <v>436</v>
      </c>
      <c r="H330" s="85" t="s">
        <v>436</v>
      </c>
      <c r="I330" s="82" t="s">
        <v>431</v>
      </c>
      <c r="J330" s="86" t="s">
        <v>437</v>
      </c>
    </row>
    <row r="331" spans="1:10" x14ac:dyDescent="0.2">
      <c r="A331" s="82" t="s">
        <v>1023</v>
      </c>
      <c r="B331" s="82" t="s">
        <v>1024</v>
      </c>
      <c r="C331" s="82" t="s">
        <v>927</v>
      </c>
      <c r="D331" s="83" t="s">
        <v>433</v>
      </c>
      <c r="E331" s="84" t="s">
        <v>556</v>
      </c>
      <c r="F331" s="84" t="s">
        <v>435</v>
      </c>
      <c r="G331" s="85" t="s">
        <v>436</v>
      </c>
      <c r="H331" s="85" t="s">
        <v>436</v>
      </c>
      <c r="I331" s="82" t="s">
        <v>431</v>
      </c>
      <c r="J331" s="86" t="s">
        <v>437</v>
      </c>
    </row>
    <row r="332" spans="1:10" x14ac:dyDescent="0.2">
      <c r="A332" s="82" t="s">
        <v>1025</v>
      </c>
      <c r="B332" s="82" t="s">
        <v>340</v>
      </c>
      <c r="C332" s="82" t="s">
        <v>927</v>
      </c>
      <c r="D332" s="83" t="s">
        <v>433</v>
      </c>
      <c r="E332" s="84" t="s">
        <v>556</v>
      </c>
      <c r="F332" s="84" t="s">
        <v>435</v>
      </c>
      <c r="G332" s="85" t="s">
        <v>436</v>
      </c>
      <c r="H332" s="85" t="s">
        <v>436</v>
      </c>
      <c r="I332" s="82" t="s">
        <v>431</v>
      </c>
      <c r="J332" s="86" t="s">
        <v>437</v>
      </c>
    </row>
    <row r="333" spans="1:10" x14ac:dyDescent="0.2">
      <c r="A333" s="82" t="s">
        <v>1026</v>
      </c>
      <c r="B333" s="82" t="s">
        <v>1027</v>
      </c>
      <c r="C333" s="82" t="s">
        <v>558</v>
      </c>
      <c r="D333" s="83" t="s">
        <v>433</v>
      </c>
      <c r="E333" s="84" t="s">
        <v>556</v>
      </c>
      <c r="F333" s="84" t="s">
        <v>435</v>
      </c>
      <c r="G333" s="85" t="s">
        <v>436</v>
      </c>
      <c r="H333" s="85" t="s">
        <v>436</v>
      </c>
      <c r="I333" s="82" t="s">
        <v>431</v>
      </c>
      <c r="J333" s="86" t="s">
        <v>437</v>
      </c>
    </row>
    <row r="334" spans="1:10" x14ac:dyDescent="0.2">
      <c r="A334" s="82" t="s">
        <v>1028</v>
      </c>
      <c r="B334" s="82" t="s">
        <v>1029</v>
      </c>
      <c r="C334" s="82" t="s">
        <v>558</v>
      </c>
      <c r="D334" s="83" t="s">
        <v>433</v>
      </c>
      <c r="E334" s="84" t="s">
        <v>621</v>
      </c>
      <c r="F334" s="84" t="s">
        <v>434</v>
      </c>
      <c r="G334" s="85" t="s">
        <v>436</v>
      </c>
      <c r="H334" s="85" t="s">
        <v>436</v>
      </c>
      <c r="I334" s="82" t="s">
        <v>1030</v>
      </c>
      <c r="J334" s="86" t="s">
        <v>437</v>
      </c>
    </row>
    <row r="335" spans="1:10" x14ac:dyDescent="0.2">
      <c r="A335" s="82" t="s">
        <v>1031</v>
      </c>
      <c r="B335" s="82" t="s">
        <v>1032</v>
      </c>
      <c r="C335" s="82" t="s">
        <v>558</v>
      </c>
      <c r="D335" s="83" t="s">
        <v>433</v>
      </c>
      <c r="E335" s="84" t="s">
        <v>556</v>
      </c>
      <c r="F335" s="84" t="s">
        <v>1033</v>
      </c>
      <c r="G335" s="85" t="s">
        <v>436</v>
      </c>
      <c r="H335" s="85" t="s">
        <v>436</v>
      </c>
      <c r="I335" s="82" t="s">
        <v>431</v>
      </c>
      <c r="J335" s="86" t="s">
        <v>584</v>
      </c>
    </row>
    <row r="336" spans="1:10" x14ac:dyDescent="0.2">
      <c r="A336" s="82" t="s">
        <v>1034</v>
      </c>
      <c r="B336" s="82" t="s">
        <v>1035</v>
      </c>
      <c r="C336" s="82" t="s">
        <v>558</v>
      </c>
      <c r="D336" s="83" t="s">
        <v>433</v>
      </c>
      <c r="E336" s="84" t="s">
        <v>621</v>
      </c>
      <c r="F336" s="84" t="s">
        <v>602</v>
      </c>
      <c r="G336" s="85" t="s">
        <v>436</v>
      </c>
      <c r="H336" s="85" t="s">
        <v>436</v>
      </c>
      <c r="I336" s="82" t="s">
        <v>1030</v>
      </c>
      <c r="J336" s="86" t="s">
        <v>437</v>
      </c>
    </row>
    <row r="337" spans="1:10" x14ac:dyDescent="0.2">
      <c r="A337" s="82" t="s">
        <v>1036</v>
      </c>
      <c r="B337" s="82" t="s">
        <v>1037</v>
      </c>
      <c r="C337" s="82" t="s">
        <v>558</v>
      </c>
      <c r="D337" s="83" t="s">
        <v>433</v>
      </c>
      <c r="E337" s="84" t="s">
        <v>621</v>
      </c>
      <c r="F337" s="84" t="s">
        <v>602</v>
      </c>
      <c r="G337" s="85" t="s">
        <v>436</v>
      </c>
      <c r="H337" s="85" t="s">
        <v>436</v>
      </c>
      <c r="I337" s="82" t="s">
        <v>1030</v>
      </c>
      <c r="J337" s="86" t="s">
        <v>437</v>
      </c>
    </row>
    <row r="338" spans="1:10" x14ac:dyDescent="0.2">
      <c r="A338" s="82" t="s">
        <v>1038</v>
      </c>
      <c r="B338" s="82" t="s">
        <v>1039</v>
      </c>
      <c r="C338" s="82" t="s">
        <v>558</v>
      </c>
      <c r="D338" s="83" t="s">
        <v>433</v>
      </c>
      <c r="E338" s="84" t="s">
        <v>621</v>
      </c>
      <c r="F338" s="84" t="s">
        <v>602</v>
      </c>
      <c r="G338" s="85" t="s">
        <v>436</v>
      </c>
      <c r="H338" s="85" t="s">
        <v>436</v>
      </c>
      <c r="I338" s="82" t="s">
        <v>1030</v>
      </c>
      <c r="J338" s="86" t="s">
        <v>437</v>
      </c>
    </row>
    <row r="339" spans="1:10" x14ac:dyDescent="0.2">
      <c r="A339" s="82" t="s">
        <v>1040</v>
      </c>
      <c r="B339" s="82" t="s">
        <v>1041</v>
      </c>
      <c r="C339" s="82" t="s">
        <v>550</v>
      </c>
      <c r="D339" s="83" t="s">
        <v>433</v>
      </c>
      <c r="E339" s="84" t="s">
        <v>455</v>
      </c>
      <c r="F339" s="84" t="s">
        <v>435</v>
      </c>
      <c r="G339" s="85" t="s">
        <v>436</v>
      </c>
      <c r="H339" s="85" t="s">
        <v>436</v>
      </c>
      <c r="I339" s="82" t="s">
        <v>431</v>
      </c>
      <c r="J339" s="86" t="s">
        <v>437</v>
      </c>
    </row>
    <row r="340" spans="1:10" x14ac:dyDescent="0.2">
      <c r="A340" s="82" t="s">
        <v>1042</v>
      </c>
      <c r="B340" s="82" t="s">
        <v>1043</v>
      </c>
      <c r="C340" s="82" t="s">
        <v>582</v>
      </c>
      <c r="D340" s="83" t="s">
        <v>433</v>
      </c>
      <c r="E340" s="84" t="s">
        <v>434</v>
      </c>
      <c r="F340" s="84" t="s">
        <v>435</v>
      </c>
      <c r="G340" s="85" t="s">
        <v>436</v>
      </c>
      <c r="H340" s="85" t="s">
        <v>436</v>
      </c>
      <c r="I340" s="82" t="s">
        <v>431</v>
      </c>
      <c r="J340" s="86" t="s">
        <v>437</v>
      </c>
    </row>
    <row r="341" spans="1:10" x14ac:dyDescent="0.2">
      <c r="A341" s="82" t="s">
        <v>1044</v>
      </c>
      <c r="B341" s="82" t="s">
        <v>385</v>
      </c>
      <c r="C341" s="82" t="s">
        <v>589</v>
      </c>
      <c r="D341" s="83" t="s">
        <v>433</v>
      </c>
      <c r="E341" s="84" t="s">
        <v>451</v>
      </c>
      <c r="F341" s="84" t="s">
        <v>435</v>
      </c>
      <c r="G341" s="85" t="s">
        <v>436</v>
      </c>
      <c r="H341" s="85" t="s">
        <v>436</v>
      </c>
      <c r="I341" s="82" t="s">
        <v>431</v>
      </c>
      <c r="J341" s="86" t="s">
        <v>437</v>
      </c>
    </row>
    <row r="342" spans="1:10" x14ac:dyDescent="0.2">
      <c r="A342" s="82" t="s">
        <v>1045</v>
      </c>
      <c r="B342" s="82" t="s">
        <v>1046</v>
      </c>
      <c r="C342" s="82" t="s">
        <v>927</v>
      </c>
      <c r="D342" s="83" t="s">
        <v>433</v>
      </c>
      <c r="E342" s="84" t="s">
        <v>858</v>
      </c>
      <c r="F342" s="84" t="s">
        <v>633</v>
      </c>
      <c r="G342" s="85" t="s">
        <v>436</v>
      </c>
      <c r="H342" s="85" t="s">
        <v>436</v>
      </c>
      <c r="I342" s="82" t="s">
        <v>431</v>
      </c>
      <c r="J342" s="86" t="s">
        <v>584</v>
      </c>
    </row>
    <row r="343" spans="1:10" x14ac:dyDescent="0.2">
      <c r="A343" s="82" t="s">
        <v>1047</v>
      </c>
      <c r="B343" s="82" t="s">
        <v>350</v>
      </c>
      <c r="C343" s="82" t="s">
        <v>558</v>
      </c>
      <c r="D343" s="83" t="s">
        <v>563</v>
      </c>
      <c r="E343" s="84" t="s">
        <v>556</v>
      </c>
      <c r="F343" s="84" t="s">
        <v>435</v>
      </c>
      <c r="G343" s="85" t="s">
        <v>436</v>
      </c>
      <c r="H343" s="85" t="s">
        <v>436</v>
      </c>
      <c r="I343" s="82" t="s">
        <v>431</v>
      </c>
      <c r="J343" s="86" t="s">
        <v>437</v>
      </c>
    </row>
    <row r="344" spans="1:10" x14ac:dyDescent="0.2">
      <c r="A344" s="82" t="s">
        <v>1048</v>
      </c>
      <c r="B344" s="82" t="s">
        <v>1049</v>
      </c>
      <c r="C344" s="82" t="s">
        <v>582</v>
      </c>
      <c r="D344" s="83" t="s">
        <v>433</v>
      </c>
      <c r="E344" s="84" t="s">
        <v>570</v>
      </c>
      <c r="F344" s="84" t="s">
        <v>633</v>
      </c>
      <c r="G344" s="85" t="s">
        <v>436</v>
      </c>
      <c r="H344" s="85" t="s">
        <v>436</v>
      </c>
      <c r="I344" s="82" t="s">
        <v>431</v>
      </c>
      <c r="J344" s="86" t="s">
        <v>437</v>
      </c>
    </row>
    <row r="345" spans="1:10" x14ac:dyDescent="0.2">
      <c r="A345" s="82" t="s">
        <v>1050</v>
      </c>
      <c r="B345" s="82" t="s">
        <v>1051</v>
      </c>
      <c r="C345" s="82" t="s">
        <v>582</v>
      </c>
      <c r="D345" s="83" t="s">
        <v>433</v>
      </c>
      <c r="E345" s="84" t="s">
        <v>556</v>
      </c>
      <c r="F345" s="84" t="s">
        <v>434</v>
      </c>
      <c r="G345" s="85" t="s">
        <v>436</v>
      </c>
      <c r="H345" s="85" t="s">
        <v>436</v>
      </c>
      <c r="I345" s="82" t="s">
        <v>431</v>
      </c>
      <c r="J345" s="86" t="s">
        <v>437</v>
      </c>
    </row>
    <row r="346" spans="1:10" x14ac:dyDescent="0.2">
      <c r="A346" s="82" t="s">
        <v>1052</v>
      </c>
      <c r="B346" s="82" t="s">
        <v>1053</v>
      </c>
      <c r="C346" s="82" t="s">
        <v>589</v>
      </c>
      <c r="D346" s="83" t="s">
        <v>563</v>
      </c>
      <c r="E346" s="84" t="s">
        <v>607</v>
      </c>
      <c r="F346" s="84" t="s">
        <v>435</v>
      </c>
      <c r="G346" s="85" t="s">
        <v>436</v>
      </c>
      <c r="H346" s="85" t="s">
        <v>436</v>
      </c>
      <c r="I346" s="82" t="s">
        <v>431</v>
      </c>
      <c r="J346" s="86" t="s">
        <v>437</v>
      </c>
    </row>
    <row r="347" spans="1:10" x14ac:dyDescent="0.2">
      <c r="A347" s="82" t="s">
        <v>1054</v>
      </c>
      <c r="B347" s="82" t="s">
        <v>151</v>
      </c>
      <c r="C347" s="82" t="s">
        <v>589</v>
      </c>
      <c r="D347" s="83" t="s">
        <v>563</v>
      </c>
      <c r="E347" s="84" t="s">
        <v>607</v>
      </c>
      <c r="F347" s="84" t="s">
        <v>435</v>
      </c>
      <c r="G347" s="85" t="s">
        <v>436</v>
      </c>
      <c r="H347" s="85" t="s">
        <v>436</v>
      </c>
      <c r="I347" s="82" t="s">
        <v>431</v>
      </c>
      <c r="J347" s="86" t="s">
        <v>437</v>
      </c>
    </row>
    <row r="348" spans="1:10" x14ac:dyDescent="0.2">
      <c r="A348" s="82" t="s">
        <v>1055</v>
      </c>
      <c r="B348" s="82" t="s">
        <v>1056</v>
      </c>
      <c r="C348" s="82" t="s">
        <v>927</v>
      </c>
      <c r="D348" s="83" t="s">
        <v>433</v>
      </c>
      <c r="E348" s="84" t="s">
        <v>551</v>
      </c>
      <c r="F348" s="84" t="s">
        <v>607</v>
      </c>
      <c r="G348" s="85" t="s">
        <v>436</v>
      </c>
      <c r="H348" s="85" t="s">
        <v>436</v>
      </c>
      <c r="I348" s="82" t="s">
        <v>431</v>
      </c>
      <c r="J348" s="86" t="s">
        <v>584</v>
      </c>
    </row>
    <row r="349" spans="1:10" x14ac:dyDescent="0.2">
      <c r="A349" s="82" t="s">
        <v>1057</v>
      </c>
      <c r="B349" s="82" t="s">
        <v>315</v>
      </c>
      <c r="C349" s="82" t="s">
        <v>582</v>
      </c>
      <c r="D349" s="83" t="s">
        <v>433</v>
      </c>
      <c r="E349" s="84" t="s">
        <v>875</v>
      </c>
      <c r="F349" s="84" t="s">
        <v>435</v>
      </c>
      <c r="G349" s="85" t="s">
        <v>436</v>
      </c>
      <c r="H349" s="85" t="s">
        <v>436</v>
      </c>
      <c r="I349" s="82" t="s">
        <v>431</v>
      </c>
      <c r="J349" s="86" t="s">
        <v>437</v>
      </c>
    </row>
    <row r="350" spans="1:10" x14ac:dyDescent="0.2">
      <c r="A350" s="82" t="s">
        <v>1058</v>
      </c>
      <c r="B350" s="82" t="s">
        <v>179</v>
      </c>
      <c r="C350" s="82" t="s">
        <v>550</v>
      </c>
      <c r="D350" s="83" t="s">
        <v>600</v>
      </c>
      <c r="E350" s="84" t="s">
        <v>556</v>
      </c>
      <c r="F350" s="84" t="s">
        <v>435</v>
      </c>
      <c r="G350" s="85" t="s">
        <v>436</v>
      </c>
      <c r="H350" s="85" t="s">
        <v>436</v>
      </c>
      <c r="I350" s="82" t="s">
        <v>431</v>
      </c>
      <c r="J350" s="86" t="s">
        <v>437</v>
      </c>
    </row>
    <row r="351" spans="1:10" x14ac:dyDescent="0.2">
      <c r="A351" s="82" t="s">
        <v>1059</v>
      </c>
      <c r="B351" s="82" t="s">
        <v>323</v>
      </c>
      <c r="C351" s="82" t="s">
        <v>582</v>
      </c>
      <c r="D351" s="83" t="s">
        <v>433</v>
      </c>
      <c r="E351" s="84" t="s">
        <v>875</v>
      </c>
      <c r="F351" s="84" t="s">
        <v>875</v>
      </c>
      <c r="G351" s="85" t="s">
        <v>436</v>
      </c>
      <c r="H351" s="85" t="s">
        <v>436</v>
      </c>
      <c r="I351" s="82" t="s">
        <v>431</v>
      </c>
      <c r="J351" s="86" t="s">
        <v>437</v>
      </c>
    </row>
    <row r="352" spans="1:10" x14ac:dyDescent="0.2">
      <c r="A352" s="82" t="s">
        <v>1060</v>
      </c>
      <c r="B352" s="82" t="s">
        <v>144</v>
      </c>
      <c r="C352" s="82" t="s">
        <v>589</v>
      </c>
      <c r="D352" s="83" t="s">
        <v>563</v>
      </c>
      <c r="E352" s="84" t="s">
        <v>556</v>
      </c>
      <c r="F352" s="84" t="s">
        <v>434</v>
      </c>
      <c r="G352" s="85" t="s">
        <v>436</v>
      </c>
      <c r="H352" s="85" t="s">
        <v>436</v>
      </c>
      <c r="I352" s="82" t="s">
        <v>431</v>
      </c>
      <c r="J352" s="86" t="s">
        <v>437</v>
      </c>
    </row>
    <row r="353" spans="1:10" x14ac:dyDescent="0.2">
      <c r="A353" s="82" t="s">
        <v>1061</v>
      </c>
      <c r="B353" s="82" t="s">
        <v>1062</v>
      </c>
      <c r="C353" s="82" t="s">
        <v>589</v>
      </c>
      <c r="D353" s="83" t="s">
        <v>563</v>
      </c>
      <c r="E353" s="84" t="s">
        <v>556</v>
      </c>
      <c r="F353" s="84" t="s">
        <v>434</v>
      </c>
      <c r="G353" s="85" t="s">
        <v>436</v>
      </c>
      <c r="H353" s="85" t="s">
        <v>436</v>
      </c>
      <c r="I353" s="82" t="s">
        <v>431</v>
      </c>
      <c r="J353" s="86" t="s">
        <v>437</v>
      </c>
    </row>
    <row r="354" spans="1:10" x14ac:dyDescent="0.2">
      <c r="A354" s="82" t="s">
        <v>1063</v>
      </c>
      <c r="B354" s="82" t="s">
        <v>377</v>
      </c>
      <c r="C354" s="82" t="s">
        <v>871</v>
      </c>
      <c r="D354" s="83" t="s">
        <v>433</v>
      </c>
      <c r="E354" s="84" t="s">
        <v>434</v>
      </c>
      <c r="F354" s="84" t="s">
        <v>435</v>
      </c>
      <c r="G354" s="85" t="s">
        <v>436</v>
      </c>
      <c r="H354" s="85" t="s">
        <v>436</v>
      </c>
      <c r="I354" s="82" t="s">
        <v>872</v>
      </c>
      <c r="J354" s="86" t="s">
        <v>437</v>
      </c>
    </row>
    <row r="355" spans="1:10" x14ac:dyDescent="0.2">
      <c r="A355" s="82" t="s">
        <v>1064</v>
      </c>
      <c r="B355" s="82" t="s">
        <v>1065</v>
      </c>
      <c r="C355" s="82" t="s">
        <v>558</v>
      </c>
      <c r="D355" s="83" t="s">
        <v>433</v>
      </c>
      <c r="E355" s="84" t="s">
        <v>556</v>
      </c>
      <c r="F355" s="84" t="s">
        <v>434</v>
      </c>
      <c r="G355" s="85" t="s">
        <v>436</v>
      </c>
      <c r="H355" s="85" t="s">
        <v>436</v>
      </c>
      <c r="I355" s="82" t="s">
        <v>431</v>
      </c>
      <c r="J355" s="86" t="s">
        <v>437</v>
      </c>
    </row>
    <row r="356" spans="1:10" x14ac:dyDescent="0.2">
      <c r="A356" s="82" t="s">
        <v>1066</v>
      </c>
      <c r="B356" s="82" t="s">
        <v>386</v>
      </c>
      <c r="C356" s="82" t="s">
        <v>589</v>
      </c>
      <c r="D356" s="83" t="s">
        <v>433</v>
      </c>
      <c r="E356" s="84" t="s">
        <v>565</v>
      </c>
      <c r="F356" s="84" t="s">
        <v>435</v>
      </c>
      <c r="G356" s="85" t="s">
        <v>436</v>
      </c>
      <c r="H356" s="85" t="s">
        <v>436</v>
      </c>
      <c r="I356" s="82" t="s">
        <v>431</v>
      </c>
      <c r="J356" s="86" t="s">
        <v>437</v>
      </c>
    </row>
    <row r="357" spans="1:10" x14ac:dyDescent="0.2">
      <c r="A357" s="82" t="s">
        <v>1067</v>
      </c>
      <c r="B357" s="82" t="s">
        <v>1068</v>
      </c>
      <c r="C357" s="82" t="s">
        <v>582</v>
      </c>
      <c r="D357" s="83" t="s">
        <v>433</v>
      </c>
      <c r="E357" s="84" t="s">
        <v>551</v>
      </c>
      <c r="F357" s="84" t="s">
        <v>435</v>
      </c>
      <c r="G357" s="85" t="s">
        <v>436</v>
      </c>
      <c r="H357" s="85" t="s">
        <v>436</v>
      </c>
      <c r="I357" s="82" t="s">
        <v>431</v>
      </c>
      <c r="J357" s="86" t="s">
        <v>584</v>
      </c>
    </row>
    <row r="358" spans="1:10" x14ac:dyDescent="0.2">
      <c r="A358" s="82" t="s">
        <v>1069</v>
      </c>
      <c r="B358" s="82" t="s">
        <v>295</v>
      </c>
      <c r="C358" s="82" t="s">
        <v>582</v>
      </c>
      <c r="D358" s="83" t="s">
        <v>433</v>
      </c>
      <c r="E358" s="84" t="s">
        <v>570</v>
      </c>
      <c r="F358" s="84" t="s">
        <v>633</v>
      </c>
      <c r="G358" s="85" t="s">
        <v>436</v>
      </c>
      <c r="H358" s="85" t="s">
        <v>436</v>
      </c>
      <c r="I358" s="82" t="s">
        <v>431</v>
      </c>
      <c r="J358" s="86" t="s">
        <v>437</v>
      </c>
    </row>
    <row r="359" spans="1:10" x14ac:dyDescent="0.2">
      <c r="A359" s="82" t="s">
        <v>1070</v>
      </c>
      <c r="B359" s="82" t="s">
        <v>1071</v>
      </c>
      <c r="C359" s="82" t="s">
        <v>871</v>
      </c>
      <c r="D359" s="83" t="s">
        <v>433</v>
      </c>
      <c r="E359" s="84" t="s">
        <v>551</v>
      </c>
      <c r="F359" s="84" t="s">
        <v>435</v>
      </c>
      <c r="G359" s="85" t="s">
        <v>436</v>
      </c>
      <c r="H359" s="85" t="s">
        <v>436</v>
      </c>
      <c r="I359" s="82" t="s">
        <v>872</v>
      </c>
      <c r="J359" s="86" t="s">
        <v>437</v>
      </c>
    </row>
    <row r="360" spans="1:10" x14ac:dyDescent="0.2">
      <c r="A360" s="82" t="s">
        <v>1072</v>
      </c>
      <c r="B360" s="82" t="s">
        <v>1073</v>
      </c>
      <c r="C360" s="82" t="s">
        <v>589</v>
      </c>
      <c r="D360" s="83" t="s">
        <v>433</v>
      </c>
      <c r="E360" s="84" t="s">
        <v>451</v>
      </c>
      <c r="F360" s="84" t="s">
        <v>435</v>
      </c>
      <c r="G360" s="85" t="s">
        <v>436</v>
      </c>
      <c r="H360" s="85" t="s">
        <v>436</v>
      </c>
      <c r="I360" s="82" t="s">
        <v>431</v>
      </c>
      <c r="J360" s="86" t="s">
        <v>437</v>
      </c>
    </row>
    <row r="361" spans="1:10" x14ac:dyDescent="0.2">
      <c r="A361" s="82" t="s">
        <v>1074</v>
      </c>
      <c r="B361" s="82" t="s">
        <v>134</v>
      </c>
      <c r="C361" s="82" t="s">
        <v>589</v>
      </c>
      <c r="D361" s="83" t="s">
        <v>433</v>
      </c>
      <c r="E361" s="84" t="s">
        <v>602</v>
      </c>
      <c r="F361" s="84" t="s">
        <v>435</v>
      </c>
      <c r="G361" s="85" t="s">
        <v>436</v>
      </c>
      <c r="H361" s="85" t="s">
        <v>436</v>
      </c>
      <c r="I361" s="82" t="s">
        <v>431</v>
      </c>
      <c r="J361" s="86" t="s">
        <v>437</v>
      </c>
    </row>
    <row r="362" spans="1:10" x14ac:dyDescent="0.2">
      <c r="A362" s="82" t="s">
        <v>1075</v>
      </c>
      <c r="B362" s="82" t="s">
        <v>1076</v>
      </c>
      <c r="C362" s="82" t="s">
        <v>589</v>
      </c>
      <c r="D362" s="83" t="s">
        <v>433</v>
      </c>
      <c r="E362" s="84" t="s">
        <v>455</v>
      </c>
      <c r="F362" s="84" t="s">
        <v>435</v>
      </c>
      <c r="G362" s="85" t="s">
        <v>436</v>
      </c>
      <c r="H362" s="85" t="s">
        <v>436</v>
      </c>
      <c r="I362" s="82" t="s">
        <v>431</v>
      </c>
      <c r="J362" s="86" t="s">
        <v>437</v>
      </c>
    </row>
    <row r="363" spans="1:10" x14ac:dyDescent="0.2">
      <c r="A363" s="82" t="s">
        <v>1077</v>
      </c>
      <c r="B363" s="82" t="s">
        <v>1078</v>
      </c>
      <c r="C363" s="82" t="s">
        <v>589</v>
      </c>
      <c r="D363" s="83" t="s">
        <v>433</v>
      </c>
      <c r="E363" s="84" t="s">
        <v>434</v>
      </c>
      <c r="F363" s="84" t="s">
        <v>435</v>
      </c>
      <c r="G363" s="85" t="s">
        <v>436</v>
      </c>
      <c r="H363" s="85" t="s">
        <v>436</v>
      </c>
      <c r="I363" s="82" t="s">
        <v>431</v>
      </c>
      <c r="J363" s="86" t="s">
        <v>437</v>
      </c>
    </row>
    <row r="364" spans="1:10" x14ac:dyDescent="0.2">
      <c r="A364" s="82" t="s">
        <v>1079</v>
      </c>
      <c r="B364" s="82" t="s">
        <v>1080</v>
      </c>
      <c r="C364" s="82" t="s">
        <v>558</v>
      </c>
      <c r="D364" s="83" t="s">
        <v>433</v>
      </c>
      <c r="E364" s="84" t="s">
        <v>556</v>
      </c>
      <c r="F364" s="84" t="s">
        <v>435</v>
      </c>
      <c r="G364" s="85" t="s">
        <v>436</v>
      </c>
      <c r="H364" s="85" t="s">
        <v>436</v>
      </c>
      <c r="I364" s="82" t="s">
        <v>431</v>
      </c>
      <c r="J364" s="86" t="s">
        <v>437</v>
      </c>
    </row>
    <row r="365" spans="1:10" x14ac:dyDescent="0.2">
      <c r="A365" s="82" t="s">
        <v>1081</v>
      </c>
      <c r="B365" s="82" t="s">
        <v>25</v>
      </c>
      <c r="C365" s="82" t="s">
        <v>582</v>
      </c>
      <c r="D365" s="83" t="s">
        <v>433</v>
      </c>
      <c r="E365" s="84" t="s">
        <v>586</v>
      </c>
      <c r="F365" s="84" t="s">
        <v>556</v>
      </c>
      <c r="G365" s="85" t="s">
        <v>436</v>
      </c>
      <c r="H365" s="85" t="s">
        <v>436</v>
      </c>
      <c r="I365" s="82" t="s">
        <v>431</v>
      </c>
      <c r="J365" s="86" t="s">
        <v>437</v>
      </c>
    </row>
    <row r="366" spans="1:10" x14ac:dyDescent="0.2">
      <c r="A366" s="82" t="s">
        <v>1082</v>
      </c>
      <c r="B366" s="82" t="s">
        <v>296</v>
      </c>
      <c r="C366" s="82" t="s">
        <v>582</v>
      </c>
      <c r="D366" s="83" t="s">
        <v>433</v>
      </c>
      <c r="E366" s="84" t="s">
        <v>556</v>
      </c>
      <c r="F366" s="84" t="s">
        <v>434</v>
      </c>
      <c r="G366" s="85" t="s">
        <v>436</v>
      </c>
      <c r="H366" s="85" t="s">
        <v>436</v>
      </c>
      <c r="I366" s="82" t="s">
        <v>431</v>
      </c>
      <c r="J366" s="86" t="s">
        <v>437</v>
      </c>
    </row>
    <row r="367" spans="1:10" x14ac:dyDescent="0.2">
      <c r="A367" s="82" t="s">
        <v>1083</v>
      </c>
      <c r="B367" s="82" t="s">
        <v>413</v>
      </c>
      <c r="C367" s="82" t="s">
        <v>898</v>
      </c>
      <c r="D367" s="83" t="s">
        <v>433</v>
      </c>
      <c r="E367" s="84" t="s">
        <v>645</v>
      </c>
      <c r="F367" s="84" t="s">
        <v>435</v>
      </c>
      <c r="G367" s="85" t="s">
        <v>436</v>
      </c>
      <c r="H367" s="85" t="s">
        <v>436</v>
      </c>
      <c r="I367" s="82" t="s">
        <v>431</v>
      </c>
      <c r="J367" s="86" t="s">
        <v>437</v>
      </c>
    </row>
    <row r="368" spans="1:10" x14ac:dyDescent="0.2">
      <c r="A368" s="82" t="s">
        <v>1084</v>
      </c>
      <c r="B368" s="82" t="s">
        <v>1085</v>
      </c>
      <c r="C368" s="82" t="s">
        <v>898</v>
      </c>
      <c r="D368" s="83" t="s">
        <v>433</v>
      </c>
      <c r="E368" s="84" t="s">
        <v>1086</v>
      </c>
      <c r="F368" s="84" t="s">
        <v>435</v>
      </c>
      <c r="G368" s="85" t="s">
        <v>436</v>
      </c>
      <c r="H368" s="85" t="s">
        <v>436</v>
      </c>
      <c r="I368" s="82" t="s">
        <v>431</v>
      </c>
      <c r="J368" s="86" t="s">
        <v>437</v>
      </c>
    </row>
    <row r="369" spans="1:10" x14ac:dyDescent="0.2">
      <c r="A369" s="82" t="s">
        <v>1087</v>
      </c>
      <c r="B369" s="82" t="s">
        <v>1088</v>
      </c>
      <c r="C369" s="82" t="s">
        <v>898</v>
      </c>
      <c r="D369" s="83" t="s">
        <v>433</v>
      </c>
      <c r="E369" s="84" t="s">
        <v>858</v>
      </c>
      <c r="F369" s="84" t="s">
        <v>435</v>
      </c>
      <c r="G369" s="85" t="s">
        <v>436</v>
      </c>
      <c r="H369" s="85" t="s">
        <v>436</v>
      </c>
      <c r="I369" s="82" t="s">
        <v>431</v>
      </c>
      <c r="J369" s="86" t="s">
        <v>437</v>
      </c>
    </row>
    <row r="370" spans="1:10" x14ac:dyDescent="0.2">
      <c r="A370" s="82" t="s">
        <v>1089</v>
      </c>
      <c r="B370" s="82" t="s">
        <v>1090</v>
      </c>
      <c r="C370" s="82" t="s">
        <v>898</v>
      </c>
      <c r="D370" s="83" t="s">
        <v>433</v>
      </c>
      <c r="E370" s="84" t="s">
        <v>1086</v>
      </c>
      <c r="F370" s="84" t="s">
        <v>435</v>
      </c>
      <c r="G370" s="85" t="s">
        <v>436</v>
      </c>
      <c r="H370" s="85" t="s">
        <v>436</v>
      </c>
      <c r="I370" s="82" t="s">
        <v>431</v>
      </c>
      <c r="J370" s="86" t="s">
        <v>437</v>
      </c>
    </row>
    <row r="371" spans="1:10" x14ac:dyDescent="0.2">
      <c r="A371" s="82" t="s">
        <v>1091</v>
      </c>
      <c r="B371" s="82" t="s">
        <v>1092</v>
      </c>
      <c r="C371" s="82" t="s">
        <v>898</v>
      </c>
      <c r="D371" s="83" t="s">
        <v>433</v>
      </c>
      <c r="E371" s="84" t="s">
        <v>858</v>
      </c>
      <c r="F371" s="84" t="s">
        <v>1093</v>
      </c>
      <c r="G371" s="85" t="s">
        <v>436</v>
      </c>
      <c r="H371" s="85" t="s">
        <v>436</v>
      </c>
      <c r="I371" s="82" t="s">
        <v>431</v>
      </c>
      <c r="J371" s="86" t="s">
        <v>437</v>
      </c>
    </row>
    <row r="372" spans="1:10" x14ac:dyDescent="0.2">
      <c r="A372" s="82" t="s">
        <v>1094</v>
      </c>
      <c r="B372" s="82" t="s">
        <v>1095</v>
      </c>
      <c r="C372" s="82" t="s">
        <v>898</v>
      </c>
      <c r="D372" s="83" t="s">
        <v>433</v>
      </c>
      <c r="E372" s="84" t="s">
        <v>858</v>
      </c>
      <c r="F372" s="84" t="s">
        <v>435</v>
      </c>
      <c r="G372" s="85" t="s">
        <v>436</v>
      </c>
      <c r="H372" s="85" t="s">
        <v>436</v>
      </c>
      <c r="I372" s="82" t="s">
        <v>431</v>
      </c>
      <c r="J372" s="86" t="s">
        <v>437</v>
      </c>
    </row>
    <row r="373" spans="1:10" x14ac:dyDescent="0.2">
      <c r="A373" s="82" t="s">
        <v>1096</v>
      </c>
      <c r="B373" s="82" t="s">
        <v>1097</v>
      </c>
      <c r="C373" s="82" t="s">
        <v>898</v>
      </c>
      <c r="D373" s="83" t="s">
        <v>433</v>
      </c>
      <c r="E373" s="84" t="s">
        <v>858</v>
      </c>
      <c r="F373" s="84" t="s">
        <v>435</v>
      </c>
      <c r="G373" s="85" t="s">
        <v>436</v>
      </c>
      <c r="H373" s="85" t="s">
        <v>436</v>
      </c>
      <c r="I373" s="82" t="s">
        <v>431</v>
      </c>
      <c r="J373" s="86" t="s">
        <v>437</v>
      </c>
    </row>
    <row r="374" spans="1:10" x14ac:dyDescent="0.2">
      <c r="A374" s="82" t="s">
        <v>1098</v>
      </c>
      <c r="B374" s="82" t="s">
        <v>1099</v>
      </c>
      <c r="C374" s="82" t="s">
        <v>898</v>
      </c>
      <c r="D374" s="83" t="s">
        <v>433</v>
      </c>
      <c r="E374" s="84" t="s">
        <v>858</v>
      </c>
      <c r="F374" s="84" t="s">
        <v>435</v>
      </c>
      <c r="G374" s="85" t="s">
        <v>436</v>
      </c>
      <c r="H374" s="85" t="s">
        <v>436</v>
      </c>
      <c r="I374" s="82" t="s">
        <v>431</v>
      </c>
      <c r="J374" s="86" t="s">
        <v>437</v>
      </c>
    </row>
    <row r="375" spans="1:10" x14ac:dyDescent="0.2">
      <c r="A375" s="82" t="s">
        <v>1100</v>
      </c>
      <c r="B375" s="82" t="s">
        <v>1101</v>
      </c>
      <c r="C375" s="82" t="s">
        <v>898</v>
      </c>
      <c r="D375" s="83" t="s">
        <v>433</v>
      </c>
      <c r="E375" s="84" t="s">
        <v>858</v>
      </c>
      <c r="F375" s="84" t="s">
        <v>435</v>
      </c>
      <c r="G375" s="85" t="s">
        <v>436</v>
      </c>
      <c r="H375" s="85" t="s">
        <v>436</v>
      </c>
      <c r="I375" s="82" t="s">
        <v>431</v>
      </c>
      <c r="J375" s="86" t="s">
        <v>437</v>
      </c>
    </row>
    <row r="376" spans="1:10" x14ac:dyDescent="0.2">
      <c r="A376" s="82" t="s">
        <v>1102</v>
      </c>
      <c r="B376" s="82" t="s">
        <v>1103</v>
      </c>
      <c r="C376" s="82" t="s">
        <v>558</v>
      </c>
      <c r="D376" s="83" t="s">
        <v>433</v>
      </c>
      <c r="E376" s="84" t="s">
        <v>451</v>
      </c>
      <c r="F376" s="84" t="s">
        <v>435</v>
      </c>
      <c r="G376" s="85" t="s">
        <v>436</v>
      </c>
      <c r="H376" s="85" t="s">
        <v>436</v>
      </c>
      <c r="I376" s="82" t="s">
        <v>431</v>
      </c>
      <c r="J376" s="86" t="s">
        <v>437</v>
      </c>
    </row>
    <row r="377" spans="1:10" x14ac:dyDescent="0.2">
      <c r="A377" s="82" t="s">
        <v>1104</v>
      </c>
      <c r="B377" s="82" t="s">
        <v>405</v>
      </c>
      <c r="C377" s="82" t="s">
        <v>550</v>
      </c>
      <c r="D377" s="83" t="s">
        <v>600</v>
      </c>
      <c r="E377" s="84" t="s">
        <v>556</v>
      </c>
      <c r="F377" s="84" t="s">
        <v>435</v>
      </c>
      <c r="G377" s="85" t="s">
        <v>436</v>
      </c>
      <c r="H377" s="85" t="s">
        <v>436</v>
      </c>
      <c r="I377" s="82" t="s">
        <v>431</v>
      </c>
      <c r="J377" s="86" t="s">
        <v>437</v>
      </c>
    </row>
    <row r="378" spans="1:10" x14ac:dyDescent="0.2">
      <c r="A378" s="82" t="s">
        <v>1105</v>
      </c>
      <c r="B378" s="82" t="s">
        <v>412</v>
      </c>
      <c r="C378" s="82" t="s">
        <v>898</v>
      </c>
      <c r="D378" s="83" t="s">
        <v>583</v>
      </c>
      <c r="E378" s="84" t="s">
        <v>556</v>
      </c>
      <c r="F378" s="84" t="s">
        <v>435</v>
      </c>
      <c r="G378" s="85" t="s">
        <v>436</v>
      </c>
      <c r="H378" s="85" t="s">
        <v>436</v>
      </c>
      <c r="I378" s="82" t="s">
        <v>431</v>
      </c>
      <c r="J378" s="86" t="s">
        <v>437</v>
      </c>
    </row>
    <row r="379" spans="1:10" x14ac:dyDescent="0.2">
      <c r="A379" s="82" t="s">
        <v>1106</v>
      </c>
      <c r="B379" s="82" t="s">
        <v>1107</v>
      </c>
      <c r="C379" s="82" t="s">
        <v>898</v>
      </c>
      <c r="D379" s="83" t="s">
        <v>433</v>
      </c>
      <c r="E379" s="84" t="s">
        <v>1086</v>
      </c>
      <c r="F379" s="84" t="s">
        <v>435</v>
      </c>
      <c r="G379" s="85" t="s">
        <v>436</v>
      </c>
      <c r="H379" s="85" t="s">
        <v>436</v>
      </c>
      <c r="I379" s="82" t="s">
        <v>431</v>
      </c>
      <c r="J379" s="86" t="s">
        <v>437</v>
      </c>
    </row>
    <row r="380" spans="1:10" x14ac:dyDescent="0.2">
      <c r="A380" s="82" t="s">
        <v>1108</v>
      </c>
      <c r="B380" s="82" t="s">
        <v>1109</v>
      </c>
      <c r="C380" s="82" t="s">
        <v>898</v>
      </c>
      <c r="D380" s="83" t="s">
        <v>433</v>
      </c>
      <c r="E380" s="84" t="s">
        <v>1086</v>
      </c>
      <c r="F380" s="84" t="s">
        <v>1110</v>
      </c>
      <c r="G380" s="85" t="s">
        <v>436</v>
      </c>
      <c r="H380" s="85" t="s">
        <v>436</v>
      </c>
      <c r="I380" s="82" t="s">
        <v>431</v>
      </c>
      <c r="J380" s="86" t="s">
        <v>437</v>
      </c>
    </row>
    <row r="381" spans="1:10" x14ac:dyDescent="0.2">
      <c r="A381" s="82" t="s">
        <v>1111</v>
      </c>
      <c r="B381" s="82" t="s">
        <v>1112</v>
      </c>
      <c r="C381" s="82" t="s">
        <v>898</v>
      </c>
      <c r="D381" s="83" t="s">
        <v>433</v>
      </c>
      <c r="E381" s="84" t="s">
        <v>1086</v>
      </c>
      <c r="F381" s="84" t="s">
        <v>435</v>
      </c>
      <c r="G381" s="85" t="s">
        <v>436</v>
      </c>
      <c r="H381" s="85" t="s">
        <v>436</v>
      </c>
      <c r="I381" s="82" t="s">
        <v>431</v>
      </c>
      <c r="J381" s="86" t="s">
        <v>437</v>
      </c>
    </row>
    <row r="382" spans="1:10" x14ac:dyDescent="0.2">
      <c r="A382" s="82" t="s">
        <v>1113</v>
      </c>
      <c r="B382" s="82" t="s">
        <v>1114</v>
      </c>
      <c r="C382" s="82" t="s">
        <v>898</v>
      </c>
      <c r="D382" s="83" t="s">
        <v>433</v>
      </c>
      <c r="E382" s="84" t="s">
        <v>1086</v>
      </c>
      <c r="F382" s="84" t="s">
        <v>1110</v>
      </c>
      <c r="G382" s="85" t="s">
        <v>436</v>
      </c>
      <c r="H382" s="85" t="s">
        <v>436</v>
      </c>
      <c r="I382" s="82" t="s">
        <v>431</v>
      </c>
      <c r="J382" s="86" t="s">
        <v>437</v>
      </c>
    </row>
    <row r="383" spans="1:10" x14ac:dyDescent="0.2">
      <c r="A383" s="82" t="s">
        <v>1115</v>
      </c>
      <c r="B383" s="82" t="s">
        <v>1116</v>
      </c>
      <c r="C383" s="82" t="s">
        <v>898</v>
      </c>
      <c r="D383" s="83" t="s">
        <v>433</v>
      </c>
      <c r="E383" s="84" t="s">
        <v>1086</v>
      </c>
      <c r="F383" s="84" t="s">
        <v>435</v>
      </c>
      <c r="G383" s="85" t="s">
        <v>436</v>
      </c>
      <c r="H383" s="85" t="s">
        <v>436</v>
      </c>
      <c r="I383" s="82" t="s">
        <v>431</v>
      </c>
      <c r="J383" s="86" t="s">
        <v>437</v>
      </c>
    </row>
    <row r="384" spans="1:10" x14ac:dyDescent="0.2">
      <c r="A384" s="82" t="s">
        <v>1117</v>
      </c>
      <c r="B384" s="82" t="s">
        <v>178</v>
      </c>
      <c r="C384" s="82" t="s">
        <v>550</v>
      </c>
      <c r="D384" s="83" t="s">
        <v>600</v>
      </c>
      <c r="E384" s="84" t="s">
        <v>556</v>
      </c>
      <c r="F384" s="84" t="s">
        <v>435</v>
      </c>
      <c r="G384" s="85" t="s">
        <v>436</v>
      </c>
      <c r="H384" s="85" t="s">
        <v>436</v>
      </c>
      <c r="I384" s="82" t="s">
        <v>431</v>
      </c>
      <c r="J384" s="86" t="s">
        <v>437</v>
      </c>
    </row>
    <row r="385" spans="1:10" x14ac:dyDescent="0.2">
      <c r="A385" s="82" t="s">
        <v>1118</v>
      </c>
      <c r="B385" s="82" t="s">
        <v>322</v>
      </c>
      <c r="C385" s="82" t="s">
        <v>582</v>
      </c>
      <c r="D385" s="83" t="s">
        <v>433</v>
      </c>
      <c r="E385" s="84" t="s">
        <v>570</v>
      </c>
      <c r="F385" s="84" t="s">
        <v>435</v>
      </c>
      <c r="G385" s="85" t="s">
        <v>436</v>
      </c>
      <c r="H385" s="85" t="s">
        <v>436</v>
      </c>
      <c r="I385" s="82" t="s">
        <v>431</v>
      </c>
      <c r="J385" s="86" t="s">
        <v>437</v>
      </c>
    </row>
    <row r="386" spans="1:10" x14ac:dyDescent="0.2">
      <c r="A386" s="82" t="s">
        <v>1119</v>
      </c>
      <c r="B386" s="82" t="s">
        <v>1120</v>
      </c>
      <c r="C386" s="82" t="s">
        <v>550</v>
      </c>
      <c r="D386" s="83" t="s">
        <v>563</v>
      </c>
      <c r="E386" s="84" t="s">
        <v>434</v>
      </c>
      <c r="F386" s="84" t="s">
        <v>435</v>
      </c>
      <c r="G386" s="85" t="s">
        <v>436</v>
      </c>
      <c r="H386" s="85" t="s">
        <v>436</v>
      </c>
      <c r="I386" s="82" t="s">
        <v>431</v>
      </c>
      <c r="J386" s="86" t="s">
        <v>437</v>
      </c>
    </row>
    <row r="387" spans="1:10" x14ac:dyDescent="0.2">
      <c r="A387" s="82" t="s">
        <v>1121</v>
      </c>
      <c r="B387" s="82" t="s">
        <v>246</v>
      </c>
      <c r="C387" s="82" t="s">
        <v>432</v>
      </c>
      <c r="D387" s="83" t="s">
        <v>612</v>
      </c>
      <c r="E387" s="84" t="s">
        <v>602</v>
      </c>
      <c r="F387" s="84" t="s">
        <v>435</v>
      </c>
      <c r="G387" s="85" t="s">
        <v>436</v>
      </c>
      <c r="H387" s="85" t="s">
        <v>436</v>
      </c>
      <c r="I387" s="82" t="s">
        <v>431</v>
      </c>
      <c r="J387" s="86" t="s">
        <v>437</v>
      </c>
    </row>
    <row r="388" spans="1:10" x14ac:dyDescent="0.2">
      <c r="A388" s="82" t="s">
        <v>1122</v>
      </c>
      <c r="B388" s="82" t="s">
        <v>1123</v>
      </c>
      <c r="C388" s="82" t="s">
        <v>432</v>
      </c>
      <c r="D388" s="83" t="s">
        <v>563</v>
      </c>
      <c r="E388" s="84" t="s">
        <v>737</v>
      </c>
      <c r="F388" s="84" t="s">
        <v>435</v>
      </c>
      <c r="G388" s="85" t="s">
        <v>436</v>
      </c>
      <c r="H388" s="85" t="s">
        <v>436</v>
      </c>
      <c r="I388" s="82" t="s">
        <v>431</v>
      </c>
      <c r="J388" s="86" t="s">
        <v>437</v>
      </c>
    </row>
    <row r="389" spans="1:10" x14ac:dyDescent="0.2">
      <c r="A389" s="82" t="s">
        <v>1124</v>
      </c>
      <c r="B389" s="82" t="s">
        <v>1125</v>
      </c>
      <c r="C389" s="82" t="s">
        <v>898</v>
      </c>
      <c r="D389" s="83" t="s">
        <v>583</v>
      </c>
      <c r="E389" s="84" t="s">
        <v>565</v>
      </c>
      <c r="F389" s="84" t="s">
        <v>607</v>
      </c>
      <c r="G389" s="85" t="s">
        <v>436</v>
      </c>
      <c r="H389" s="85" t="s">
        <v>436</v>
      </c>
      <c r="I389" s="82" t="s">
        <v>431</v>
      </c>
      <c r="J389" s="86" t="s">
        <v>584</v>
      </c>
    </row>
    <row r="390" spans="1:10" x14ac:dyDescent="0.2">
      <c r="A390" s="82" t="s">
        <v>1126</v>
      </c>
      <c r="B390" s="82" t="s">
        <v>1127</v>
      </c>
      <c r="C390" s="82" t="s">
        <v>898</v>
      </c>
      <c r="D390" s="83" t="s">
        <v>583</v>
      </c>
      <c r="E390" s="84" t="s">
        <v>556</v>
      </c>
      <c r="F390" s="84" t="s">
        <v>434</v>
      </c>
      <c r="G390" s="85" t="s">
        <v>436</v>
      </c>
      <c r="H390" s="85" t="s">
        <v>436</v>
      </c>
      <c r="I390" s="82" t="s">
        <v>431</v>
      </c>
      <c r="J390" s="86" t="s">
        <v>584</v>
      </c>
    </row>
    <row r="391" spans="1:10" x14ac:dyDescent="0.2">
      <c r="A391" s="82" t="s">
        <v>1128</v>
      </c>
      <c r="B391" s="82" t="s">
        <v>1129</v>
      </c>
      <c r="C391" s="82" t="s">
        <v>898</v>
      </c>
      <c r="D391" s="83" t="s">
        <v>583</v>
      </c>
      <c r="E391" s="84" t="s">
        <v>565</v>
      </c>
      <c r="F391" s="84" t="s">
        <v>607</v>
      </c>
      <c r="G391" s="85" t="s">
        <v>436</v>
      </c>
      <c r="H391" s="85" t="s">
        <v>436</v>
      </c>
      <c r="I391" s="82" t="s">
        <v>431</v>
      </c>
      <c r="J391" s="86" t="s">
        <v>584</v>
      </c>
    </row>
    <row r="392" spans="1:10" x14ac:dyDescent="0.2">
      <c r="A392" s="82" t="s">
        <v>1130</v>
      </c>
      <c r="B392" s="82" t="s">
        <v>20</v>
      </c>
      <c r="C392" s="82" t="s">
        <v>582</v>
      </c>
      <c r="D392" s="83" t="s">
        <v>563</v>
      </c>
      <c r="E392" s="84" t="s">
        <v>853</v>
      </c>
      <c r="F392" s="84" t="s">
        <v>435</v>
      </c>
      <c r="G392" s="85" t="s">
        <v>436</v>
      </c>
      <c r="H392" s="85" t="s">
        <v>436</v>
      </c>
      <c r="I392" s="82" t="s">
        <v>431</v>
      </c>
      <c r="J392" s="86" t="s">
        <v>437</v>
      </c>
    </row>
    <row r="393" spans="1:10" x14ac:dyDescent="0.2">
      <c r="A393" s="82" t="s">
        <v>1131</v>
      </c>
      <c r="B393" s="82" t="s">
        <v>21</v>
      </c>
      <c r="C393" s="82" t="s">
        <v>582</v>
      </c>
      <c r="D393" s="83" t="s">
        <v>563</v>
      </c>
      <c r="E393" s="84" t="s">
        <v>737</v>
      </c>
      <c r="F393" s="84" t="s">
        <v>435</v>
      </c>
      <c r="G393" s="85" t="s">
        <v>436</v>
      </c>
      <c r="H393" s="85" t="s">
        <v>436</v>
      </c>
      <c r="I393" s="82" t="s">
        <v>431</v>
      </c>
      <c r="J393" s="86" t="s">
        <v>437</v>
      </c>
    </row>
    <row r="394" spans="1:10" x14ac:dyDescent="0.2">
      <c r="A394" s="82" t="s">
        <v>1132</v>
      </c>
      <c r="B394" s="82" t="s">
        <v>1133</v>
      </c>
      <c r="C394" s="82" t="s">
        <v>558</v>
      </c>
      <c r="D394" s="83" t="s">
        <v>433</v>
      </c>
      <c r="E394" s="84" t="s">
        <v>568</v>
      </c>
      <c r="F394" s="84" t="s">
        <v>574</v>
      </c>
      <c r="G394" s="85" t="s">
        <v>436</v>
      </c>
      <c r="H394" s="85" t="s">
        <v>436</v>
      </c>
      <c r="I394" s="82" t="s">
        <v>431</v>
      </c>
      <c r="J394" s="86" t="s">
        <v>437</v>
      </c>
    </row>
    <row r="395" spans="1:10" x14ac:dyDescent="0.2">
      <c r="A395" s="82" t="s">
        <v>1134</v>
      </c>
      <c r="B395" s="82" t="s">
        <v>1135</v>
      </c>
      <c r="C395" s="82" t="s">
        <v>927</v>
      </c>
      <c r="D395" s="83" t="s">
        <v>433</v>
      </c>
      <c r="E395" s="84" t="s">
        <v>858</v>
      </c>
      <c r="F395" s="84" t="s">
        <v>633</v>
      </c>
      <c r="G395" s="85" t="s">
        <v>436</v>
      </c>
      <c r="H395" s="85" t="s">
        <v>436</v>
      </c>
      <c r="I395" s="82" t="s">
        <v>431</v>
      </c>
      <c r="J395" s="86" t="s">
        <v>437</v>
      </c>
    </row>
    <row r="396" spans="1:10" x14ac:dyDescent="0.2">
      <c r="A396" s="82" t="s">
        <v>1136</v>
      </c>
      <c r="B396" s="82" t="s">
        <v>1137</v>
      </c>
      <c r="C396" s="82" t="s">
        <v>558</v>
      </c>
      <c r="D396" s="83" t="s">
        <v>563</v>
      </c>
      <c r="E396" s="84" t="s">
        <v>602</v>
      </c>
      <c r="F396" s="84" t="s">
        <v>435</v>
      </c>
      <c r="G396" s="85" t="s">
        <v>436</v>
      </c>
      <c r="H396" s="85" t="s">
        <v>436</v>
      </c>
      <c r="I396" s="82" t="s">
        <v>431</v>
      </c>
      <c r="J396" s="86" t="s">
        <v>437</v>
      </c>
    </row>
    <row r="397" spans="1:10" x14ac:dyDescent="0.2">
      <c r="A397" s="82" t="s">
        <v>1138</v>
      </c>
      <c r="B397" s="82" t="s">
        <v>1139</v>
      </c>
      <c r="C397" s="82" t="s">
        <v>558</v>
      </c>
      <c r="D397" s="83" t="s">
        <v>563</v>
      </c>
      <c r="E397" s="84" t="s">
        <v>602</v>
      </c>
      <c r="F397" s="84" t="s">
        <v>435</v>
      </c>
      <c r="G397" s="85" t="s">
        <v>436</v>
      </c>
      <c r="H397" s="85" t="s">
        <v>436</v>
      </c>
      <c r="I397" s="82" t="s">
        <v>431</v>
      </c>
      <c r="J397" s="86" t="s">
        <v>437</v>
      </c>
    </row>
    <row r="398" spans="1:10" x14ac:dyDescent="0.2">
      <c r="A398" s="82" t="s">
        <v>1140</v>
      </c>
      <c r="B398" s="82" t="s">
        <v>364</v>
      </c>
      <c r="C398" s="82" t="s">
        <v>558</v>
      </c>
      <c r="D398" s="83" t="s">
        <v>563</v>
      </c>
      <c r="E398" s="84" t="s">
        <v>602</v>
      </c>
      <c r="F398" s="84" t="s">
        <v>435</v>
      </c>
      <c r="G398" s="85" t="s">
        <v>436</v>
      </c>
      <c r="H398" s="85" t="s">
        <v>436</v>
      </c>
      <c r="I398" s="82" t="s">
        <v>431</v>
      </c>
      <c r="J398" s="86" t="s">
        <v>437</v>
      </c>
    </row>
    <row r="399" spans="1:10" x14ac:dyDescent="0.2">
      <c r="A399" s="82" t="s">
        <v>1141</v>
      </c>
      <c r="B399" s="82" t="s">
        <v>1142</v>
      </c>
      <c r="C399" s="82" t="s">
        <v>558</v>
      </c>
      <c r="D399" s="83" t="s">
        <v>563</v>
      </c>
      <c r="E399" s="84" t="s">
        <v>1143</v>
      </c>
      <c r="F399" s="84" t="s">
        <v>435</v>
      </c>
      <c r="G399" s="85" t="s">
        <v>436</v>
      </c>
      <c r="H399" s="85" t="s">
        <v>436</v>
      </c>
      <c r="I399" s="82" t="s">
        <v>431</v>
      </c>
      <c r="J399" s="86" t="s">
        <v>437</v>
      </c>
    </row>
    <row r="400" spans="1:10" x14ac:dyDescent="0.2">
      <c r="A400" s="82" t="s">
        <v>1144</v>
      </c>
      <c r="B400" s="82" t="s">
        <v>365</v>
      </c>
      <c r="C400" s="82" t="s">
        <v>558</v>
      </c>
      <c r="D400" s="83" t="s">
        <v>563</v>
      </c>
      <c r="E400" s="84" t="s">
        <v>568</v>
      </c>
      <c r="F400" s="84" t="s">
        <v>435</v>
      </c>
      <c r="G400" s="85" t="s">
        <v>436</v>
      </c>
      <c r="H400" s="85" t="s">
        <v>436</v>
      </c>
      <c r="I400" s="82" t="s">
        <v>431</v>
      </c>
      <c r="J400" s="86" t="s">
        <v>437</v>
      </c>
    </row>
    <row r="401" spans="1:10" x14ac:dyDescent="0.2">
      <c r="A401" s="82" t="s">
        <v>1145</v>
      </c>
      <c r="B401" s="82" t="s">
        <v>1146</v>
      </c>
      <c r="C401" s="82" t="s">
        <v>558</v>
      </c>
      <c r="D401" s="83" t="s">
        <v>563</v>
      </c>
      <c r="E401" s="84" t="s">
        <v>568</v>
      </c>
      <c r="F401" s="84" t="s">
        <v>435</v>
      </c>
      <c r="G401" s="85" t="s">
        <v>436</v>
      </c>
      <c r="H401" s="85" t="s">
        <v>436</v>
      </c>
      <c r="I401" s="82" t="s">
        <v>431</v>
      </c>
      <c r="J401" s="86" t="s">
        <v>437</v>
      </c>
    </row>
    <row r="402" spans="1:10" x14ac:dyDescent="0.2">
      <c r="A402" s="82" t="s">
        <v>1147</v>
      </c>
      <c r="B402" s="82" t="s">
        <v>1148</v>
      </c>
      <c r="C402" s="82" t="s">
        <v>558</v>
      </c>
      <c r="D402" s="83" t="s">
        <v>563</v>
      </c>
      <c r="E402" s="84" t="s">
        <v>568</v>
      </c>
      <c r="F402" s="84" t="s">
        <v>435</v>
      </c>
      <c r="G402" s="85" t="s">
        <v>436</v>
      </c>
      <c r="H402" s="85" t="s">
        <v>436</v>
      </c>
      <c r="I402" s="82" t="s">
        <v>431</v>
      </c>
      <c r="J402" s="86" t="s">
        <v>437</v>
      </c>
    </row>
    <row r="403" spans="1:10" x14ac:dyDescent="0.2">
      <c r="A403" s="82" t="s">
        <v>1149</v>
      </c>
      <c r="B403" s="82" t="s">
        <v>1150</v>
      </c>
      <c r="C403" s="82" t="s">
        <v>558</v>
      </c>
      <c r="D403" s="83" t="s">
        <v>563</v>
      </c>
      <c r="E403" s="84" t="s">
        <v>568</v>
      </c>
      <c r="F403" s="84" t="s">
        <v>435</v>
      </c>
      <c r="G403" s="85" t="s">
        <v>436</v>
      </c>
      <c r="H403" s="85" t="s">
        <v>436</v>
      </c>
      <c r="I403" s="82" t="s">
        <v>431</v>
      </c>
      <c r="J403" s="86" t="s">
        <v>437</v>
      </c>
    </row>
    <row r="404" spans="1:10" x14ac:dyDescent="0.2">
      <c r="A404" s="82" t="s">
        <v>1151</v>
      </c>
      <c r="B404" s="82" t="s">
        <v>366</v>
      </c>
      <c r="C404" s="82" t="s">
        <v>558</v>
      </c>
      <c r="D404" s="83" t="s">
        <v>563</v>
      </c>
      <c r="E404" s="84" t="s">
        <v>858</v>
      </c>
      <c r="F404" s="84" t="s">
        <v>570</v>
      </c>
      <c r="G404" s="85" t="s">
        <v>436</v>
      </c>
      <c r="H404" s="85" t="s">
        <v>436</v>
      </c>
      <c r="I404" s="82" t="s">
        <v>431</v>
      </c>
      <c r="J404" s="86" t="s">
        <v>437</v>
      </c>
    </row>
    <row r="405" spans="1:10" x14ac:dyDescent="0.2">
      <c r="A405" s="82" t="s">
        <v>1152</v>
      </c>
      <c r="B405" s="82" t="s">
        <v>105</v>
      </c>
      <c r="C405" s="82" t="s">
        <v>558</v>
      </c>
      <c r="D405" s="83" t="s">
        <v>563</v>
      </c>
      <c r="E405" s="84" t="s">
        <v>858</v>
      </c>
      <c r="F405" s="84" t="s">
        <v>570</v>
      </c>
      <c r="G405" s="85" t="s">
        <v>436</v>
      </c>
      <c r="H405" s="85" t="s">
        <v>436</v>
      </c>
      <c r="I405" s="82" t="s">
        <v>431</v>
      </c>
      <c r="J405" s="86" t="s">
        <v>437</v>
      </c>
    </row>
    <row r="406" spans="1:10" x14ac:dyDescent="0.2">
      <c r="A406" s="82" t="s">
        <v>1153</v>
      </c>
      <c r="B406" s="82" t="s">
        <v>106</v>
      </c>
      <c r="C406" s="82" t="s">
        <v>558</v>
      </c>
      <c r="D406" s="83" t="s">
        <v>563</v>
      </c>
      <c r="E406" s="84" t="s">
        <v>858</v>
      </c>
      <c r="F406" s="84" t="s">
        <v>570</v>
      </c>
      <c r="G406" s="85" t="s">
        <v>436</v>
      </c>
      <c r="H406" s="85" t="s">
        <v>436</v>
      </c>
      <c r="I406" s="82" t="s">
        <v>431</v>
      </c>
      <c r="J406" s="86" t="s">
        <v>437</v>
      </c>
    </row>
    <row r="407" spans="1:10" x14ac:dyDescent="0.2">
      <c r="A407" s="82" t="s">
        <v>1154</v>
      </c>
      <c r="B407" s="82" t="s">
        <v>107</v>
      </c>
      <c r="C407" s="82" t="s">
        <v>558</v>
      </c>
      <c r="D407" s="83" t="s">
        <v>563</v>
      </c>
      <c r="E407" s="84" t="s">
        <v>858</v>
      </c>
      <c r="F407" s="84" t="s">
        <v>570</v>
      </c>
      <c r="G407" s="85" t="s">
        <v>436</v>
      </c>
      <c r="H407" s="85" t="s">
        <v>436</v>
      </c>
      <c r="I407" s="82" t="s">
        <v>431</v>
      </c>
      <c r="J407" s="86" t="s">
        <v>437</v>
      </c>
    </row>
    <row r="408" spans="1:10" x14ac:dyDescent="0.2">
      <c r="A408" s="82" t="s">
        <v>1155</v>
      </c>
      <c r="B408" s="82" t="s">
        <v>1156</v>
      </c>
      <c r="C408" s="82" t="s">
        <v>1157</v>
      </c>
      <c r="D408" s="83" t="s">
        <v>612</v>
      </c>
      <c r="E408" s="84" t="s">
        <v>1093</v>
      </c>
      <c r="F408" s="84" t="s">
        <v>435</v>
      </c>
      <c r="G408" s="85" t="s">
        <v>436</v>
      </c>
      <c r="H408" s="85" t="s">
        <v>436</v>
      </c>
      <c r="I408" s="82" t="s">
        <v>431</v>
      </c>
      <c r="J408" s="86" t="s">
        <v>437</v>
      </c>
    </row>
    <row r="409" spans="1:10" x14ac:dyDescent="0.2">
      <c r="A409" s="82" t="s">
        <v>1158</v>
      </c>
      <c r="B409" s="82" t="s">
        <v>1159</v>
      </c>
      <c r="C409" s="82" t="s">
        <v>1157</v>
      </c>
      <c r="D409" s="83" t="s">
        <v>612</v>
      </c>
      <c r="E409" s="84" t="s">
        <v>1093</v>
      </c>
      <c r="F409" s="84" t="s">
        <v>435</v>
      </c>
      <c r="G409" s="85" t="s">
        <v>436</v>
      </c>
      <c r="H409" s="85" t="s">
        <v>436</v>
      </c>
      <c r="I409" s="82" t="s">
        <v>431</v>
      </c>
      <c r="J409" s="86" t="s">
        <v>437</v>
      </c>
    </row>
    <row r="410" spans="1:10" x14ac:dyDescent="0.2">
      <c r="A410" s="82" t="s">
        <v>1160</v>
      </c>
      <c r="B410" s="82" t="s">
        <v>173</v>
      </c>
      <c r="C410" s="82" t="s">
        <v>1157</v>
      </c>
      <c r="D410" s="83" t="s">
        <v>612</v>
      </c>
      <c r="E410" s="84" t="s">
        <v>1093</v>
      </c>
      <c r="F410" s="84" t="s">
        <v>435</v>
      </c>
      <c r="G410" s="85" t="s">
        <v>436</v>
      </c>
      <c r="H410" s="85" t="s">
        <v>436</v>
      </c>
      <c r="I410" s="82" t="s">
        <v>431</v>
      </c>
      <c r="J410" s="86" t="s">
        <v>437</v>
      </c>
    </row>
    <row r="411" spans="1:10" x14ac:dyDescent="0.2">
      <c r="A411" s="82" t="s">
        <v>1161</v>
      </c>
      <c r="B411" s="82" t="s">
        <v>170</v>
      </c>
      <c r="C411" s="82" t="s">
        <v>1157</v>
      </c>
      <c r="D411" s="83" t="s">
        <v>612</v>
      </c>
      <c r="E411" s="84" t="s">
        <v>1162</v>
      </c>
      <c r="F411" s="84" t="s">
        <v>435</v>
      </c>
      <c r="G411" s="85" t="s">
        <v>436</v>
      </c>
      <c r="H411" s="85" t="s">
        <v>436</v>
      </c>
      <c r="I411" s="82" t="s">
        <v>431</v>
      </c>
      <c r="J411" s="86" t="s">
        <v>437</v>
      </c>
    </row>
    <row r="412" spans="1:10" x14ac:dyDescent="0.2">
      <c r="A412" s="82" t="s">
        <v>1163</v>
      </c>
      <c r="B412" s="82" t="s">
        <v>174</v>
      </c>
      <c r="C412" s="82" t="s">
        <v>1157</v>
      </c>
      <c r="D412" s="83" t="s">
        <v>583</v>
      </c>
      <c r="E412" s="84" t="s">
        <v>1093</v>
      </c>
      <c r="F412" s="84" t="s">
        <v>435</v>
      </c>
      <c r="G412" s="85" t="s">
        <v>436</v>
      </c>
      <c r="H412" s="85" t="s">
        <v>436</v>
      </c>
      <c r="I412" s="82" t="s">
        <v>431</v>
      </c>
      <c r="J412" s="86" t="s">
        <v>437</v>
      </c>
    </row>
    <row r="413" spans="1:10" x14ac:dyDescent="0.2">
      <c r="A413" s="82" t="s">
        <v>1164</v>
      </c>
      <c r="B413" s="82" t="s">
        <v>1165</v>
      </c>
      <c r="C413" s="82" t="s">
        <v>589</v>
      </c>
      <c r="D413" s="83" t="s">
        <v>433</v>
      </c>
      <c r="E413" s="84" t="s">
        <v>602</v>
      </c>
      <c r="F413" s="84" t="s">
        <v>435</v>
      </c>
      <c r="G413" s="85" t="s">
        <v>436</v>
      </c>
      <c r="H413" s="85" t="s">
        <v>436</v>
      </c>
      <c r="I413" s="82" t="s">
        <v>431</v>
      </c>
      <c r="J413" s="86" t="s">
        <v>584</v>
      </c>
    </row>
    <row r="414" spans="1:10" x14ac:dyDescent="0.2">
      <c r="A414" s="82" t="s">
        <v>1166</v>
      </c>
      <c r="B414" s="82" t="s">
        <v>177</v>
      </c>
      <c r="C414" s="82" t="s">
        <v>550</v>
      </c>
      <c r="D414" s="83" t="s">
        <v>600</v>
      </c>
      <c r="E414" s="84" t="s">
        <v>556</v>
      </c>
      <c r="F414" s="84" t="s">
        <v>435</v>
      </c>
      <c r="G414" s="85" t="s">
        <v>436</v>
      </c>
      <c r="H414" s="85" t="s">
        <v>436</v>
      </c>
      <c r="I414" s="82" t="s">
        <v>431</v>
      </c>
      <c r="J414" s="86" t="s">
        <v>437</v>
      </c>
    </row>
    <row r="415" spans="1:10" x14ac:dyDescent="0.2">
      <c r="A415" s="82" t="s">
        <v>1167</v>
      </c>
      <c r="B415" s="82" t="s">
        <v>1168</v>
      </c>
      <c r="C415" s="82" t="s">
        <v>432</v>
      </c>
      <c r="D415" s="83" t="s">
        <v>433</v>
      </c>
      <c r="E415" s="84" t="s">
        <v>875</v>
      </c>
      <c r="F415" s="84" t="s">
        <v>435</v>
      </c>
      <c r="G415" s="85" t="s">
        <v>436</v>
      </c>
      <c r="H415" s="85" t="s">
        <v>436</v>
      </c>
      <c r="I415" s="82" t="s">
        <v>431</v>
      </c>
      <c r="J415" s="86" t="s">
        <v>437</v>
      </c>
    </row>
    <row r="416" spans="1:10" x14ac:dyDescent="0.2">
      <c r="A416" s="82" t="s">
        <v>1169</v>
      </c>
      <c r="B416" s="82" t="s">
        <v>180</v>
      </c>
      <c r="C416" s="82" t="s">
        <v>432</v>
      </c>
      <c r="D416" s="83" t="s">
        <v>440</v>
      </c>
      <c r="E416" s="84" t="s">
        <v>551</v>
      </c>
      <c r="F416" s="84" t="s">
        <v>435</v>
      </c>
      <c r="G416" s="85" t="s">
        <v>436</v>
      </c>
      <c r="H416" s="85" t="s">
        <v>436</v>
      </c>
      <c r="I416" s="82" t="s">
        <v>431</v>
      </c>
      <c r="J416" s="86" t="s">
        <v>437</v>
      </c>
    </row>
    <row r="417" spans="1:10" x14ac:dyDescent="0.2">
      <c r="A417" s="82" t="s">
        <v>1170</v>
      </c>
      <c r="B417" s="82" t="s">
        <v>181</v>
      </c>
      <c r="C417" s="82" t="s">
        <v>432</v>
      </c>
      <c r="D417" s="83" t="s">
        <v>440</v>
      </c>
      <c r="E417" s="84" t="s">
        <v>782</v>
      </c>
      <c r="F417" s="84" t="s">
        <v>435</v>
      </c>
      <c r="G417" s="85" t="s">
        <v>436</v>
      </c>
      <c r="H417" s="85" t="s">
        <v>436</v>
      </c>
      <c r="I417" s="82" t="s">
        <v>431</v>
      </c>
      <c r="J417" s="86" t="s">
        <v>437</v>
      </c>
    </row>
    <row r="418" spans="1:10" x14ac:dyDescent="0.2">
      <c r="A418" s="82" t="s">
        <v>1171</v>
      </c>
      <c r="B418" s="82" t="s">
        <v>406</v>
      </c>
      <c r="C418" s="82" t="s">
        <v>550</v>
      </c>
      <c r="D418" s="83" t="s">
        <v>600</v>
      </c>
      <c r="E418" s="84" t="s">
        <v>633</v>
      </c>
      <c r="F418" s="84" t="s">
        <v>435</v>
      </c>
      <c r="G418" s="85" t="s">
        <v>436</v>
      </c>
      <c r="H418" s="85" t="s">
        <v>436</v>
      </c>
      <c r="I418" s="82" t="s">
        <v>431</v>
      </c>
      <c r="J418" s="86" t="s">
        <v>437</v>
      </c>
    </row>
    <row r="419" spans="1:10" x14ac:dyDescent="0.2">
      <c r="A419" s="82" t="s">
        <v>1172</v>
      </c>
      <c r="B419" s="82" t="s">
        <v>1173</v>
      </c>
      <c r="C419" s="82" t="s">
        <v>589</v>
      </c>
      <c r="D419" s="83" t="s">
        <v>635</v>
      </c>
      <c r="E419" s="84" t="s">
        <v>544</v>
      </c>
      <c r="F419" s="84" t="s">
        <v>435</v>
      </c>
      <c r="G419" s="85" t="s">
        <v>436</v>
      </c>
      <c r="H419" s="85" t="s">
        <v>436</v>
      </c>
      <c r="I419" s="82" t="s">
        <v>431</v>
      </c>
      <c r="J419" s="86" t="s">
        <v>584</v>
      </c>
    </row>
    <row r="420" spans="1:10" x14ac:dyDescent="0.2">
      <c r="A420" s="82" t="s">
        <v>1174</v>
      </c>
      <c r="B420" s="82" t="s">
        <v>388</v>
      </c>
      <c r="C420" s="82" t="s">
        <v>589</v>
      </c>
      <c r="D420" s="83" t="s">
        <v>563</v>
      </c>
      <c r="E420" s="84" t="s">
        <v>544</v>
      </c>
      <c r="F420" s="84" t="s">
        <v>435</v>
      </c>
      <c r="G420" s="85" t="s">
        <v>436</v>
      </c>
      <c r="H420" s="85" t="s">
        <v>436</v>
      </c>
      <c r="I420" s="82" t="s">
        <v>431</v>
      </c>
      <c r="J420" s="86" t="s">
        <v>437</v>
      </c>
    </row>
    <row r="421" spans="1:10" x14ac:dyDescent="0.2">
      <c r="A421" s="82" t="s">
        <v>1175</v>
      </c>
      <c r="B421" s="82" t="s">
        <v>393</v>
      </c>
      <c r="C421" s="82" t="s">
        <v>589</v>
      </c>
      <c r="D421" s="83" t="s">
        <v>563</v>
      </c>
      <c r="E421" s="84" t="s">
        <v>544</v>
      </c>
      <c r="F421" s="84" t="s">
        <v>435</v>
      </c>
      <c r="G421" s="85" t="s">
        <v>436</v>
      </c>
      <c r="H421" s="85" t="s">
        <v>436</v>
      </c>
      <c r="I421" s="82" t="s">
        <v>431</v>
      </c>
      <c r="J421" s="86" t="s">
        <v>437</v>
      </c>
    </row>
    <row r="422" spans="1:10" x14ac:dyDescent="0.2">
      <c r="A422" s="82" t="s">
        <v>1176</v>
      </c>
      <c r="B422" s="82" t="s">
        <v>391</v>
      </c>
      <c r="C422" s="82" t="s">
        <v>589</v>
      </c>
      <c r="D422" s="83" t="s">
        <v>563</v>
      </c>
      <c r="E422" s="84" t="s">
        <v>544</v>
      </c>
      <c r="F422" s="84" t="s">
        <v>435</v>
      </c>
      <c r="G422" s="85" t="s">
        <v>436</v>
      </c>
      <c r="H422" s="85" t="s">
        <v>436</v>
      </c>
      <c r="I422" s="82" t="s">
        <v>431</v>
      </c>
      <c r="J422" s="86" t="s">
        <v>437</v>
      </c>
    </row>
    <row r="423" spans="1:10" x14ac:dyDescent="0.2">
      <c r="A423" s="82" t="s">
        <v>1177</v>
      </c>
      <c r="B423" s="82" t="s">
        <v>387</v>
      </c>
      <c r="C423" s="82" t="s">
        <v>589</v>
      </c>
      <c r="D423" s="83" t="s">
        <v>563</v>
      </c>
      <c r="E423" s="84" t="s">
        <v>544</v>
      </c>
      <c r="F423" s="84" t="s">
        <v>435</v>
      </c>
      <c r="G423" s="85" t="s">
        <v>436</v>
      </c>
      <c r="H423" s="85" t="s">
        <v>436</v>
      </c>
      <c r="I423" s="82" t="s">
        <v>431</v>
      </c>
      <c r="J423" s="86" t="s">
        <v>437</v>
      </c>
    </row>
    <row r="424" spans="1:10" x14ac:dyDescent="0.2">
      <c r="A424" s="82" t="s">
        <v>1178</v>
      </c>
      <c r="B424" s="82" t="s">
        <v>392</v>
      </c>
      <c r="C424" s="82" t="s">
        <v>589</v>
      </c>
      <c r="D424" s="83" t="s">
        <v>563</v>
      </c>
      <c r="E424" s="84" t="s">
        <v>544</v>
      </c>
      <c r="F424" s="84" t="s">
        <v>435</v>
      </c>
      <c r="G424" s="85" t="s">
        <v>436</v>
      </c>
      <c r="H424" s="85" t="s">
        <v>436</v>
      </c>
      <c r="I424" s="82" t="s">
        <v>431</v>
      </c>
      <c r="J424" s="86" t="s">
        <v>437</v>
      </c>
    </row>
    <row r="425" spans="1:10" x14ac:dyDescent="0.2">
      <c r="A425" s="82" t="s">
        <v>1179</v>
      </c>
      <c r="B425" s="82" t="s">
        <v>320</v>
      </c>
      <c r="C425" s="82" t="s">
        <v>432</v>
      </c>
      <c r="D425" s="83" t="s">
        <v>583</v>
      </c>
      <c r="E425" s="84" t="s">
        <v>455</v>
      </c>
      <c r="F425" s="84" t="s">
        <v>435</v>
      </c>
      <c r="G425" s="85" t="s">
        <v>436</v>
      </c>
      <c r="H425" s="85" t="s">
        <v>436</v>
      </c>
      <c r="I425" s="82" t="s">
        <v>431</v>
      </c>
      <c r="J425" s="86" t="s">
        <v>437</v>
      </c>
    </row>
    <row r="426" spans="1:10" x14ac:dyDescent="0.2">
      <c r="A426" s="82" t="s">
        <v>1180</v>
      </c>
      <c r="B426" s="82" t="s">
        <v>1181</v>
      </c>
      <c r="C426" s="82" t="s">
        <v>558</v>
      </c>
      <c r="D426" s="83" t="s">
        <v>563</v>
      </c>
      <c r="E426" s="84" t="s">
        <v>602</v>
      </c>
      <c r="F426" s="84" t="s">
        <v>435</v>
      </c>
      <c r="G426" s="85" t="s">
        <v>436</v>
      </c>
      <c r="H426" s="85" t="s">
        <v>436</v>
      </c>
      <c r="I426" s="82" t="s">
        <v>431</v>
      </c>
      <c r="J426" s="86" t="s">
        <v>437</v>
      </c>
    </row>
    <row r="427" spans="1:10" x14ac:dyDescent="0.2">
      <c r="A427" s="82" t="s">
        <v>1182</v>
      </c>
      <c r="B427" s="82" t="s">
        <v>1183</v>
      </c>
      <c r="C427" s="82" t="s">
        <v>558</v>
      </c>
      <c r="D427" s="83" t="s">
        <v>563</v>
      </c>
      <c r="E427" s="84" t="s">
        <v>602</v>
      </c>
      <c r="F427" s="84" t="s">
        <v>435</v>
      </c>
      <c r="G427" s="85" t="s">
        <v>436</v>
      </c>
      <c r="H427" s="85" t="s">
        <v>436</v>
      </c>
      <c r="I427" s="82" t="s">
        <v>431</v>
      </c>
      <c r="J427" s="86" t="s">
        <v>437</v>
      </c>
    </row>
    <row r="428" spans="1:10" x14ac:dyDescent="0.2">
      <c r="A428" s="82" t="s">
        <v>1184</v>
      </c>
      <c r="B428" s="82" t="s">
        <v>1185</v>
      </c>
      <c r="C428" s="82" t="s">
        <v>558</v>
      </c>
      <c r="D428" s="83" t="s">
        <v>563</v>
      </c>
      <c r="E428" s="84" t="s">
        <v>434</v>
      </c>
      <c r="F428" s="84" t="s">
        <v>435</v>
      </c>
      <c r="G428" s="85" t="s">
        <v>436</v>
      </c>
      <c r="H428" s="85" t="s">
        <v>436</v>
      </c>
      <c r="I428" s="82" t="s">
        <v>431</v>
      </c>
      <c r="J428" s="86" t="s">
        <v>437</v>
      </c>
    </row>
    <row r="429" spans="1:10" x14ac:dyDescent="0.2">
      <c r="A429" s="82" t="s">
        <v>1186</v>
      </c>
      <c r="B429" s="82" t="s">
        <v>1187</v>
      </c>
      <c r="C429" s="82" t="s">
        <v>432</v>
      </c>
      <c r="D429" s="83" t="s">
        <v>563</v>
      </c>
      <c r="E429" s="84" t="s">
        <v>737</v>
      </c>
      <c r="F429" s="84" t="s">
        <v>435</v>
      </c>
      <c r="G429" s="85" t="s">
        <v>436</v>
      </c>
      <c r="H429" s="85" t="s">
        <v>436</v>
      </c>
      <c r="I429" s="82" t="s">
        <v>431</v>
      </c>
      <c r="J429" s="86" t="s">
        <v>584</v>
      </c>
    </row>
    <row r="430" spans="1:10" x14ac:dyDescent="0.2">
      <c r="A430" s="82" t="s">
        <v>1188</v>
      </c>
      <c r="B430" s="82" t="s">
        <v>1189</v>
      </c>
      <c r="C430" s="82" t="s">
        <v>432</v>
      </c>
      <c r="D430" s="83" t="s">
        <v>563</v>
      </c>
      <c r="E430" s="84" t="s">
        <v>455</v>
      </c>
      <c r="F430" s="84" t="s">
        <v>435</v>
      </c>
      <c r="G430" s="85" t="s">
        <v>436</v>
      </c>
      <c r="H430" s="85" t="s">
        <v>436</v>
      </c>
      <c r="I430" s="82" t="s">
        <v>431</v>
      </c>
      <c r="J430" s="86" t="s">
        <v>437</v>
      </c>
    </row>
    <row r="431" spans="1:10" x14ac:dyDescent="0.2">
      <c r="A431" s="82" t="s">
        <v>1190</v>
      </c>
      <c r="B431" s="82" t="s">
        <v>118</v>
      </c>
      <c r="C431" s="82" t="s">
        <v>550</v>
      </c>
      <c r="D431" s="83" t="s">
        <v>612</v>
      </c>
      <c r="E431" s="84" t="s">
        <v>570</v>
      </c>
      <c r="F431" s="84" t="s">
        <v>435</v>
      </c>
      <c r="G431" s="85" t="s">
        <v>436</v>
      </c>
      <c r="H431" s="85" t="s">
        <v>436</v>
      </c>
      <c r="I431" s="82" t="s">
        <v>431</v>
      </c>
      <c r="J431" s="86" t="s">
        <v>437</v>
      </c>
    </row>
    <row r="432" spans="1:10" x14ac:dyDescent="0.2">
      <c r="A432" s="82" t="s">
        <v>1191</v>
      </c>
      <c r="B432" s="82" t="s">
        <v>120</v>
      </c>
      <c r="C432" s="82" t="s">
        <v>550</v>
      </c>
      <c r="D432" s="83" t="s">
        <v>600</v>
      </c>
      <c r="E432" s="84" t="s">
        <v>633</v>
      </c>
      <c r="F432" s="84" t="s">
        <v>435</v>
      </c>
      <c r="G432" s="85" t="s">
        <v>436</v>
      </c>
      <c r="H432" s="85" t="s">
        <v>436</v>
      </c>
      <c r="I432" s="82" t="s">
        <v>431</v>
      </c>
      <c r="J432" s="86" t="s">
        <v>437</v>
      </c>
    </row>
    <row r="433" spans="1:10" x14ac:dyDescent="0.2">
      <c r="A433" s="82" t="s">
        <v>1192</v>
      </c>
      <c r="B433" s="82" t="s">
        <v>375</v>
      </c>
      <c r="C433" s="82" t="s">
        <v>871</v>
      </c>
      <c r="D433" s="83" t="s">
        <v>433</v>
      </c>
      <c r="E433" s="84" t="s">
        <v>607</v>
      </c>
      <c r="F433" s="84" t="s">
        <v>435</v>
      </c>
      <c r="G433" s="85" t="s">
        <v>436</v>
      </c>
      <c r="H433" s="85" t="s">
        <v>436</v>
      </c>
      <c r="I433" s="82" t="s">
        <v>872</v>
      </c>
      <c r="J433" s="86" t="s">
        <v>437</v>
      </c>
    </row>
    <row r="434" spans="1:10" x14ac:dyDescent="0.2">
      <c r="A434" s="82" t="s">
        <v>1193</v>
      </c>
      <c r="B434" s="82" t="s">
        <v>258</v>
      </c>
      <c r="C434" s="82" t="s">
        <v>447</v>
      </c>
      <c r="D434" s="83" t="s">
        <v>448</v>
      </c>
      <c r="E434" s="84" t="s">
        <v>544</v>
      </c>
      <c r="F434" s="84" t="s">
        <v>435</v>
      </c>
      <c r="G434" s="85" t="s">
        <v>436</v>
      </c>
      <c r="H434" s="85" t="s">
        <v>436</v>
      </c>
      <c r="I434" s="82" t="s">
        <v>431</v>
      </c>
      <c r="J434" s="86" t="s">
        <v>437</v>
      </c>
    </row>
    <row r="435" spans="1:10" x14ac:dyDescent="0.2">
      <c r="A435" s="82" t="s">
        <v>1194</v>
      </c>
      <c r="B435" s="82" t="s">
        <v>192</v>
      </c>
      <c r="C435" s="82" t="s">
        <v>447</v>
      </c>
      <c r="D435" s="83" t="s">
        <v>448</v>
      </c>
      <c r="E435" s="84" t="s">
        <v>602</v>
      </c>
      <c r="F435" s="84" t="s">
        <v>435</v>
      </c>
      <c r="G435" s="85" t="s">
        <v>436</v>
      </c>
      <c r="H435" s="85" t="s">
        <v>436</v>
      </c>
      <c r="I435" s="82" t="s">
        <v>431</v>
      </c>
      <c r="J435" s="86" t="s">
        <v>437</v>
      </c>
    </row>
    <row r="436" spans="1:10" x14ac:dyDescent="0.2">
      <c r="A436" s="82" t="s">
        <v>1195</v>
      </c>
      <c r="B436" s="82" t="s">
        <v>1196</v>
      </c>
      <c r="C436" s="82" t="s">
        <v>447</v>
      </c>
      <c r="D436" s="83" t="s">
        <v>791</v>
      </c>
      <c r="E436" s="84" t="s">
        <v>607</v>
      </c>
      <c r="F436" s="84" t="s">
        <v>435</v>
      </c>
      <c r="G436" s="85" t="s">
        <v>436</v>
      </c>
      <c r="H436" s="85" t="s">
        <v>436</v>
      </c>
      <c r="I436" s="82" t="s">
        <v>431</v>
      </c>
      <c r="J436" s="86" t="s">
        <v>437</v>
      </c>
    </row>
    <row r="437" spans="1:10" x14ac:dyDescent="0.2">
      <c r="A437" s="82" t="s">
        <v>1197</v>
      </c>
      <c r="B437" s="82" t="s">
        <v>1198</v>
      </c>
      <c r="C437" s="82" t="s">
        <v>447</v>
      </c>
      <c r="D437" s="83" t="s">
        <v>791</v>
      </c>
      <c r="E437" s="84" t="s">
        <v>607</v>
      </c>
      <c r="F437" s="84" t="s">
        <v>435</v>
      </c>
      <c r="G437" s="85" t="s">
        <v>436</v>
      </c>
      <c r="H437" s="85" t="s">
        <v>436</v>
      </c>
      <c r="I437" s="82" t="s">
        <v>431</v>
      </c>
      <c r="J437" s="86" t="s">
        <v>437</v>
      </c>
    </row>
    <row r="438" spans="1:10" x14ac:dyDescent="0.2">
      <c r="A438" s="82" t="s">
        <v>1199</v>
      </c>
      <c r="B438" s="82" t="s">
        <v>319</v>
      </c>
      <c r="C438" s="82" t="s">
        <v>447</v>
      </c>
      <c r="D438" s="83" t="s">
        <v>791</v>
      </c>
      <c r="E438" s="84" t="s">
        <v>451</v>
      </c>
      <c r="F438" s="84" t="s">
        <v>435</v>
      </c>
      <c r="G438" s="85" t="s">
        <v>436</v>
      </c>
      <c r="H438" s="85" t="s">
        <v>436</v>
      </c>
      <c r="I438" s="82" t="s">
        <v>431</v>
      </c>
      <c r="J438" s="86" t="s">
        <v>437</v>
      </c>
    </row>
    <row r="439" spans="1:10" x14ac:dyDescent="0.2">
      <c r="A439" s="82" t="s">
        <v>1200</v>
      </c>
      <c r="B439" s="82" t="s">
        <v>1201</v>
      </c>
      <c r="C439" s="82" t="s">
        <v>447</v>
      </c>
      <c r="D439" s="83" t="s">
        <v>791</v>
      </c>
      <c r="E439" s="84" t="s">
        <v>607</v>
      </c>
      <c r="F439" s="84" t="s">
        <v>435</v>
      </c>
      <c r="G439" s="85" t="s">
        <v>436</v>
      </c>
      <c r="H439" s="85" t="s">
        <v>436</v>
      </c>
      <c r="I439" s="82" t="s">
        <v>431</v>
      </c>
      <c r="J439" s="86" t="s">
        <v>437</v>
      </c>
    </row>
    <row r="440" spans="1:10" x14ac:dyDescent="0.2">
      <c r="A440" s="82" t="s">
        <v>1202</v>
      </c>
      <c r="B440" s="82" t="s">
        <v>254</v>
      </c>
      <c r="C440" s="82" t="s">
        <v>447</v>
      </c>
      <c r="D440" s="83" t="s">
        <v>791</v>
      </c>
      <c r="E440" s="84" t="s">
        <v>451</v>
      </c>
      <c r="F440" s="84" t="s">
        <v>435</v>
      </c>
      <c r="G440" s="85" t="s">
        <v>436</v>
      </c>
      <c r="H440" s="85" t="s">
        <v>436</v>
      </c>
      <c r="I440" s="82" t="s">
        <v>431</v>
      </c>
      <c r="J440" s="86" t="s">
        <v>437</v>
      </c>
    </row>
    <row r="441" spans="1:10" x14ac:dyDescent="0.2">
      <c r="A441" s="82" t="s">
        <v>1203</v>
      </c>
      <c r="B441" s="82" t="s">
        <v>1204</v>
      </c>
      <c r="C441" s="82" t="s">
        <v>447</v>
      </c>
      <c r="D441" s="83" t="s">
        <v>791</v>
      </c>
      <c r="E441" s="84" t="s">
        <v>607</v>
      </c>
      <c r="F441" s="84" t="s">
        <v>435</v>
      </c>
      <c r="G441" s="85" t="s">
        <v>436</v>
      </c>
      <c r="H441" s="85" t="s">
        <v>436</v>
      </c>
      <c r="I441" s="82" t="s">
        <v>431</v>
      </c>
      <c r="J441" s="86" t="s">
        <v>437</v>
      </c>
    </row>
    <row r="442" spans="1:10" x14ac:dyDescent="0.2">
      <c r="A442" s="82" t="s">
        <v>1205</v>
      </c>
      <c r="B442" s="82" t="s">
        <v>1206</v>
      </c>
      <c r="C442" s="82" t="s">
        <v>447</v>
      </c>
      <c r="D442" s="83" t="s">
        <v>791</v>
      </c>
      <c r="E442" s="84" t="s">
        <v>621</v>
      </c>
      <c r="F442" s="84" t="s">
        <v>435</v>
      </c>
      <c r="G442" s="85" t="s">
        <v>436</v>
      </c>
      <c r="H442" s="85" t="s">
        <v>436</v>
      </c>
      <c r="I442" s="82" t="s">
        <v>431</v>
      </c>
      <c r="J442" s="86" t="s">
        <v>437</v>
      </c>
    </row>
    <row r="443" spans="1:10" x14ac:dyDescent="0.2">
      <c r="A443" s="82" t="s">
        <v>1207</v>
      </c>
      <c r="B443" s="82" t="s">
        <v>257</v>
      </c>
      <c r="C443" s="82" t="s">
        <v>447</v>
      </c>
      <c r="D443" s="83" t="s">
        <v>791</v>
      </c>
      <c r="E443" s="84" t="s">
        <v>451</v>
      </c>
      <c r="F443" s="84" t="s">
        <v>435</v>
      </c>
      <c r="G443" s="85" t="s">
        <v>436</v>
      </c>
      <c r="H443" s="85" t="s">
        <v>436</v>
      </c>
      <c r="I443" s="82" t="s">
        <v>431</v>
      </c>
      <c r="J443" s="86" t="s">
        <v>437</v>
      </c>
    </row>
    <row r="444" spans="1:10" x14ac:dyDescent="0.2">
      <c r="A444" s="82" t="s">
        <v>1208</v>
      </c>
      <c r="B444" s="82" t="s">
        <v>1209</v>
      </c>
      <c r="C444" s="82" t="s">
        <v>447</v>
      </c>
      <c r="D444" s="83" t="s">
        <v>791</v>
      </c>
      <c r="E444" s="84" t="s">
        <v>607</v>
      </c>
      <c r="F444" s="84" t="s">
        <v>435</v>
      </c>
      <c r="G444" s="85" t="s">
        <v>436</v>
      </c>
      <c r="H444" s="85" t="s">
        <v>436</v>
      </c>
      <c r="I444" s="82" t="s">
        <v>431</v>
      </c>
      <c r="J444" s="86" t="s">
        <v>437</v>
      </c>
    </row>
    <row r="445" spans="1:10" x14ac:dyDescent="0.2">
      <c r="A445" s="82" t="s">
        <v>1210</v>
      </c>
      <c r="B445" s="82" t="s">
        <v>1211</v>
      </c>
      <c r="C445" s="82" t="s">
        <v>447</v>
      </c>
      <c r="D445" s="83" t="s">
        <v>791</v>
      </c>
      <c r="E445" s="84" t="s">
        <v>607</v>
      </c>
      <c r="F445" s="84" t="s">
        <v>435</v>
      </c>
      <c r="G445" s="85" t="s">
        <v>436</v>
      </c>
      <c r="H445" s="85" t="s">
        <v>436</v>
      </c>
      <c r="I445" s="82" t="s">
        <v>431</v>
      </c>
      <c r="J445" s="86" t="s">
        <v>437</v>
      </c>
    </row>
    <row r="446" spans="1:10" x14ac:dyDescent="0.2">
      <c r="A446" s="82" t="s">
        <v>1212</v>
      </c>
      <c r="B446" s="82" t="s">
        <v>256</v>
      </c>
      <c r="C446" s="82" t="s">
        <v>447</v>
      </c>
      <c r="D446" s="83" t="s">
        <v>791</v>
      </c>
      <c r="E446" s="84" t="s">
        <v>451</v>
      </c>
      <c r="F446" s="84" t="s">
        <v>435</v>
      </c>
      <c r="G446" s="85" t="s">
        <v>436</v>
      </c>
      <c r="H446" s="85" t="s">
        <v>436</v>
      </c>
      <c r="I446" s="82" t="s">
        <v>431</v>
      </c>
      <c r="J446" s="86" t="s">
        <v>437</v>
      </c>
    </row>
    <row r="447" spans="1:10" x14ac:dyDescent="0.2">
      <c r="A447" s="82" t="s">
        <v>1213</v>
      </c>
      <c r="B447" s="82" t="s">
        <v>1214</v>
      </c>
      <c r="C447" s="82" t="s">
        <v>447</v>
      </c>
      <c r="D447" s="83" t="s">
        <v>791</v>
      </c>
      <c r="E447" s="84" t="s">
        <v>607</v>
      </c>
      <c r="F447" s="84" t="s">
        <v>435</v>
      </c>
      <c r="G447" s="85" t="s">
        <v>436</v>
      </c>
      <c r="H447" s="85" t="s">
        <v>436</v>
      </c>
      <c r="I447" s="82" t="s">
        <v>431</v>
      </c>
      <c r="J447" s="86" t="s">
        <v>437</v>
      </c>
    </row>
    <row r="448" spans="1:10" x14ac:dyDescent="0.2">
      <c r="A448" s="82" t="s">
        <v>1215</v>
      </c>
      <c r="B448" s="82" t="s">
        <v>1216</v>
      </c>
      <c r="C448" s="82" t="s">
        <v>447</v>
      </c>
      <c r="D448" s="83" t="s">
        <v>791</v>
      </c>
      <c r="E448" s="84" t="s">
        <v>434</v>
      </c>
      <c r="F448" s="84" t="s">
        <v>435</v>
      </c>
      <c r="G448" s="85" t="s">
        <v>436</v>
      </c>
      <c r="H448" s="85" t="s">
        <v>436</v>
      </c>
      <c r="I448" s="82" t="s">
        <v>431</v>
      </c>
      <c r="J448" s="86" t="s">
        <v>437</v>
      </c>
    </row>
    <row r="449" spans="1:10" x14ac:dyDescent="0.2">
      <c r="A449" s="82" t="s">
        <v>1217</v>
      </c>
      <c r="B449" s="82" t="s">
        <v>1218</v>
      </c>
      <c r="C449" s="82" t="s">
        <v>447</v>
      </c>
      <c r="D449" s="83" t="s">
        <v>791</v>
      </c>
      <c r="E449" s="84" t="s">
        <v>607</v>
      </c>
      <c r="F449" s="84" t="s">
        <v>435</v>
      </c>
      <c r="G449" s="85" t="s">
        <v>436</v>
      </c>
      <c r="H449" s="85" t="s">
        <v>436</v>
      </c>
      <c r="I449" s="82" t="s">
        <v>431</v>
      </c>
      <c r="J449" s="86" t="s">
        <v>437</v>
      </c>
    </row>
    <row r="450" spans="1:10" x14ac:dyDescent="0.2">
      <c r="A450" s="82" t="s">
        <v>1219</v>
      </c>
      <c r="B450" s="82" t="s">
        <v>255</v>
      </c>
      <c r="C450" s="82" t="s">
        <v>447</v>
      </c>
      <c r="D450" s="83" t="s">
        <v>791</v>
      </c>
      <c r="E450" s="84" t="s">
        <v>451</v>
      </c>
      <c r="F450" s="84" t="s">
        <v>435</v>
      </c>
      <c r="G450" s="85" t="s">
        <v>436</v>
      </c>
      <c r="H450" s="85" t="s">
        <v>436</v>
      </c>
      <c r="I450" s="82" t="s">
        <v>431</v>
      </c>
      <c r="J450" s="86" t="s">
        <v>437</v>
      </c>
    </row>
    <row r="451" spans="1:10" x14ac:dyDescent="0.2">
      <c r="A451" s="82" t="s">
        <v>1220</v>
      </c>
      <c r="B451" s="82" t="s">
        <v>1221</v>
      </c>
      <c r="C451" s="82" t="s">
        <v>447</v>
      </c>
      <c r="D451" s="83" t="s">
        <v>791</v>
      </c>
      <c r="E451" s="84" t="s">
        <v>556</v>
      </c>
      <c r="F451" s="84" t="s">
        <v>435</v>
      </c>
      <c r="G451" s="85" t="s">
        <v>436</v>
      </c>
      <c r="H451" s="85" t="s">
        <v>436</v>
      </c>
      <c r="I451" s="82" t="s">
        <v>431</v>
      </c>
      <c r="J451" s="86" t="s">
        <v>437</v>
      </c>
    </row>
    <row r="452" spans="1:10" x14ac:dyDescent="0.2">
      <c r="A452" s="82" t="s">
        <v>1222</v>
      </c>
      <c r="B452" s="82" t="s">
        <v>1223</v>
      </c>
      <c r="C452" s="82" t="s">
        <v>447</v>
      </c>
      <c r="D452" s="83" t="s">
        <v>791</v>
      </c>
      <c r="E452" s="84" t="s">
        <v>551</v>
      </c>
      <c r="F452" s="84" t="s">
        <v>435</v>
      </c>
      <c r="G452" s="85" t="s">
        <v>436</v>
      </c>
      <c r="H452" s="85" t="s">
        <v>436</v>
      </c>
      <c r="I452" s="82" t="s">
        <v>431</v>
      </c>
      <c r="J452" s="86" t="s">
        <v>437</v>
      </c>
    </row>
    <row r="453" spans="1:10" x14ac:dyDescent="0.2">
      <c r="A453" s="82" t="s">
        <v>1224</v>
      </c>
      <c r="B453" s="82" t="s">
        <v>1225</v>
      </c>
      <c r="C453" s="82" t="s">
        <v>447</v>
      </c>
      <c r="D453" s="83" t="s">
        <v>791</v>
      </c>
      <c r="E453" s="84" t="s">
        <v>586</v>
      </c>
      <c r="F453" s="84" t="s">
        <v>435</v>
      </c>
      <c r="G453" s="85" t="s">
        <v>436</v>
      </c>
      <c r="H453" s="85" t="s">
        <v>436</v>
      </c>
      <c r="I453" s="82" t="s">
        <v>431</v>
      </c>
      <c r="J453" s="86" t="s">
        <v>437</v>
      </c>
    </row>
    <row r="454" spans="1:10" x14ac:dyDescent="0.2">
      <c r="A454" s="82" t="s">
        <v>1226</v>
      </c>
      <c r="B454" s="82" t="s">
        <v>1227</v>
      </c>
      <c r="C454" s="82" t="s">
        <v>447</v>
      </c>
      <c r="D454" s="83" t="s">
        <v>791</v>
      </c>
      <c r="E454" s="84" t="s">
        <v>704</v>
      </c>
      <c r="F454" s="84" t="s">
        <v>435</v>
      </c>
      <c r="G454" s="85" t="s">
        <v>436</v>
      </c>
      <c r="H454" s="85" t="s">
        <v>436</v>
      </c>
      <c r="I454" s="82" t="s">
        <v>431</v>
      </c>
      <c r="J454" s="86" t="s">
        <v>437</v>
      </c>
    </row>
    <row r="455" spans="1:10" x14ac:dyDescent="0.2">
      <c r="A455" s="82" t="s">
        <v>1228</v>
      </c>
      <c r="B455" s="82" t="s">
        <v>1229</v>
      </c>
      <c r="C455" s="82" t="s">
        <v>447</v>
      </c>
      <c r="D455" s="83" t="s">
        <v>791</v>
      </c>
      <c r="E455" s="84" t="s">
        <v>551</v>
      </c>
      <c r="F455" s="84" t="s">
        <v>435</v>
      </c>
      <c r="G455" s="85" t="s">
        <v>436</v>
      </c>
      <c r="H455" s="85" t="s">
        <v>436</v>
      </c>
      <c r="I455" s="82" t="s">
        <v>431</v>
      </c>
      <c r="J455" s="86" t="s">
        <v>437</v>
      </c>
    </row>
    <row r="456" spans="1:10" x14ac:dyDescent="0.2">
      <c r="A456" s="82" t="s">
        <v>1230</v>
      </c>
      <c r="B456" s="82" t="s">
        <v>1231</v>
      </c>
      <c r="C456" s="82" t="s">
        <v>447</v>
      </c>
      <c r="D456" s="83" t="s">
        <v>791</v>
      </c>
      <c r="E456" s="84" t="s">
        <v>556</v>
      </c>
      <c r="F456" s="84" t="s">
        <v>435</v>
      </c>
      <c r="G456" s="85" t="s">
        <v>436</v>
      </c>
      <c r="H456" s="85" t="s">
        <v>436</v>
      </c>
      <c r="I456" s="82" t="s">
        <v>431</v>
      </c>
      <c r="J456" s="86" t="s">
        <v>437</v>
      </c>
    </row>
    <row r="457" spans="1:10" x14ac:dyDescent="0.2">
      <c r="A457" s="82" t="s">
        <v>1232</v>
      </c>
      <c r="B457" s="82" t="s">
        <v>1233</v>
      </c>
      <c r="C457" s="82" t="s">
        <v>447</v>
      </c>
      <c r="D457" s="83" t="s">
        <v>791</v>
      </c>
      <c r="E457" s="84" t="s">
        <v>551</v>
      </c>
      <c r="F457" s="84" t="s">
        <v>435</v>
      </c>
      <c r="G457" s="85" t="s">
        <v>436</v>
      </c>
      <c r="H457" s="85" t="s">
        <v>436</v>
      </c>
      <c r="I457" s="82" t="s">
        <v>431</v>
      </c>
      <c r="J457" s="86" t="s">
        <v>437</v>
      </c>
    </row>
    <row r="458" spans="1:10" x14ac:dyDescent="0.2">
      <c r="A458" s="82" t="s">
        <v>1234</v>
      </c>
      <c r="B458" s="82" t="s">
        <v>1235</v>
      </c>
      <c r="C458" s="82" t="s">
        <v>447</v>
      </c>
      <c r="D458" s="83" t="s">
        <v>791</v>
      </c>
      <c r="E458" s="84" t="s">
        <v>704</v>
      </c>
      <c r="F458" s="84" t="s">
        <v>435</v>
      </c>
      <c r="G458" s="85" t="s">
        <v>436</v>
      </c>
      <c r="H458" s="85" t="s">
        <v>436</v>
      </c>
      <c r="I458" s="82" t="s">
        <v>431</v>
      </c>
      <c r="J458" s="86" t="s">
        <v>437</v>
      </c>
    </row>
    <row r="459" spans="1:10" x14ac:dyDescent="0.2">
      <c r="A459" s="82" t="s">
        <v>1236</v>
      </c>
      <c r="B459" s="82" t="s">
        <v>1206</v>
      </c>
      <c r="C459" s="82" t="s">
        <v>447</v>
      </c>
      <c r="D459" s="83" t="s">
        <v>791</v>
      </c>
      <c r="E459" s="84" t="s">
        <v>621</v>
      </c>
      <c r="F459" s="84" t="s">
        <v>435</v>
      </c>
      <c r="G459" s="85" t="s">
        <v>436</v>
      </c>
      <c r="H459" s="85" t="s">
        <v>436</v>
      </c>
      <c r="I459" s="82" t="s">
        <v>431</v>
      </c>
      <c r="J459" s="86" t="s">
        <v>437</v>
      </c>
    </row>
    <row r="460" spans="1:10" x14ac:dyDescent="0.2">
      <c r="A460" s="82" t="s">
        <v>1237</v>
      </c>
      <c r="B460" s="82" t="s">
        <v>1238</v>
      </c>
      <c r="C460" s="82" t="s">
        <v>447</v>
      </c>
      <c r="D460" s="83" t="s">
        <v>791</v>
      </c>
      <c r="E460" s="84" t="s">
        <v>704</v>
      </c>
      <c r="F460" s="84" t="s">
        <v>435</v>
      </c>
      <c r="G460" s="85" t="s">
        <v>436</v>
      </c>
      <c r="H460" s="85" t="s">
        <v>436</v>
      </c>
      <c r="I460" s="82" t="s">
        <v>431</v>
      </c>
      <c r="J460" s="86" t="s">
        <v>437</v>
      </c>
    </row>
    <row r="461" spans="1:10" x14ac:dyDescent="0.2">
      <c r="A461" s="82" t="s">
        <v>1239</v>
      </c>
      <c r="B461" s="82" t="s">
        <v>1240</v>
      </c>
      <c r="C461" s="82" t="s">
        <v>447</v>
      </c>
      <c r="D461" s="83" t="s">
        <v>791</v>
      </c>
      <c r="E461" s="84" t="s">
        <v>782</v>
      </c>
      <c r="F461" s="84" t="s">
        <v>435</v>
      </c>
      <c r="G461" s="85" t="s">
        <v>436</v>
      </c>
      <c r="H461" s="85" t="s">
        <v>436</v>
      </c>
      <c r="I461" s="82" t="s">
        <v>431</v>
      </c>
      <c r="J461" s="86" t="s">
        <v>437</v>
      </c>
    </row>
    <row r="462" spans="1:10" x14ac:dyDescent="0.2">
      <c r="A462" s="82" t="s">
        <v>1241</v>
      </c>
      <c r="B462" s="82" t="s">
        <v>1242</v>
      </c>
      <c r="C462" s="82" t="s">
        <v>447</v>
      </c>
      <c r="D462" s="83" t="s">
        <v>791</v>
      </c>
      <c r="E462" s="84" t="s">
        <v>704</v>
      </c>
      <c r="F462" s="84" t="s">
        <v>435</v>
      </c>
      <c r="G462" s="85" t="s">
        <v>436</v>
      </c>
      <c r="H462" s="85" t="s">
        <v>436</v>
      </c>
      <c r="I462" s="82" t="s">
        <v>431</v>
      </c>
      <c r="J462" s="86" t="s">
        <v>437</v>
      </c>
    </row>
    <row r="463" spans="1:10" x14ac:dyDescent="0.2">
      <c r="A463" s="82" t="s">
        <v>1243</v>
      </c>
      <c r="B463" s="82" t="s">
        <v>1244</v>
      </c>
      <c r="C463" s="82" t="s">
        <v>447</v>
      </c>
      <c r="D463" s="83" t="s">
        <v>791</v>
      </c>
      <c r="E463" s="84" t="s">
        <v>633</v>
      </c>
      <c r="F463" s="84" t="s">
        <v>435</v>
      </c>
      <c r="G463" s="85" t="s">
        <v>436</v>
      </c>
      <c r="H463" s="85" t="s">
        <v>436</v>
      </c>
      <c r="I463" s="82" t="s">
        <v>431</v>
      </c>
      <c r="J463" s="86" t="s">
        <v>437</v>
      </c>
    </row>
    <row r="464" spans="1:10" x14ac:dyDescent="0.2">
      <c r="A464" s="82" t="s">
        <v>1245</v>
      </c>
      <c r="B464" s="82" t="s">
        <v>1246</v>
      </c>
      <c r="C464" s="82" t="s">
        <v>447</v>
      </c>
      <c r="D464" s="83" t="s">
        <v>791</v>
      </c>
      <c r="E464" s="84" t="s">
        <v>704</v>
      </c>
      <c r="F464" s="84" t="s">
        <v>435</v>
      </c>
      <c r="G464" s="85" t="s">
        <v>436</v>
      </c>
      <c r="H464" s="85" t="s">
        <v>436</v>
      </c>
      <c r="I464" s="82" t="s">
        <v>431</v>
      </c>
      <c r="J464" s="86" t="s">
        <v>437</v>
      </c>
    </row>
    <row r="465" spans="1:10" x14ac:dyDescent="0.2">
      <c r="A465" s="82" t="s">
        <v>1247</v>
      </c>
      <c r="B465" s="82" t="s">
        <v>1248</v>
      </c>
      <c r="C465" s="82" t="s">
        <v>447</v>
      </c>
      <c r="D465" s="83" t="s">
        <v>791</v>
      </c>
      <c r="E465" s="84" t="s">
        <v>551</v>
      </c>
      <c r="F465" s="84" t="s">
        <v>435</v>
      </c>
      <c r="G465" s="85" t="s">
        <v>436</v>
      </c>
      <c r="H465" s="85" t="s">
        <v>436</v>
      </c>
      <c r="I465" s="82" t="s">
        <v>431</v>
      </c>
      <c r="J465" s="86" t="s">
        <v>437</v>
      </c>
    </row>
    <row r="466" spans="1:10" x14ac:dyDescent="0.2">
      <c r="A466" s="82" t="s">
        <v>1249</v>
      </c>
      <c r="B466" s="82" t="s">
        <v>1250</v>
      </c>
      <c r="C466" s="82" t="s">
        <v>558</v>
      </c>
      <c r="D466" s="83" t="s">
        <v>563</v>
      </c>
      <c r="E466" s="84" t="s">
        <v>645</v>
      </c>
      <c r="F466" s="84" t="s">
        <v>435</v>
      </c>
      <c r="G466" s="85" t="s">
        <v>436</v>
      </c>
      <c r="H466" s="85" t="s">
        <v>436</v>
      </c>
      <c r="I466" s="82" t="s">
        <v>1251</v>
      </c>
      <c r="J466" s="86" t="s">
        <v>437</v>
      </c>
    </row>
    <row r="467" spans="1:10" x14ac:dyDescent="0.2">
      <c r="A467" s="82" t="s">
        <v>1252</v>
      </c>
      <c r="B467" s="82" t="s">
        <v>367</v>
      </c>
      <c r="C467" s="82" t="s">
        <v>558</v>
      </c>
      <c r="D467" s="83" t="s">
        <v>563</v>
      </c>
      <c r="E467" s="84" t="s">
        <v>858</v>
      </c>
      <c r="F467" s="84" t="s">
        <v>435</v>
      </c>
      <c r="G467" s="85" t="s">
        <v>436</v>
      </c>
      <c r="H467" s="85" t="s">
        <v>436</v>
      </c>
      <c r="I467" s="82" t="s">
        <v>1253</v>
      </c>
      <c r="J467" s="86" t="s">
        <v>437</v>
      </c>
    </row>
    <row r="468" spans="1:10" x14ac:dyDescent="0.2">
      <c r="A468" s="82" t="s">
        <v>1254</v>
      </c>
      <c r="B468" s="82" t="s">
        <v>1255</v>
      </c>
      <c r="C468" s="82" t="s">
        <v>558</v>
      </c>
      <c r="D468" s="83" t="s">
        <v>563</v>
      </c>
      <c r="E468" s="84" t="s">
        <v>645</v>
      </c>
      <c r="F468" s="84" t="s">
        <v>435</v>
      </c>
      <c r="G468" s="85" t="s">
        <v>436</v>
      </c>
      <c r="H468" s="85" t="s">
        <v>436</v>
      </c>
      <c r="I468" s="82" t="s">
        <v>431</v>
      </c>
      <c r="J468" s="86" t="s">
        <v>437</v>
      </c>
    </row>
    <row r="469" spans="1:10" x14ac:dyDescent="0.2">
      <c r="A469" s="82" t="s">
        <v>1256</v>
      </c>
      <c r="B469" s="82" t="s">
        <v>183</v>
      </c>
      <c r="C469" s="82" t="s">
        <v>632</v>
      </c>
      <c r="D469" s="83" t="s">
        <v>448</v>
      </c>
      <c r="E469" s="84" t="s">
        <v>434</v>
      </c>
      <c r="F469" s="84" t="s">
        <v>435</v>
      </c>
      <c r="G469" s="85" t="s">
        <v>436</v>
      </c>
      <c r="H469" s="85" t="s">
        <v>436</v>
      </c>
      <c r="I469" s="82" t="s">
        <v>431</v>
      </c>
      <c r="J469" s="86" t="s">
        <v>437</v>
      </c>
    </row>
    <row r="470" spans="1:10" x14ac:dyDescent="0.2">
      <c r="A470" s="82" t="s">
        <v>1257</v>
      </c>
      <c r="B470" s="82" t="s">
        <v>187</v>
      </c>
      <c r="C470" s="82" t="s">
        <v>632</v>
      </c>
      <c r="D470" s="83" t="s">
        <v>433</v>
      </c>
      <c r="E470" s="84" t="s">
        <v>556</v>
      </c>
      <c r="F470" s="84" t="s">
        <v>435</v>
      </c>
      <c r="G470" s="85" t="s">
        <v>436</v>
      </c>
      <c r="H470" s="85" t="s">
        <v>436</v>
      </c>
      <c r="I470" s="82" t="s">
        <v>431</v>
      </c>
      <c r="J470" s="86" t="s">
        <v>437</v>
      </c>
    </row>
    <row r="471" spans="1:10" x14ac:dyDescent="0.2">
      <c r="A471" s="82" t="s">
        <v>1258</v>
      </c>
      <c r="B471" s="82" t="s">
        <v>1259</v>
      </c>
      <c r="C471" s="82" t="s">
        <v>558</v>
      </c>
      <c r="D471" s="83" t="s">
        <v>433</v>
      </c>
      <c r="E471" s="84" t="s">
        <v>451</v>
      </c>
      <c r="F471" s="84" t="s">
        <v>435</v>
      </c>
      <c r="G471" s="85" t="s">
        <v>436</v>
      </c>
      <c r="H471" s="85" t="s">
        <v>436</v>
      </c>
      <c r="I471" s="82" t="s">
        <v>431</v>
      </c>
      <c r="J471" s="86" t="s">
        <v>437</v>
      </c>
    </row>
    <row r="472" spans="1:10" x14ac:dyDescent="0.2">
      <c r="A472" s="82" t="s">
        <v>1260</v>
      </c>
      <c r="B472" s="82" t="s">
        <v>410</v>
      </c>
      <c r="C472" s="82" t="s">
        <v>898</v>
      </c>
      <c r="D472" s="83" t="s">
        <v>583</v>
      </c>
      <c r="E472" s="84" t="s">
        <v>565</v>
      </c>
      <c r="F472" s="84" t="s">
        <v>435</v>
      </c>
      <c r="G472" s="85" t="s">
        <v>436</v>
      </c>
      <c r="H472" s="85" t="s">
        <v>436</v>
      </c>
      <c r="I472" s="82" t="s">
        <v>431</v>
      </c>
      <c r="J472" s="86" t="s">
        <v>437</v>
      </c>
    </row>
    <row r="473" spans="1:10" x14ac:dyDescent="0.2">
      <c r="A473" s="82" t="s">
        <v>1261</v>
      </c>
      <c r="B473" s="82" t="s">
        <v>411</v>
      </c>
      <c r="C473" s="82" t="s">
        <v>898</v>
      </c>
      <c r="D473" s="83" t="s">
        <v>433</v>
      </c>
      <c r="E473" s="84" t="s">
        <v>858</v>
      </c>
      <c r="F473" s="84" t="s">
        <v>570</v>
      </c>
      <c r="G473" s="85" t="s">
        <v>436</v>
      </c>
      <c r="H473" s="85" t="s">
        <v>436</v>
      </c>
      <c r="I473" s="82" t="s">
        <v>431</v>
      </c>
      <c r="J473" s="86" t="s">
        <v>437</v>
      </c>
    </row>
    <row r="474" spans="1:10" x14ac:dyDescent="0.2">
      <c r="A474" s="82" t="s">
        <v>1262</v>
      </c>
      <c r="B474" s="82" t="s">
        <v>259</v>
      </c>
      <c r="C474" s="82" t="s">
        <v>432</v>
      </c>
      <c r="D474" s="83" t="s">
        <v>440</v>
      </c>
      <c r="E474" s="84" t="s">
        <v>574</v>
      </c>
      <c r="F474" s="84" t="s">
        <v>435</v>
      </c>
      <c r="G474" s="85" t="s">
        <v>436</v>
      </c>
      <c r="H474" s="85" t="s">
        <v>436</v>
      </c>
      <c r="I474" s="82" t="s">
        <v>431</v>
      </c>
      <c r="J474" s="86" t="s">
        <v>437</v>
      </c>
    </row>
    <row r="475" spans="1:10" x14ac:dyDescent="0.2">
      <c r="A475" s="82" t="s">
        <v>1263</v>
      </c>
      <c r="B475" s="82" t="s">
        <v>1264</v>
      </c>
      <c r="C475" s="82" t="s">
        <v>432</v>
      </c>
      <c r="D475" s="83" t="s">
        <v>440</v>
      </c>
      <c r="E475" s="84" t="s">
        <v>568</v>
      </c>
      <c r="F475" s="84" t="s">
        <v>435</v>
      </c>
      <c r="G475" s="85" t="s">
        <v>436</v>
      </c>
      <c r="H475" s="85" t="s">
        <v>436</v>
      </c>
      <c r="I475" s="82" t="s">
        <v>431</v>
      </c>
      <c r="J475" s="86" t="s">
        <v>437</v>
      </c>
    </row>
    <row r="476" spans="1:10" x14ac:dyDescent="0.2">
      <c r="A476" s="82" t="s">
        <v>1265</v>
      </c>
      <c r="B476" s="82" t="s">
        <v>260</v>
      </c>
      <c r="C476" s="82" t="s">
        <v>432</v>
      </c>
      <c r="D476" s="83" t="s">
        <v>563</v>
      </c>
      <c r="E476" s="84" t="s">
        <v>556</v>
      </c>
      <c r="F476" s="84" t="s">
        <v>435</v>
      </c>
      <c r="G476" s="85" t="s">
        <v>436</v>
      </c>
      <c r="H476" s="85" t="s">
        <v>436</v>
      </c>
      <c r="I476" s="82" t="s">
        <v>431</v>
      </c>
      <c r="J476" s="86" t="s">
        <v>437</v>
      </c>
    </row>
    <row r="477" spans="1:10" x14ac:dyDescent="0.2">
      <c r="A477" s="82" t="s">
        <v>1266</v>
      </c>
      <c r="B477" s="82" t="s">
        <v>1267</v>
      </c>
      <c r="C477" s="82" t="s">
        <v>432</v>
      </c>
      <c r="D477" s="83" t="s">
        <v>612</v>
      </c>
      <c r="E477" s="84" t="s">
        <v>565</v>
      </c>
      <c r="F477" s="84" t="s">
        <v>435</v>
      </c>
      <c r="G477" s="85" t="s">
        <v>436</v>
      </c>
      <c r="H477" s="85" t="s">
        <v>436</v>
      </c>
      <c r="I477" s="82" t="s">
        <v>431</v>
      </c>
      <c r="J477" s="86" t="s">
        <v>437</v>
      </c>
    </row>
    <row r="478" spans="1:10" x14ac:dyDescent="0.2">
      <c r="A478" s="82" t="s">
        <v>1268</v>
      </c>
      <c r="B478" s="82" t="s">
        <v>276</v>
      </c>
      <c r="C478" s="82" t="s">
        <v>432</v>
      </c>
      <c r="D478" s="83" t="s">
        <v>433</v>
      </c>
      <c r="E478" s="84" t="s">
        <v>607</v>
      </c>
      <c r="F478" s="84" t="s">
        <v>435</v>
      </c>
      <c r="G478" s="85" t="s">
        <v>436</v>
      </c>
      <c r="H478" s="85" t="s">
        <v>436</v>
      </c>
      <c r="I478" s="82" t="s">
        <v>431</v>
      </c>
      <c r="J478" s="86" t="s">
        <v>437</v>
      </c>
    </row>
    <row r="479" spans="1:10" x14ac:dyDescent="0.2">
      <c r="A479" s="82" t="s">
        <v>1269</v>
      </c>
      <c r="B479" s="82" t="s">
        <v>277</v>
      </c>
      <c r="C479" s="82" t="s">
        <v>432</v>
      </c>
      <c r="D479" s="83" t="s">
        <v>433</v>
      </c>
      <c r="E479" s="84" t="s">
        <v>602</v>
      </c>
      <c r="F479" s="84" t="s">
        <v>435</v>
      </c>
      <c r="G479" s="85" t="s">
        <v>436</v>
      </c>
      <c r="H479" s="85" t="s">
        <v>436</v>
      </c>
      <c r="I479" s="82" t="s">
        <v>431</v>
      </c>
      <c r="J479" s="86" t="s">
        <v>437</v>
      </c>
    </row>
    <row r="480" spans="1:10" x14ac:dyDescent="0.2">
      <c r="A480" s="82" t="s">
        <v>1270</v>
      </c>
      <c r="B480" s="82" t="s">
        <v>278</v>
      </c>
      <c r="C480" s="82" t="s">
        <v>432</v>
      </c>
      <c r="D480" s="83" t="s">
        <v>433</v>
      </c>
      <c r="E480" s="84" t="s">
        <v>451</v>
      </c>
      <c r="F480" s="84" t="s">
        <v>435</v>
      </c>
      <c r="G480" s="85" t="s">
        <v>436</v>
      </c>
      <c r="H480" s="85" t="s">
        <v>436</v>
      </c>
      <c r="I480" s="82" t="s">
        <v>431</v>
      </c>
      <c r="J480" s="86" t="s">
        <v>437</v>
      </c>
    </row>
    <row r="481" spans="1:10" x14ac:dyDescent="0.2">
      <c r="A481" s="82" t="s">
        <v>1271</v>
      </c>
      <c r="B481" s="82" t="s">
        <v>1272</v>
      </c>
      <c r="C481" s="82" t="s">
        <v>432</v>
      </c>
      <c r="D481" s="83" t="s">
        <v>433</v>
      </c>
      <c r="E481" s="84" t="s">
        <v>607</v>
      </c>
      <c r="F481" s="84" t="s">
        <v>435</v>
      </c>
      <c r="G481" s="85" t="s">
        <v>436</v>
      </c>
      <c r="H481" s="85" t="s">
        <v>436</v>
      </c>
      <c r="I481" s="82" t="s">
        <v>431</v>
      </c>
      <c r="J481" s="86" t="s">
        <v>437</v>
      </c>
    </row>
    <row r="482" spans="1:10" x14ac:dyDescent="0.2">
      <c r="A482" s="82" t="s">
        <v>1273</v>
      </c>
      <c r="B482" s="82" t="s">
        <v>1274</v>
      </c>
      <c r="C482" s="82" t="s">
        <v>432</v>
      </c>
      <c r="D482" s="83" t="s">
        <v>433</v>
      </c>
      <c r="E482" s="84" t="s">
        <v>602</v>
      </c>
      <c r="F482" s="84" t="s">
        <v>435</v>
      </c>
      <c r="G482" s="85" t="s">
        <v>436</v>
      </c>
      <c r="H482" s="85" t="s">
        <v>436</v>
      </c>
      <c r="I482" s="82" t="s">
        <v>431</v>
      </c>
      <c r="J482" s="86" t="s">
        <v>437</v>
      </c>
    </row>
    <row r="483" spans="1:10" x14ac:dyDescent="0.2">
      <c r="A483" s="82" t="s">
        <v>1275</v>
      </c>
      <c r="B483" s="82" t="s">
        <v>1276</v>
      </c>
      <c r="C483" s="82" t="s">
        <v>589</v>
      </c>
      <c r="D483" s="83" t="s">
        <v>563</v>
      </c>
      <c r="E483" s="84" t="s">
        <v>621</v>
      </c>
      <c r="F483" s="84" t="s">
        <v>435</v>
      </c>
      <c r="G483" s="85" t="s">
        <v>436</v>
      </c>
      <c r="H483" s="85" t="s">
        <v>436</v>
      </c>
      <c r="I483" s="82" t="s">
        <v>431</v>
      </c>
      <c r="J483" s="86" t="s">
        <v>584</v>
      </c>
    </row>
    <row r="484" spans="1:10" x14ac:dyDescent="0.2">
      <c r="A484" s="82" t="s">
        <v>1277</v>
      </c>
      <c r="B484" s="82" t="s">
        <v>1278</v>
      </c>
      <c r="C484" s="82" t="s">
        <v>589</v>
      </c>
      <c r="D484" s="83" t="s">
        <v>563</v>
      </c>
      <c r="E484" s="84" t="s">
        <v>451</v>
      </c>
      <c r="F484" s="84" t="s">
        <v>435</v>
      </c>
      <c r="G484" s="85" t="s">
        <v>436</v>
      </c>
      <c r="H484" s="85" t="s">
        <v>436</v>
      </c>
      <c r="I484" s="82" t="s">
        <v>431</v>
      </c>
      <c r="J484" s="86" t="s">
        <v>437</v>
      </c>
    </row>
    <row r="485" spans="1:10" x14ac:dyDescent="0.2">
      <c r="A485" s="82" t="s">
        <v>1279</v>
      </c>
      <c r="B485" s="82" t="s">
        <v>1280</v>
      </c>
      <c r="C485" s="82" t="s">
        <v>589</v>
      </c>
      <c r="D485" s="83" t="s">
        <v>433</v>
      </c>
      <c r="E485" s="84" t="s">
        <v>455</v>
      </c>
      <c r="F485" s="84" t="s">
        <v>435</v>
      </c>
      <c r="G485" s="85" t="s">
        <v>436</v>
      </c>
      <c r="H485" s="85" t="s">
        <v>436</v>
      </c>
      <c r="I485" s="82" t="s">
        <v>431</v>
      </c>
      <c r="J485" s="86" t="s">
        <v>437</v>
      </c>
    </row>
    <row r="486" spans="1:10" x14ac:dyDescent="0.2">
      <c r="A486" s="82" t="s">
        <v>1281</v>
      </c>
      <c r="B486" s="82" t="s">
        <v>1282</v>
      </c>
      <c r="C486" s="82" t="s">
        <v>589</v>
      </c>
      <c r="D486" s="83" t="s">
        <v>433</v>
      </c>
      <c r="E486" s="84" t="s">
        <v>451</v>
      </c>
      <c r="F486" s="84" t="s">
        <v>435</v>
      </c>
      <c r="G486" s="85" t="s">
        <v>436</v>
      </c>
      <c r="H486" s="85" t="s">
        <v>436</v>
      </c>
      <c r="I486" s="82" t="s">
        <v>431</v>
      </c>
      <c r="J486" s="86" t="s">
        <v>437</v>
      </c>
    </row>
    <row r="487" spans="1:10" x14ac:dyDescent="0.2">
      <c r="A487" s="82" t="s">
        <v>1283</v>
      </c>
      <c r="B487" s="82" t="s">
        <v>1284</v>
      </c>
      <c r="C487" s="82" t="s">
        <v>589</v>
      </c>
      <c r="D487" s="83" t="s">
        <v>563</v>
      </c>
      <c r="E487" s="84" t="s">
        <v>621</v>
      </c>
      <c r="F487" s="84" t="s">
        <v>435</v>
      </c>
      <c r="G487" s="85" t="s">
        <v>436</v>
      </c>
      <c r="H487" s="85" t="s">
        <v>436</v>
      </c>
      <c r="I487" s="82" t="s">
        <v>431</v>
      </c>
      <c r="J487" s="86" t="s">
        <v>584</v>
      </c>
    </row>
    <row r="488" spans="1:10" x14ac:dyDescent="0.2">
      <c r="A488" s="82" t="s">
        <v>1285</v>
      </c>
      <c r="B488" s="82" t="s">
        <v>1286</v>
      </c>
      <c r="C488" s="82" t="s">
        <v>589</v>
      </c>
      <c r="D488" s="83" t="s">
        <v>563</v>
      </c>
      <c r="E488" s="84" t="s">
        <v>455</v>
      </c>
      <c r="F488" s="84" t="s">
        <v>435</v>
      </c>
      <c r="G488" s="85" t="s">
        <v>436</v>
      </c>
      <c r="H488" s="85" t="s">
        <v>436</v>
      </c>
      <c r="I488" s="82" t="s">
        <v>431</v>
      </c>
      <c r="J488" s="86" t="s">
        <v>437</v>
      </c>
    </row>
    <row r="489" spans="1:10" x14ac:dyDescent="0.2">
      <c r="A489" s="82" t="s">
        <v>1287</v>
      </c>
      <c r="B489" s="82" t="s">
        <v>404</v>
      </c>
      <c r="C489" s="82" t="s">
        <v>550</v>
      </c>
      <c r="D489" s="83" t="s">
        <v>583</v>
      </c>
      <c r="E489" s="84" t="s">
        <v>551</v>
      </c>
      <c r="F489" s="84" t="s">
        <v>435</v>
      </c>
      <c r="G489" s="85" t="s">
        <v>436</v>
      </c>
      <c r="H489" s="85" t="s">
        <v>436</v>
      </c>
      <c r="I489" s="82" t="s">
        <v>431</v>
      </c>
      <c r="J489" s="86" t="s">
        <v>437</v>
      </c>
    </row>
    <row r="490" spans="1:10" x14ac:dyDescent="0.2">
      <c r="A490" s="82" t="s">
        <v>1288</v>
      </c>
      <c r="B490" s="82" t="s">
        <v>341</v>
      </c>
      <c r="C490" s="82" t="s">
        <v>558</v>
      </c>
      <c r="D490" s="83" t="s">
        <v>433</v>
      </c>
      <c r="E490" s="84" t="s">
        <v>556</v>
      </c>
      <c r="F490" s="84" t="s">
        <v>435</v>
      </c>
      <c r="G490" s="85" t="s">
        <v>436</v>
      </c>
      <c r="H490" s="85" t="s">
        <v>436</v>
      </c>
      <c r="I490" s="82" t="s">
        <v>431</v>
      </c>
      <c r="J490" s="86" t="s">
        <v>437</v>
      </c>
    </row>
    <row r="491" spans="1:10" x14ac:dyDescent="0.2">
      <c r="A491" s="82" t="s">
        <v>1289</v>
      </c>
      <c r="B491" s="82" t="s">
        <v>343</v>
      </c>
      <c r="C491" s="82" t="s">
        <v>558</v>
      </c>
      <c r="D491" s="83" t="s">
        <v>433</v>
      </c>
      <c r="E491" s="84" t="s">
        <v>556</v>
      </c>
      <c r="F491" s="84" t="s">
        <v>435</v>
      </c>
      <c r="G491" s="85" t="s">
        <v>436</v>
      </c>
      <c r="H491" s="85" t="s">
        <v>436</v>
      </c>
      <c r="I491" s="82" t="s">
        <v>431</v>
      </c>
      <c r="J491" s="86" t="s">
        <v>437</v>
      </c>
    </row>
    <row r="492" spans="1:10" x14ac:dyDescent="0.2">
      <c r="A492" s="82" t="s">
        <v>1290</v>
      </c>
      <c r="B492" s="82" t="s">
        <v>352</v>
      </c>
      <c r="C492" s="82" t="s">
        <v>558</v>
      </c>
      <c r="D492" s="83" t="s">
        <v>433</v>
      </c>
      <c r="E492" s="84" t="s">
        <v>556</v>
      </c>
      <c r="F492" s="84" t="s">
        <v>435</v>
      </c>
      <c r="G492" s="85" t="s">
        <v>436</v>
      </c>
      <c r="H492" s="85" t="s">
        <v>436</v>
      </c>
      <c r="I492" s="82" t="s">
        <v>431</v>
      </c>
      <c r="J492" s="86" t="s">
        <v>437</v>
      </c>
    </row>
    <row r="493" spans="1:10" x14ac:dyDescent="0.2">
      <c r="A493" s="82" t="s">
        <v>1291</v>
      </c>
      <c r="B493" s="82" t="s">
        <v>353</v>
      </c>
      <c r="C493" s="82" t="s">
        <v>558</v>
      </c>
      <c r="D493" s="83" t="s">
        <v>563</v>
      </c>
      <c r="E493" s="84" t="s">
        <v>858</v>
      </c>
      <c r="F493" s="84" t="s">
        <v>435</v>
      </c>
      <c r="G493" s="85" t="s">
        <v>436</v>
      </c>
      <c r="H493" s="85" t="s">
        <v>436</v>
      </c>
      <c r="I493" s="82" t="s">
        <v>431</v>
      </c>
      <c r="J493" s="86" t="s">
        <v>437</v>
      </c>
    </row>
    <row r="494" spans="1:10" x14ac:dyDescent="0.2">
      <c r="A494" s="82" t="s">
        <v>1292</v>
      </c>
      <c r="B494" s="82" t="s">
        <v>351</v>
      </c>
      <c r="C494" s="82" t="s">
        <v>558</v>
      </c>
      <c r="D494" s="83" t="s">
        <v>563</v>
      </c>
      <c r="E494" s="84" t="s">
        <v>858</v>
      </c>
      <c r="F494" s="84" t="s">
        <v>435</v>
      </c>
      <c r="G494" s="85" t="s">
        <v>436</v>
      </c>
      <c r="H494" s="85" t="s">
        <v>436</v>
      </c>
      <c r="I494" s="82" t="s">
        <v>431</v>
      </c>
      <c r="J494" s="86" t="s">
        <v>437</v>
      </c>
    </row>
    <row r="495" spans="1:10" x14ac:dyDescent="0.2">
      <c r="A495" s="82" t="s">
        <v>1293</v>
      </c>
      <c r="B495" s="82" t="s">
        <v>1294</v>
      </c>
      <c r="C495" s="82" t="s">
        <v>582</v>
      </c>
      <c r="D495" s="83" t="s">
        <v>433</v>
      </c>
      <c r="E495" s="84" t="s">
        <v>875</v>
      </c>
      <c r="F495" s="84" t="s">
        <v>570</v>
      </c>
      <c r="G495" s="85" t="s">
        <v>436</v>
      </c>
      <c r="H495" s="85" t="s">
        <v>436</v>
      </c>
      <c r="I495" s="82" t="s">
        <v>431</v>
      </c>
      <c r="J495" s="86" t="s">
        <v>584</v>
      </c>
    </row>
    <row r="496" spans="1:10" x14ac:dyDescent="0.2">
      <c r="A496" s="82" t="s">
        <v>1295</v>
      </c>
      <c r="B496" s="82" t="s">
        <v>306</v>
      </c>
      <c r="C496" s="82" t="s">
        <v>582</v>
      </c>
      <c r="D496" s="83" t="s">
        <v>433</v>
      </c>
      <c r="E496" s="84" t="s">
        <v>875</v>
      </c>
      <c r="F496" s="84" t="s">
        <v>570</v>
      </c>
      <c r="G496" s="85" t="s">
        <v>436</v>
      </c>
      <c r="H496" s="85" t="s">
        <v>436</v>
      </c>
      <c r="I496" s="82" t="s">
        <v>431</v>
      </c>
      <c r="J496" s="86" t="s">
        <v>437</v>
      </c>
    </row>
    <row r="497" spans="1:10" x14ac:dyDescent="0.2">
      <c r="A497" s="82" t="s">
        <v>1296</v>
      </c>
      <c r="B497" s="82" t="s">
        <v>1297</v>
      </c>
      <c r="C497" s="82" t="s">
        <v>582</v>
      </c>
      <c r="D497" s="83" t="s">
        <v>563</v>
      </c>
      <c r="E497" s="84" t="s">
        <v>570</v>
      </c>
      <c r="F497" s="84" t="s">
        <v>633</v>
      </c>
      <c r="G497" s="85" t="s">
        <v>436</v>
      </c>
      <c r="H497" s="85" t="s">
        <v>436</v>
      </c>
      <c r="I497" s="82" t="s">
        <v>431</v>
      </c>
      <c r="J497" s="86" t="s">
        <v>437</v>
      </c>
    </row>
    <row r="498" spans="1:10" x14ac:dyDescent="0.2">
      <c r="A498" s="82" t="s">
        <v>1298</v>
      </c>
      <c r="B498" s="82" t="s">
        <v>1299</v>
      </c>
      <c r="C498" s="82" t="s">
        <v>558</v>
      </c>
      <c r="D498" s="83" t="s">
        <v>563</v>
      </c>
      <c r="E498" s="84" t="s">
        <v>556</v>
      </c>
      <c r="F498" s="84" t="s">
        <v>435</v>
      </c>
      <c r="G498" s="85" t="s">
        <v>436</v>
      </c>
      <c r="H498" s="85" t="s">
        <v>436</v>
      </c>
      <c r="I498" s="82" t="s">
        <v>431</v>
      </c>
      <c r="J498" s="86" t="s">
        <v>437</v>
      </c>
    </row>
    <row r="499" spans="1:10" x14ac:dyDescent="0.2">
      <c r="A499" s="82" t="s">
        <v>1300</v>
      </c>
      <c r="B499" s="82" t="s">
        <v>363</v>
      </c>
      <c r="C499" s="82" t="s">
        <v>558</v>
      </c>
      <c r="D499" s="83" t="s">
        <v>563</v>
      </c>
      <c r="E499" s="84" t="s">
        <v>602</v>
      </c>
      <c r="F499" s="84" t="s">
        <v>435</v>
      </c>
      <c r="G499" s="85" t="s">
        <v>436</v>
      </c>
      <c r="H499" s="85" t="s">
        <v>436</v>
      </c>
      <c r="I499" s="82" t="s">
        <v>431</v>
      </c>
      <c r="J499" s="86" t="s">
        <v>437</v>
      </c>
    </row>
    <row r="500" spans="1:10" x14ac:dyDescent="0.2">
      <c r="A500" s="82" t="s">
        <v>1301</v>
      </c>
      <c r="B500" s="82" t="s">
        <v>1302</v>
      </c>
      <c r="C500" s="82" t="s">
        <v>582</v>
      </c>
      <c r="D500" s="83" t="s">
        <v>433</v>
      </c>
      <c r="E500" s="84" t="s">
        <v>570</v>
      </c>
      <c r="F500" s="84" t="s">
        <v>633</v>
      </c>
      <c r="G500" s="85" t="s">
        <v>436</v>
      </c>
      <c r="H500" s="85" t="s">
        <v>436</v>
      </c>
      <c r="I500" s="82" t="s">
        <v>431</v>
      </c>
      <c r="J500" s="86" t="s">
        <v>437</v>
      </c>
    </row>
    <row r="501" spans="1:10" x14ac:dyDescent="0.2">
      <c r="A501" s="82" t="s">
        <v>1303</v>
      </c>
      <c r="B501" s="82" t="s">
        <v>299</v>
      </c>
      <c r="C501" s="82" t="s">
        <v>582</v>
      </c>
      <c r="D501" s="83" t="s">
        <v>433</v>
      </c>
      <c r="E501" s="84" t="s">
        <v>570</v>
      </c>
      <c r="F501" s="84" t="s">
        <v>633</v>
      </c>
      <c r="G501" s="85" t="s">
        <v>436</v>
      </c>
      <c r="H501" s="85" t="s">
        <v>436</v>
      </c>
      <c r="I501" s="82" t="s">
        <v>431</v>
      </c>
      <c r="J501" s="86" t="s">
        <v>437</v>
      </c>
    </row>
    <row r="502" spans="1:10" x14ac:dyDescent="0.2">
      <c r="A502" s="82" t="s">
        <v>1304</v>
      </c>
      <c r="B502" s="82" t="s">
        <v>1305</v>
      </c>
      <c r="C502" s="82" t="s">
        <v>582</v>
      </c>
      <c r="D502" s="83" t="s">
        <v>563</v>
      </c>
      <c r="E502" s="84" t="s">
        <v>570</v>
      </c>
      <c r="F502" s="84" t="s">
        <v>633</v>
      </c>
      <c r="G502" s="85" t="s">
        <v>436</v>
      </c>
      <c r="H502" s="85" t="s">
        <v>436</v>
      </c>
      <c r="I502" s="82" t="s">
        <v>431</v>
      </c>
      <c r="J502" s="86" t="s">
        <v>437</v>
      </c>
    </row>
    <row r="503" spans="1:10" x14ac:dyDescent="0.2">
      <c r="A503" s="82" t="s">
        <v>1306</v>
      </c>
      <c r="B503" s="82" t="s">
        <v>300</v>
      </c>
      <c r="C503" s="82" t="s">
        <v>582</v>
      </c>
      <c r="D503" s="83" t="s">
        <v>563</v>
      </c>
      <c r="E503" s="84" t="s">
        <v>556</v>
      </c>
      <c r="F503" s="84" t="s">
        <v>434</v>
      </c>
      <c r="G503" s="85" t="s">
        <v>436</v>
      </c>
      <c r="H503" s="85" t="s">
        <v>436</v>
      </c>
      <c r="I503" s="82" t="s">
        <v>431</v>
      </c>
      <c r="J503" s="86" t="s">
        <v>437</v>
      </c>
    </row>
    <row r="504" spans="1:10" x14ac:dyDescent="0.2">
      <c r="A504" s="82" t="s">
        <v>1307</v>
      </c>
      <c r="B504" s="82" t="s">
        <v>1308</v>
      </c>
      <c r="C504" s="82" t="s">
        <v>582</v>
      </c>
      <c r="D504" s="83" t="s">
        <v>563</v>
      </c>
      <c r="E504" s="84" t="s">
        <v>556</v>
      </c>
      <c r="F504" s="84" t="s">
        <v>434</v>
      </c>
      <c r="G504" s="85" t="s">
        <v>436</v>
      </c>
      <c r="H504" s="85" t="s">
        <v>436</v>
      </c>
      <c r="I504" s="82" t="s">
        <v>431</v>
      </c>
      <c r="J504" s="86" t="s">
        <v>584</v>
      </c>
    </row>
    <row r="505" spans="1:10" x14ac:dyDescent="0.2">
      <c r="A505" s="82" t="s">
        <v>1309</v>
      </c>
      <c r="B505" s="82" t="s">
        <v>1310</v>
      </c>
      <c r="C505" s="82" t="s">
        <v>847</v>
      </c>
      <c r="D505" s="83" t="s">
        <v>563</v>
      </c>
      <c r="E505" s="84" t="s">
        <v>602</v>
      </c>
      <c r="F505" s="84" t="s">
        <v>435</v>
      </c>
      <c r="G505" s="85" t="s">
        <v>436</v>
      </c>
      <c r="H505" s="85" t="s">
        <v>436</v>
      </c>
      <c r="I505" s="82" t="s">
        <v>431</v>
      </c>
      <c r="J505" s="86" t="s">
        <v>437</v>
      </c>
    </row>
    <row r="506" spans="1:10" x14ac:dyDescent="0.2">
      <c r="A506" s="82" t="s">
        <v>1311</v>
      </c>
      <c r="B506" s="82" t="s">
        <v>308</v>
      </c>
      <c r="C506" s="82" t="s">
        <v>847</v>
      </c>
      <c r="D506" s="83" t="s">
        <v>563</v>
      </c>
      <c r="E506" s="84" t="s">
        <v>602</v>
      </c>
      <c r="F506" s="84" t="s">
        <v>435</v>
      </c>
      <c r="G506" s="85" t="s">
        <v>436</v>
      </c>
      <c r="H506" s="85" t="s">
        <v>436</v>
      </c>
      <c r="I506" s="82" t="s">
        <v>431</v>
      </c>
      <c r="J506" s="86" t="s">
        <v>437</v>
      </c>
    </row>
    <row r="507" spans="1:10" x14ac:dyDescent="0.2">
      <c r="A507" s="82" t="s">
        <v>1312</v>
      </c>
      <c r="B507" s="82" t="s">
        <v>309</v>
      </c>
      <c r="C507" s="82" t="s">
        <v>847</v>
      </c>
      <c r="D507" s="83" t="s">
        <v>563</v>
      </c>
      <c r="E507" s="84" t="s">
        <v>451</v>
      </c>
      <c r="F507" s="84" t="s">
        <v>435</v>
      </c>
      <c r="G507" s="85" t="s">
        <v>436</v>
      </c>
      <c r="H507" s="85" t="s">
        <v>436</v>
      </c>
      <c r="I507" s="82" t="s">
        <v>431</v>
      </c>
      <c r="J507" s="86" t="s">
        <v>437</v>
      </c>
    </row>
    <row r="508" spans="1:10" x14ac:dyDescent="0.2">
      <c r="A508" s="82" t="s">
        <v>1313</v>
      </c>
      <c r="B508" s="82" t="s">
        <v>1314</v>
      </c>
      <c r="C508" s="82" t="s">
        <v>847</v>
      </c>
      <c r="D508" s="83" t="s">
        <v>563</v>
      </c>
      <c r="E508" s="84" t="s">
        <v>602</v>
      </c>
      <c r="F508" s="84" t="s">
        <v>435</v>
      </c>
      <c r="G508" s="85" t="s">
        <v>436</v>
      </c>
      <c r="H508" s="85" t="s">
        <v>436</v>
      </c>
      <c r="I508" s="82" t="s">
        <v>431</v>
      </c>
      <c r="J508" s="86" t="s">
        <v>437</v>
      </c>
    </row>
    <row r="509" spans="1:10" x14ac:dyDescent="0.2">
      <c r="A509" s="82" t="s">
        <v>1315</v>
      </c>
      <c r="B509" s="82" t="s">
        <v>1316</v>
      </c>
      <c r="C509" s="82" t="s">
        <v>847</v>
      </c>
      <c r="D509" s="83" t="s">
        <v>563</v>
      </c>
      <c r="E509" s="84" t="s">
        <v>602</v>
      </c>
      <c r="F509" s="84" t="s">
        <v>435</v>
      </c>
      <c r="G509" s="85" t="s">
        <v>436</v>
      </c>
      <c r="H509" s="85" t="s">
        <v>436</v>
      </c>
      <c r="I509" s="82" t="s">
        <v>431</v>
      </c>
      <c r="J509" s="86" t="s">
        <v>437</v>
      </c>
    </row>
    <row r="510" spans="1:10" x14ac:dyDescent="0.2">
      <c r="A510" s="82" t="s">
        <v>1317</v>
      </c>
      <c r="B510" s="82" t="s">
        <v>1318</v>
      </c>
      <c r="C510" s="82" t="s">
        <v>558</v>
      </c>
      <c r="D510" s="83" t="s">
        <v>433</v>
      </c>
      <c r="E510" s="84" t="s">
        <v>551</v>
      </c>
      <c r="F510" s="84" t="s">
        <v>435</v>
      </c>
      <c r="G510" s="85" t="s">
        <v>436</v>
      </c>
      <c r="H510" s="85" t="s">
        <v>436</v>
      </c>
      <c r="I510" s="82" t="s">
        <v>431</v>
      </c>
      <c r="J510" s="86" t="s">
        <v>437</v>
      </c>
    </row>
    <row r="511" spans="1:10" x14ac:dyDescent="0.2">
      <c r="A511" s="82" t="s">
        <v>1319</v>
      </c>
      <c r="B511" s="82" t="s">
        <v>357</v>
      </c>
      <c r="C511" s="82" t="s">
        <v>558</v>
      </c>
      <c r="D511" s="83" t="s">
        <v>433</v>
      </c>
      <c r="E511" s="84" t="s">
        <v>602</v>
      </c>
      <c r="F511" s="84" t="s">
        <v>435</v>
      </c>
      <c r="G511" s="85" t="s">
        <v>436</v>
      </c>
      <c r="H511" s="85" t="s">
        <v>436</v>
      </c>
      <c r="I511" s="82" t="s">
        <v>431</v>
      </c>
      <c r="J511" s="86" t="s">
        <v>437</v>
      </c>
    </row>
    <row r="512" spans="1:10" x14ac:dyDescent="0.2">
      <c r="A512" s="82" t="s">
        <v>1320</v>
      </c>
      <c r="B512" s="82" t="s">
        <v>354</v>
      </c>
      <c r="C512" s="82" t="s">
        <v>589</v>
      </c>
      <c r="D512" s="83" t="s">
        <v>433</v>
      </c>
      <c r="E512" s="84" t="s">
        <v>607</v>
      </c>
      <c r="F512" s="84" t="s">
        <v>435</v>
      </c>
      <c r="G512" s="85" t="s">
        <v>436</v>
      </c>
      <c r="H512" s="85" t="s">
        <v>436</v>
      </c>
      <c r="I512" s="82" t="s">
        <v>431</v>
      </c>
      <c r="J512" s="86" t="s">
        <v>437</v>
      </c>
    </row>
    <row r="513" spans="1:10" x14ac:dyDescent="0.2">
      <c r="A513" s="82" t="s">
        <v>1321</v>
      </c>
      <c r="B513" s="82" t="s">
        <v>360</v>
      </c>
      <c r="C513" s="82" t="s">
        <v>558</v>
      </c>
      <c r="D513" s="83" t="s">
        <v>433</v>
      </c>
      <c r="E513" s="84" t="s">
        <v>607</v>
      </c>
      <c r="F513" s="84" t="s">
        <v>435</v>
      </c>
      <c r="G513" s="85" t="s">
        <v>436</v>
      </c>
      <c r="H513" s="85" t="s">
        <v>436</v>
      </c>
      <c r="I513" s="82" t="s">
        <v>431</v>
      </c>
      <c r="J513" s="86" t="s">
        <v>437</v>
      </c>
    </row>
    <row r="514" spans="1:10" x14ac:dyDescent="0.2">
      <c r="A514" s="82" t="s">
        <v>1322</v>
      </c>
      <c r="B514" s="82" t="s">
        <v>395</v>
      </c>
      <c r="C514" s="82" t="s">
        <v>589</v>
      </c>
      <c r="D514" s="83" t="s">
        <v>433</v>
      </c>
      <c r="E514" s="84" t="s">
        <v>451</v>
      </c>
      <c r="F514" s="84" t="s">
        <v>435</v>
      </c>
      <c r="G514" s="85" t="s">
        <v>436</v>
      </c>
      <c r="H514" s="85" t="s">
        <v>436</v>
      </c>
      <c r="I514" s="82" t="s">
        <v>431</v>
      </c>
      <c r="J514" s="86" t="s">
        <v>437</v>
      </c>
    </row>
    <row r="515" spans="1:10" x14ac:dyDescent="0.2">
      <c r="A515" s="82" t="s">
        <v>1323</v>
      </c>
      <c r="B515" s="82" t="s">
        <v>396</v>
      </c>
      <c r="C515" s="82" t="s">
        <v>589</v>
      </c>
      <c r="D515" s="83" t="s">
        <v>433</v>
      </c>
      <c r="E515" s="84" t="s">
        <v>451</v>
      </c>
      <c r="F515" s="84" t="s">
        <v>435</v>
      </c>
      <c r="G515" s="85" t="s">
        <v>436</v>
      </c>
      <c r="H515" s="85" t="s">
        <v>436</v>
      </c>
      <c r="I515" s="82" t="s">
        <v>431</v>
      </c>
      <c r="J515" s="86" t="s">
        <v>437</v>
      </c>
    </row>
    <row r="516" spans="1:10" x14ac:dyDescent="0.2">
      <c r="A516" s="82" t="s">
        <v>1324</v>
      </c>
      <c r="B516" s="82" t="s">
        <v>310</v>
      </c>
      <c r="C516" s="82" t="s">
        <v>847</v>
      </c>
      <c r="D516" s="83" t="s">
        <v>563</v>
      </c>
      <c r="E516" s="84" t="s">
        <v>451</v>
      </c>
      <c r="F516" s="84" t="s">
        <v>435</v>
      </c>
      <c r="G516" s="85" t="s">
        <v>436</v>
      </c>
      <c r="H516" s="85" t="s">
        <v>436</v>
      </c>
      <c r="I516" s="82" t="s">
        <v>431</v>
      </c>
      <c r="J516" s="86" t="s">
        <v>437</v>
      </c>
    </row>
    <row r="517" spans="1:10" x14ac:dyDescent="0.2">
      <c r="A517" s="82" t="s">
        <v>1325</v>
      </c>
      <c r="B517" s="82" t="s">
        <v>376</v>
      </c>
      <c r="C517" s="82" t="s">
        <v>871</v>
      </c>
      <c r="D517" s="83" t="s">
        <v>433</v>
      </c>
      <c r="E517" s="84" t="s">
        <v>434</v>
      </c>
      <c r="F517" s="84" t="s">
        <v>435</v>
      </c>
      <c r="G517" s="85" t="s">
        <v>436</v>
      </c>
      <c r="H517" s="85" t="s">
        <v>436</v>
      </c>
      <c r="I517" s="82" t="s">
        <v>872</v>
      </c>
      <c r="J517" s="86" t="s">
        <v>437</v>
      </c>
    </row>
    <row r="518" spans="1:10" x14ac:dyDescent="0.2">
      <c r="A518" s="82" t="s">
        <v>1326</v>
      </c>
      <c r="B518" s="82" t="s">
        <v>245</v>
      </c>
      <c r="C518" s="82" t="s">
        <v>558</v>
      </c>
      <c r="D518" s="83" t="s">
        <v>433</v>
      </c>
      <c r="E518" s="84" t="s">
        <v>434</v>
      </c>
      <c r="F518" s="84" t="s">
        <v>435</v>
      </c>
      <c r="G518" s="85" t="s">
        <v>436</v>
      </c>
      <c r="H518" s="85" t="s">
        <v>436</v>
      </c>
      <c r="I518" s="82" t="s">
        <v>431</v>
      </c>
      <c r="J518" s="86" t="s">
        <v>437</v>
      </c>
    </row>
    <row r="519" spans="1:10" x14ac:dyDescent="0.2">
      <c r="A519" s="82" t="s">
        <v>1327</v>
      </c>
      <c r="B519" s="82" t="s">
        <v>344</v>
      </c>
      <c r="C519" s="82" t="s">
        <v>632</v>
      </c>
      <c r="D519" s="83" t="s">
        <v>433</v>
      </c>
      <c r="E519" s="84" t="s">
        <v>1020</v>
      </c>
      <c r="F519" s="84" t="s">
        <v>551</v>
      </c>
      <c r="G519" s="85" t="s">
        <v>436</v>
      </c>
      <c r="H519" s="85" t="s">
        <v>436</v>
      </c>
      <c r="I519" s="82" t="s">
        <v>431</v>
      </c>
      <c r="J519" s="86" t="s">
        <v>437</v>
      </c>
    </row>
    <row r="520" spans="1:10" x14ac:dyDescent="0.2">
      <c r="A520" s="82" t="s">
        <v>1328</v>
      </c>
      <c r="B520" s="82" t="s">
        <v>345</v>
      </c>
      <c r="C520" s="82" t="s">
        <v>632</v>
      </c>
      <c r="D520" s="83" t="s">
        <v>433</v>
      </c>
      <c r="E520" s="84" t="s">
        <v>633</v>
      </c>
      <c r="F520" s="84" t="s">
        <v>586</v>
      </c>
      <c r="G520" s="85" t="s">
        <v>436</v>
      </c>
      <c r="H520" s="85" t="s">
        <v>436</v>
      </c>
      <c r="I520" s="82" t="s">
        <v>431</v>
      </c>
      <c r="J520" s="86" t="s">
        <v>437</v>
      </c>
    </row>
    <row r="521" spans="1:10" x14ac:dyDescent="0.2">
      <c r="A521" s="82" t="s">
        <v>1329</v>
      </c>
      <c r="B521" s="82" t="s">
        <v>184</v>
      </c>
      <c r="C521" s="82" t="s">
        <v>632</v>
      </c>
      <c r="D521" s="83" t="s">
        <v>433</v>
      </c>
      <c r="E521" s="84" t="s">
        <v>858</v>
      </c>
      <c r="F521" s="84" t="s">
        <v>633</v>
      </c>
      <c r="G521" s="85" t="s">
        <v>436</v>
      </c>
      <c r="H521" s="85" t="s">
        <v>436</v>
      </c>
      <c r="I521" s="82" t="s">
        <v>431</v>
      </c>
      <c r="J521" s="86" t="s">
        <v>437</v>
      </c>
    </row>
    <row r="522" spans="1:10" x14ac:dyDescent="0.2">
      <c r="A522" s="82" t="s">
        <v>1330</v>
      </c>
      <c r="B522" s="82" t="s">
        <v>185</v>
      </c>
      <c r="C522" s="82" t="s">
        <v>632</v>
      </c>
      <c r="D522" s="83" t="s">
        <v>433</v>
      </c>
      <c r="E522" s="84" t="s">
        <v>858</v>
      </c>
      <c r="F522" s="84" t="s">
        <v>435</v>
      </c>
      <c r="G522" s="85" t="s">
        <v>436</v>
      </c>
      <c r="H522" s="85" t="s">
        <v>436</v>
      </c>
      <c r="I522" s="82" t="s">
        <v>431</v>
      </c>
      <c r="J522" s="86" t="s">
        <v>437</v>
      </c>
    </row>
    <row r="523" spans="1:10" x14ac:dyDescent="0.2">
      <c r="A523" s="82" t="s">
        <v>1331</v>
      </c>
      <c r="B523" s="82" t="s">
        <v>409</v>
      </c>
      <c r="C523" s="82" t="s">
        <v>898</v>
      </c>
      <c r="D523" s="83" t="s">
        <v>583</v>
      </c>
      <c r="E523" s="84" t="s">
        <v>858</v>
      </c>
      <c r="F523" s="84" t="s">
        <v>570</v>
      </c>
      <c r="G523" s="85" t="s">
        <v>436</v>
      </c>
      <c r="H523" s="85" t="s">
        <v>436</v>
      </c>
      <c r="I523" s="82" t="s">
        <v>431</v>
      </c>
      <c r="J523" s="86" t="s">
        <v>437</v>
      </c>
    </row>
    <row r="524" spans="1:10" x14ac:dyDescent="0.2">
      <c r="A524" s="82" t="s">
        <v>1332</v>
      </c>
      <c r="B524" s="82" t="s">
        <v>408</v>
      </c>
      <c r="C524" s="82" t="s">
        <v>898</v>
      </c>
      <c r="D524" s="83" t="s">
        <v>583</v>
      </c>
      <c r="E524" s="84" t="s">
        <v>565</v>
      </c>
      <c r="F524" s="84" t="s">
        <v>435</v>
      </c>
      <c r="G524" s="85" t="s">
        <v>436</v>
      </c>
      <c r="H524" s="85" t="s">
        <v>436</v>
      </c>
      <c r="I524" s="82" t="s">
        <v>431</v>
      </c>
      <c r="J524" s="86" t="s">
        <v>437</v>
      </c>
    </row>
    <row r="525" spans="1:10" x14ac:dyDescent="0.2">
      <c r="A525" s="82" t="s">
        <v>1333</v>
      </c>
      <c r="B525" s="82" t="s">
        <v>186</v>
      </c>
      <c r="C525" s="82" t="s">
        <v>632</v>
      </c>
      <c r="D525" s="83" t="s">
        <v>433</v>
      </c>
      <c r="E525" s="84" t="s">
        <v>551</v>
      </c>
      <c r="F525" s="84" t="s">
        <v>435</v>
      </c>
      <c r="G525" s="85" t="s">
        <v>436</v>
      </c>
      <c r="H525" s="85" t="s">
        <v>436</v>
      </c>
      <c r="I525" s="82" t="s">
        <v>431</v>
      </c>
      <c r="J525" s="86" t="s">
        <v>437</v>
      </c>
    </row>
    <row r="526" spans="1:10" x14ac:dyDescent="0.2">
      <c r="A526" s="82" t="s">
        <v>1334</v>
      </c>
      <c r="B526" s="82" t="s">
        <v>253</v>
      </c>
      <c r="C526" s="82" t="s">
        <v>632</v>
      </c>
      <c r="D526" s="83" t="s">
        <v>433</v>
      </c>
      <c r="E526" s="84" t="s">
        <v>858</v>
      </c>
      <c r="F526" s="84" t="s">
        <v>570</v>
      </c>
      <c r="G526" s="85" t="s">
        <v>436</v>
      </c>
      <c r="H526" s="85" t="s">
        <v>436</v>
      </c>
      <c r="I526" s="82" t="s">
        <v>431</v>
      </c>
      <c r="J526" s="86" t="s">
        <v>437</v>
      </c>
    </row>
    <row r="527" spans="1:10" x14ac:dyDescent="0.2">
      <c r="A527" s="82" t="s">
        <v>1335</v>
      </c>
      <c r="B527" s="82" t="s">
        <v>188</v>
      </c>
      <c r="C527" s="82" t="s">
        <v>632</v>
      </c>
      <c r="D527" s="83" t="s">
        <v>433</v>
      </c>
      <c r="E527" s="84" t="s">
        <v>556</v>
      </c>
      <c r="F527" s="84" t="s">
        <v>435</v>
      </c>
      <c r="G527" s="85" t="s">
        <v>436</v>
      </c>
      <c r="H527" s="85" t="s">
        <v>436</v>
      </c>
      <c r="I527" s="82" t="s">
        <v>431</v>
      </c>
      <c r="J527" s="86" t="s">
        <v>437</v>
      </c>
    </row>
    <row r="528" spans="1:10" x14ac:dyDescent="0.2">
      <c r="A528" s="82" t="s">
        <v>1336</v>
      </c>
      <c r="B528" s="82" t="s">
        <v>379</v>
      </c>
      <c r="C528" s="82" t="s">
        <v>632</v>
      </c>
      <c r="D528" s="83" t="s">
        <v>583</v>
      </c>
      <c r="E528" s="84" t="s">
        <v>556</v>
      </c>
      <c r="F528" s="84" t="s">
        <v>435</v>
      </c>
      <c r="G528" s="85" t="s">
        <v>436</v>
      </c>
      <c r="H528" s="85" t="s">
        <v>436</v>
      </c>
      <c r="I528" s="82" t="s">
        <v>431</v>
      </c>
      <c r="J528" s="86" t="s">
        <v>437</v>
      </c>
    </row>
    <row r="529" spans="1:10" x14ac:dyDescent="0.2">
      <c r="A529" s="82" t="s">
        <v>1337</v>
      </c>
      <c r="B529" s="82" t="s">
        <v>380</v>
      </c>
      <c r="C529" s="82" t="s">
        <v>632</v>
      </c>
      <c r="D529" s="83" t="s">
        <v>583</v>
      </c>
      <c r="E529" s="84" t="s">
        <v>570</v>
      </c>
      <c r="F529" s="84" t="s">
        <v>435</v>
      </c>
      <c r="G529" s="85" t="s">
        <v>436</v>
      </c>
      <c r="H529" s="85" t="s">
        <v>436</v>
      </c>
      <c r="I529" s="82" t="s">
        <v>431</v>
      </c>
      <c r="J529" s="86" t="s">
        <v>437</v>
      </c>
    </row>
    <row r="530" spans="1:10" x14ac:dyDescent="0.2">
      <c r="A530" s="82" t="s">
        <v>1338</v>
      </c>
      <c r="B530" s="82" t="s">
        <v>1339</v>
      </c>
      <c r="C530" s="82" t="s">
        <v>1157</v>
      </c>
      <c r="D530" s="83" t="s">
        <v>583</v>
      </c>
      <c r="E530" s="84" t="s">
        <v>570</v>
      </c>
      <c r="F530" s="84" t="s">
        <v>633</v>
      </c>
      <c r="G530" s="85" t="s">
        <v>436</v>
      </c>
      <c r="H530" s="85" t="s">
        <v>436</v>
      </c>
      <c r="I530" s="82" t="s">
        <v>431</v>
      </c>
      <c r="J530" s="86" t="s">
        <v>437</v>
      </c>
    </row>
    <row r="531" spans="1:10" x14ac:dyDescent="0.2">
      <c r="A531" s="82" t="s">
        <v>1340</v>
      </c>
      <c r="B531" s="82" t="s">
        <v>115</v>
      </c>
      <c r="C531" s="82" t="s">
        <v>1157</v>
      </c>
      <c r="D531" s="83" t="s">
        <v>583</v>
      </c>
      <c r="E531" s="84" t="s">
        <v>570</v>
      </c>
      <c r="F531" s="84" t="s">
        <v>435</v>
      </c>
      <c r="G531" s="85" t="s">
        <v>436</v>
      </c>
      <c r="H531" s="85" t="s">
        <v>436</v>
      </c>
      <c r="I531" s="82" t="s">
        <v>431</v>
      </c>
      <c r="J531" s="86" t="s">
        <v>437</v>
      </c>
    </row>
    <row r="532" spans="1:10" x14ac:dyDescent="0.2">
      <c r="A532" s="82" t="s">
        <v>1341</v>
      </c>
      <c r="B532" s="82" t="s">
        <v>1342</v>
      </c>
      <c r="C532" s="82" t="s">
        <v>1157</v>
      </c>
      <c r="D532" s="83" t="s">
        <v>583</v>
      </c>
      <c r="E532" s="84" t="s">
        <v>570</v>
      </c>
      <c r="F532" s="84" t="s">
        <v>633</v>
      </c>
      <c r="G532" s="85" t="s">
        <v>436</v>
      </c>
      <c r="H532" s="85" t="s">
        <v>436</v>
      </c>
      <c r="I532" s="82" t="s">
        <v>431</v>
      </c>
      <c r="J532" s="86" t="s">
        <v>437</v>
      </c>
    </row>
    <row r="533" spans="1:10" x14ac:dyDescent="0.2">
      <c r="A533" s="82" t="s">
        <v>1343</v>
      </c>
      <c r="B533" s="82" t="s">
        <v>1344</v>
      </c>
      <c r="C533" s="82" t="s">
        <v>582</v>
      </c>
      <c r="D533" s="83" t="s">
        <v>1345</v>
      </c>
      <c r="E533" s="84" t="s">
        <v>568</v>
      </c>
      <c r="F533" s="84" t="s">
        <v>435</v>
      </c>
      <c r="G533" s="85" t="s">
        <v>436</v>
      </c>
      <c r="H533" s="85" t="s">
        <v>436</v>
      </c>
      <c r="I533" s="82" t="s">
        <v>431</v>
      </c>
      <c r="J533" s="86" t="s">
        <v>437</v>
      </c>
    </row>
    <row r="534" spans="1:10" x14ac:dyDescent="0.2">
      <c r="A534" s="82" t="s">
        <v>1346</v>
      </c>
      <c r="B534" s="82" t="s">
        <v>1347</v>
      </c>
      <c r="C534" s="82" t="s">
        <v>582</v>
      </c>
      <c r="D534" s="83" t="s">
        <v>1345</v>
      </c>
      <c r="E534" s="84" t="s">
        <v>568</v>
      </c>
      <c r="F534" s="84" t="s">
        <v>435</v>
      </c>
      <c r="G534" s="85" t="s">
        <v>436</v>
      </c>
      <c r="H534" s="85" t="s">
        <v>436</v>
      </c>
      <c r="I534" s="82" t="s">
        <v>431</v>
      </c>
      <c r="J534" s="86" t="s">
        <v>437</v>
      </c>
    </row>
    <row r="535" spans="1:10" x14ac:dyDescent="0.2">
      <c r="A535" s="82" t="s">
        <v>1348</v>
      </c>
      <c r="B535" s="82" t="s">
        <v>1349</v>
      </c>
      <c r="C535" s="82" t="s">
        <v>582</v>
      </c>
      <c r="D535" s="83" t="s">
        <v>1345</v>
      </c>
      <c r="E535" s="84" t="s">
        <v>568</v>
      </c>
      <c r="F535" s="84" t="s">
        <v>435</v>
      </c>
      <c r="G535" s="85" t="s">
        <v>436</v>
      </c>
      <c r="H535" s="85" t="s">
        <v>436</v>
      </c>
      <c r="I535" s="82" t="s">
        <v>1350</v>
      </c>
      <c r="J535" s="86" t="s">
        <v>437</v>
      </c>
    </row>
    <row r="536" spans="1:10" x14ac:dyDescent="0.2">
      <c r="A536" s="82" t="s">
        <v>1351</v>
      </c>
      <c r="B536" s="82" t="s">
        <v>1352</v>
      </c>
      <c r="C536" s="82" t="s">
        <v>898</v>
      </c>
      <c r="D536" s="83" t="s">
        <v>1345</v>
      </c>
      <c r="E536" s="84" t="s">
        <v>568</v>
      </c>
      <c r="F536" s="84" t="s">
        <v>435</v>
      </c>
      <c r="G536" s="85" t="s">
        <v>436</v>
      </c>
      <c r="H536" s="85" t="s">
        <v>436</v>
      </c>
      <c r="I536" s="82" t="s">
        <v>431</v>
      </c>
      <c r="J536" s="86" t="s">
        <v>437</v>
      </c>
    </row>
  </sheetData>
  <autoFilter ref="A1:J536" xr:uid="{ACC0FE9F-D158-4C98-B4D6-CA23920AD315}"/>
  <mergeCells count="1">
    <mergeCell ref="A2:O2"/>
  </mergeCells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3"/>
  <sheetViews>
    <sheetView zoomScaleNormal="100" workbookViewId="0">
      <pane xSplit="1" ySplit="1" topLeftCell="B71" activePane="bottomRight" state="frozen"/>
      <selection activeCell="C254" sqref="C254"/>
      <selection pane="topRight" activeCell="C254" sqref="C254"/>
      <selection pane="bottomLeft" activeCell="C254" sqref="C254"/>
      <selection pane="bottomRight" activeCell="C254" sqref="C254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590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848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846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850</v>
      </c>
      <c r="B16" s="2" t="s">
        <v>355</v>
      </c>
    </row>
    <row r="17" spans="1:2" ht="24.75" x14ac:dyDescent="0.5">
      <c r="A17" s="1" t="s">
        <v>845</v>
      </c>
      <c r="B17" s="2" t="s">
        <v>373</v>
      </c>
    </row>
    <row r="18" spans="1:2" ht="24.75" x14ac:dyDescent="0.5">
      <c r="A18" s="1" t="s">
        <v>606</v>
      </c>
      <c r="B18" s="2" t="s">
        <v>416</v>
      </c>
    </row>
    <row r="19" spans="1:2" ht="24.75" x14ac:dyDescent="0.5">
      <c r="A19" s="1" t="s">
        <v>557</v>
      </c>
      <c r="B19" s="2" t="s">
        <v>311</v>
      </c>
    </row>
    <row r="20" spans="1:2" ht="24.75" x14ac:dyDescent="0.5">
      <c r="A20" s="1" t="s">
        <v>636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596</v>
      </c>
      <c r="B22" s="2" t="s">
        <v>358</v>
      </c>
    </row>
    <row r="23" spans="1:2" ht="24.75" x14ac:dyDescent="0.5">
      <c r="A23" s="1" t="s">
        <v>597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849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591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1071</v>
      </c>
    </row>
    <row r="35" spans="1:2" ht="24.75" x14ac:dyDescent="0.5">
      <c r="A35" s="1" t="s">
        <v>870</v>
      </c>
      <c r="B35" s="2" t="s">
        <v>378</v>
      </c>
    </row>
    <row r="36" spans="1:2" ht="24.75" x14ac:dyDescent="0.5">
      <c r="A36" s="1" t="s">
        <v>603</v>
      </c>
      <c r="B36" s="2" t="s">
        <v>381</v>
      </c>
    </row>
    <row r="37" spans="1:2" ht="24.75" x14ac:dyDescent="0.5">
      <c r="A37" s="1" t="s">
        <v>605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625</v>
      </c>
      <c r="B41" s="2" t="s">
        <v>390</v>
      </c>
    </row>
    <row r="42" spans="1:2" ht="24.75" x14ac:dyDescent="0.5">
      <c r="A42" s="1" t="s">
        <v>624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1078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611</v>
      </c>
      <c r="B46" s="2" t="s">
        <v>282</v>
      </c>
    </row>
    <row r="47" spans="1:2" ht="24.75" x14ac:dyDescent="0.5">
      <c r="A47" s="1" t="s">
        <v>618</v>
      </c>
      <c r="B47" s="2" t="s">
        <v>398</v>
      </c>
    </row>
    <row r="48" spans="1:2" ht="24.75" x14ac:dyDescent="0.5">
      <c r="A48" s="1" t="s">
        <v>616</v>
      </c>
      <c r="B48" s="2" t="s">
        <v>399</v>
      </c>
    </row>
    <row r="49" spans="1:2" ht="24.75" x14ac:dyDescent="0.5">
      <c r="A49" s="1" t="s">
        <v>617</v>
      </c>
      <c r="B49" s="2" t="s">
        <v>401</v>
      </c>
    </row>
    <row r="50" spans="1:2" ht="24.75" x14ac:dyDescent="0.5">
      <c r="A50" s="1" t="s">
        <v>615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637</v>
      </c>
      <c r="B52" s="2" t="s">
        <v>402</v>
      </c>
    </row>
    <row r="53" spans="1:2" ht="24.75" x14ac:dyDescent="0.5">
      <c r="A53" s="1" t="s">
        <v>844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599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878</v>
      </c>
      <c r="B57" s="2" t="s">
        <v>238</v>
      </c>
    </row>
    <row r="58" spans="1:2" ht="24.75" x14ac:dyDescent="0.5">
      <c r="A58" s="1">
        <v>1113108</v>
      </c>
      <c r="B58" s="2" t="s">
        <v>1076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599</v>
      </c>
      <c r="B60" s="2" t="s">
        <v>247</v>
      </c>
    </row>
    <row r="61" spans="1:2" ht="24.75" x14ac:dyDescent="0.5">
      <c r="A61" s="1" t="s">
        <v>585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1156</v>
      </c>
    </row>
    <row r="67" spans="1:2" ht="24.75" x14ac:dyDescent="0.5">
      <c r="A67" s="1">
        <v>1113141</v>
      </c>
      <c r="B67" s="2" t="s">
        <v>1159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542</v>
      </c>
      <c r="B72" s="2" t="s">
        <v>543</v>
      </c>
    </row>
    <row r="73" spans="1:2" ht="24.75" x14ac:dyDescent="0.5">
      <c r="A73" s="1" t="s">
        <v>840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841</v>
      </c>
      <c r="B81" s="2" t="s">
        <v>842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1416</v>
      </c>
      <c r="D242" t="s">
        <v>433</v>
      </c>
      <c r="L242">
        <v>35</v>
      </c>
    </row>
    <row r="243" spans="3:12" x14ac:dyDescent="0.2">
      <c r="C243" t="s">
        <v>1422</v>
      </c>
      <c r="D243" t="s">
        <v>791</v>
      </c>
      <c r="L243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1"/>
  <sheetViews>
    <sheetView tabSelected="1" zoomScale="70" zoomScaleNormal="70" workbookViewId="0">
      <pane xSplit="10" ySplit="4" topLeftCell="Q20" activePane="bottomRight" state="frozen"/>
      <selection activeCell="L255" sqref="L255"/>
      <selection pane="topRight" activeCell="L255" sqref="L255"/>
      <selection pane="bottomLeft" activeCell="L255" sqref="L255"/>
      <selection pane="bottomRight" activeCell="Z52" sqref="Z52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14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38" t="s">
        <v>1438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92"/>
      <c r="P2" s="68"/>
      <c r="Q2" s="138" t="s">
        <v>1439</v>
      </c>
      <c r="R2" s="138"/>
      <c r="S2" s="138"/>
      <c r="T2" s="138"/>
      <c r="U2" s="138"/>
      <c r="V2" s="138"/>
      <c r="W2" s="138"/>
      <c r="X2" s="138"/>
      <c r="Y2" s="138"/>
      <c r="Z2" s="138"/>
      <c r="AA2" s="94"/>
      <c r="AB2" s="94"/>
    </row>
    <row r="3" spans="1:29" s="5" customFormat="1" ht="24.6" customHeight="1" x14ac:dyDescent="0.55000000000000004">
      <c r="A3" s="144" t="s">
        <v>1</v>
      </c>
      <c r="B3" s="144" t="s">
        <v>1353</v>
      </c>
      <c r="C3" s="144" t="s">
        <v>2</v>
      </c>
      <c r="D3" s="144" t="s">
        <v>1354</v>
      </c>
      <c r="E3" s="144" t="s">
        <v>3</v>
      </c>
      <c r="F3" s="144" t="s">
        <v>4</v>
      </c>
      <c r="G3" s="144" t="s">
        <v>5</v>
      </c>
      <c r="H3" s="77" t="s">
        <v>6</v>
      </c>
      <c r="I3" s="145" t="s">
        <v>273</v>
      </c>
      <c r="J3" s="144" t="s">
        <v>7</v>
      </c>
      <c r="K3" s="181" t="s">
        <v>8</v>
      </c>
      <c r="L3" s="181"/>
      <c r="M3" s="181"/>
      <c r="N3" s="144" t="s">
        <v>9</v>
      </c>
      <c r="O3" s="182" t="s">
        <v>274</v>
      </c>
      <c r="P3" s="184" t="s">
        <v>275</v>
      </c>
      <c r="Q3" s="141" t="s">
        <v>214</v>
      </c>
      <c r="R3" s="141" t="s">
        <v>215</v>
      </c>
      <c r="S3" s="141" t="s">
        <v>10</v>
      </c>
      <c r="T3" s="141" t="s">
        <v>216</v>
      </c>
      <c r="U3" s="141" t="s">
        <v>217</v>
      </c>
      <c r="V3" s="139" t="s">
        <v>218</v>
      </c>
      <c r="W3" s="139" t="s">
        <v>219</v>
      </c>
      <c r="X3" s="139" t="s">
        <v>220</v>
      </c>
      <c r="Y3" s="141" t="s">
        <v>221</v>
      </c>
      <c r="Z3" s="142" t="s">
        <v>222</v>
      </c>
      <c r="AA3" s="177" t="s">
        <v>1360</v>
      </c>
      <c r="AB3" s="178" t="s">
        <v>1361</v>
      </c>
    </row>
    <row r="4" spans="1:29" s="5" customFormat="1" ht="24.6" customHeight="1" x14ac:dyDescent="0.55000000000000004">
      <c r="A4" s="144"/>
      <c r="B4" s="144"/>
      <c r="C4" s="144"/>
      <c r="D4" s="144"/>
      <c r="E4" s="144"/>
      <c r="F4" s="144"/>
      <c r="G4" s="144"/>
      <c r="H4" s="77" t="s">
        <v>11</v>
      </c>
      <c r="I4" s="146"/>
      <c r="J4" s="144"/>
      <c r="K4" s="63" t="s">
        <v>12</v>
      </c>
      <c r="L4" s="42" t="s">
        <v>13</v>
      </c>
      <c r="M4" s="63" t="s">
        <v>14</v>
      </c>
      <c r="N4" s="144"/>
      <c r="O4" s="183"/>
      <c r="P4" s="185"/>
      <c r="Q4" s="141"/>
      <c r="R4" s="141"/>
      <c r="S4" s="141"/>
      <c r="T4" s="141"/>
      <c r="U4" s="141"/>
      <c r="V4" s="140"/>
      <c r="W4" s="140"/>
      <c r="X4" s="140"/>
      <c r="Y4" s="141"/>
      <c r="Z4" s="143"/>
      <c r="AA4" s="177"/>
      <c r="AB4" s="179"/>
    </row>
    <row r="5" spans="1:29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46">
        <f>+ยกมา!J5</f>
        <v>15</v>
      </c>
      <c r="F5" s="44">
        <f>+ยกมา!F5+'1'!F5+'2'!F5+'3'!F5+'4'!F5+'5'!F5+'6'!F5+'7'!F5+'8'!F5+'9'!F5+'10'!F5+'11'!F5+'12'!F5+'13'!F6+'14'!F5+'15'!F5+'16'!F5+'18'!F5+'18'!F5+'19'!F5+'20'!F5+'21'!F5+'22'!F5+'23'!F5+'24'!F5+'25'!F5+'26'!F5+'27'!F5+'28'!F5+'29'!F5+'30'!F5+'31.'!F5</f>
        <v>70</v>
      </c>
      <c r="G5" s="43">
        <f t="shared" ref="G5:G85" si="0">+E5+F5</f>
        <v>85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1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+ยกมา!J5+'1'!J5+'2'!J5+'3'!J5+'4'!J5+'5'!J5+'6'!J5+'7'!J5+'8'!J5+'9'!J5+'10'!J5+'11'!J5+'12'!J5+'13'!J5+'14'!J5+'15'!J5+'16'!J5+'17'!J5+'18'!J5+'19'!J5+'20'!J5+'21'!J5+'22'!J5+'23'!J5+'24'!J5+'25'!J5+'26'!J5+'27'!J5+'28'!J5+'29'!J5+'30'!J5+'31.'!J5</f>
        <v>657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80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4000</v>
      </c>
      <c r="N5" s="19"/>
      <c r="O5" s="136">
        <v>18.97</v>
      </c>
      <c r="P5" s="79">
        <f>+K5*O5</f>
        <v>1517.6</v>
      </c>
      <c r="Q5" s="45">
        <v>1</v>
      </c>
      <c r="R5" s="46">
        <f>+'1'!N262</f>
        <v>1510</v>
      </c>
      <c r="S5" s="46">
        <f>+'1'!N267</f>
        <v>10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630</v>
      </c>
      <c r="X5" s="46">
        <f>+R5-S5-T5-U5-V5-W5</f>
        <v>870</v>
      </c>
      <c r="Y5" s="46">
        <f>+'1'!N269</f>
        <v>870</v>
      </c>
      <c r="Z5" s="47">
        <f>+Y5-X5</f>
        <v>0</v>
      </c>
      <c r="AA5" s="135" t="s">
        <v>1362</v>
      </c>
      <c r="AB5" s="47">
        <f>+W5+Y5</f>
        <v>1500</v>
      </c>
      <c r="AC5" s="58">
        <f>+W5+Y5+Z5</f>
        <v>1500</v>
      </c>
    </row>
    <row r="6" spans="1:29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46">
        <f>+ยกมา!J6</f>
        <v>49</v>
      </c>
      <c r="F6" s="44">
        <f>+ยกมา!F6+'1'!F6+'2'!F6+'3'!F6+'4'!F6+'5'!F6+'6'!F6+'7'!F6+'8'!F6+'9'!F6+'10'!F6+'11'!F6+'12'!F6+'13'!F7+'14'!F6+'15'!F6+'16'!F6+'18'!F6+'18'!F6+'19'!F6+'20'!F6+'21'!F6+'22'!F6+'23'!F6+'24'!F6+'25'!F6+'26'!F6+'27'!F6+'28'!F6+'29'!F6+'30'!F6+'31.'!F6</f>
        <v>422</v>
      </c>
      <c r="G6" s="43">
        <f t="shared" si="0"/>
        <v>471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7</v>
      </c>
      <c r="J6" s="43">
        <f>+ยกมา!J6+'1'!J6+'2'!J6+'3'!J6+'4'!J6+'5'!J6+'6'!J6+'7'!J6+'8'!J6+'9'!J6+'10'!J6+'11'!J6+'12'!J6+'13'!J6+'14'!J6+'15'!J6+'16'!J6+'17'!J6+'18'!J6+'19'!J6+'20'!J6+'21'!J6+'22'!J6+'23'!J6+'24'!J6+'25'!J6+'26'!J6+'27'!J6+'28'!J6+'29'!J6+'30'!J6+'31.'!J6</f>
        <v>2469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329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32900</v>
      </c>
      <c r="N6" s="19"/>
      <c r="O6" s="136">
        <v>36.43</v>
      </c>
      <c r="P6" s="79">
        <f t="shared" ref="P6:P70" si="1">+K6*O6</f>
        <v>11985.47</v>
      </c>
      <c r="Q6" s="45">
        <v>2</v>
      </c>
      <c r="R6" s="46">
        <f>+'2'!N262</f>
        <v>2670</v>
      </c>
      <c r="S6" s="46">
        <f>+'2'!N267</f>
        <v>405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1815</v>
      </c>
      <c r="X6" s="46">
        <f>+R6-S6-T6-U6-V6-W6</f>
        <v>450</v>
      </c>
      <c r="Y6" s="46">
        <f>+'2'!N269</f>
        <v>450</v>
      </c>
      <c r="Z6" s="47">
        <f t="shared" ref="Z6:Z17" si="2">+Y6-X6</f>
        <v>0</v>
      </c>
      <c r="AA6" s="135" t="s">
        <v>1363</v>
      </c>
      <c r="AB6" s="47">
        <f t="shared" ref="AB6:AB35" si="3">+W6+Y6</f>
        <v>2265</v>
      </c>
      <c r="AC6" s="58">
        <f t="shared" ref="AC6:AC31" si="4">+W6+Y6+Z6</f>
        <v>2265</v>
      </c>
    </row>
    <row r="7" spans="1:29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46">
        <f>+ยกมา!J7</f>
        <v>0</v>
      </c>
      <c r="F7" s="44">
        <f>+ยกมา!F7+'1'!F7+'2'!F7+'3'!F7+'4'!F7+'5'!F7+'6'!F7+'7'!F7+'8'!F7+'9'!F7+'10'!F7+'11'!F7+'12'!F7+'13'!F8+'14'!F7+'15'!F7+'16'!F7+'18'!F7+'18'!F7+'19'!F7+'20'!F7+'21'!F7+'22'!F7+'23'!F7+'24'!F7+'25'!F7+'26'!F7+'27'!F7+'28'!F7+'29'!F7+'30'!F7+'31.'!F7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>+ยกมา!J7+'1'!J7+'2'!J7+'3'!J7+'4'!J7+'5'!J7+'6'!J7+'7'!J7+'8'!J7+'9'!J7+'10'!J7+'11'!J7+'12'!J7+'13'!J7+'14'!J7+'15'!J7+'16'!J7+'17'!J7+'18'!J7+'19'!J7+'20'!J7+'21'!J7+'22'!J7+'23'!J7+'24'!J7+'25'!J7+'26'!J7+'27'!J7+'28'!J7+'29'!J7+'30'!J7+'31.'!J7</f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1"/>
        <v>0</v>
      </c>
      <c r="Q7" s="45">
        <v>3</v>
      </c>
      <c r="R7" s="46">
        <f>+'3'!N262</f>
        <v>1815</v>
      </c>
      <c r="S7" s="46">
        <f>+'3'!N267</f>
        <v>350</v>
      </c>
      <c r="T7" s="46">
        <f>+'3'!N265</f>
        <v>0</v>
      </c>
      <c r="U7" s="67">
        <f>+'3'!N263</f>
        <v>0</v>
      </c>
      <c r="V7" s="46">
        <f>+'3'!N266</f>
        <v>180</v>
      </c>
      <c r="W7" s="46">
        <f>+'3'!N264</f>
        <v>1055</v>
      </c>
      <c r="X7" s="46">
        <f>+R7-S7-T7-U7-V7-W7</f>
        <v>230</v>
      </c>
      <c r="Y7" s="46">
        <f>+'3'!N269</f>
        <v>230</v>
      </c>
      <c r="Z7" s="47">
        <f>+Y7-X7</f>
        <v>0</v>
      </c>
      <c r="AA7" s="135" t="s">
        <v>1364</v>
      </c>
      <c r="AB7" s="47">
        <f>+W7+Y7</f>
        <v>1285</v>
      </c>
      <c r="AC7" s="58">
        <f t="shared" si="4"/>
        <v>1285</v>
      </c>
    </row>
    <row r="8" spans="1:29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46">
        <f>+ยกมา!J8</f>
        <v>0</v>
      </c>
      <c r="F8" s="44">
        <f>+ยกมา!F8+'1'!F8+'2'!F8+'3'!F8+'4'!F8+'5'!F8+'6'!F8+'7'!F8+'8'!F8+'9'!F8+'10'!F8+'11'!F8+'12'!F8+'13'!F9+'14'!F8+'15'!F8+'16'!F8+'18'!F8+'18'!F8+'19'!F8+'20'!F8+'21'!F8+'22'!F8+'23'!F8+'24'!F8+'25'!F8+'26'!F8+'27'!F8+'28'!F8+'29'!F8+'30'!F8+'31.'!F8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+ยกมา!J8+'1'!J8+'2'!J8+'3'!J8+'4'!J8+'5'!J8+'6'!J8+'7'!J8+'8'!J8+'9'!J8+'10'!J8+'11'!J8+'12'!J8+'13'!J8+'14'!J8+'15'!J8+'16'!J8+'17'!J8+'18'!J8+'19'!J8+'20'!J8+'21'!J8+'22'!J8+'23'!J8+'24'!J8+'25'!J8+'26'!J8+'27'!J8+'28'!J8+'29'!J8+'30'!J8+'31.'!J8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1"/>
        <v>0</v>
      </c>
      <c r="Q8" s="45">
        <v>4</v>
      </c>
      <c r="R8" s="46">
        <f>+'4'!N262</f>
        <v>1830</v>
      </c>
      <c r="S8" s="46">
        <f>+'4'!N267</f>
        <v>10</v>
      </c>
      <c r="T8" s="46">
        <f>+'4'!N265</f>
        <v>0</v>
      </c>
      <c r="U8" s="67">
        <f>+'2'!N265</f>
        <v>0</v>
      </c>
      <c r="V8" s="46">
        <f>+'4'!N266</f>
        <v>0</v>
      </c>
      <c r="W8" s="46">
        <f>+'4'!N264</f>
        <v>1200</v>
      </c>
      <c r="X8" s="46">
        <f t="shared" ref="X8" si="5">+R8-S8-T8-U8-V8-W8</f>
        <v>620</v>
      </c>
      <c r="Y8" s="46">
        <f>+'4'!N269</f>
        <v>620</v>
      </c>
      <c r="Z8" s="47">
        <f t="shared" si="2"/>
        <v>0</v>
      </c>
      <c r="AA8" s="135" t="s">
        <v>1365</v>
      </c>
      <c r="AB8" s="47">
        <f t="shared" si="3"/>
        <v>1820</v>
      </c>
      <c r="AC8" s="58">
        <f t="shared" si="4"/>
        <v>1820</v>
      </c>
    </row>
    <row r="9" spans="1:29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46">
        <f>+ยกมา!J9</f>
        <v>0</v>
      </c>
      <c r="F9" s="44">
        <f>+ยกมา!F9+'1'!F9+'2'!F9+'3'!F9+'4'!F9+'5'!F9+'6'!F9+'7'!F9+'8'!F9+'9'!F9+'10'!F9+'11'!F9+'12'!F9+'13'!F10+'14'!F9+'15'!F9+'16'!F9+'18'!F9+'18'!F9+'19'!F9+'20'!F9+'21'!F9+'22'!F9+'23'!F9+'24'!F9+'25'!F9+'26'!F9+'27'!F9+'28'!F9+'29'!F9+'30'!F9+'31.'!F9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>+ยกมา!J9+'1'!J9+'2'!J9+'3'!J9+'4'!J9+'5'!J9+'6'!J9+'7'!J9+'8'!J9+'9'!J9+'10'!J9+'11'!J9+'12'!J9+'13'!J9+'14'!J9+'15'!J9+'16'!J9+'17'!J9+'18'!J9+'19'!J9+'20'!J9+'21'!J9+'22'!J9+'23'!J9+'24'!J9+'25'!J9+'26'!J9+'27'!J9+'28'!J9+'29'!J9+'30'!J9+'31.'!J9</f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1"/>
        <v>0</v>
      </c>
      <c r="Q9" s="45">
        <v>5</v>
      </c>
      <c r="R9" s="46">
        <f>+'5'!N262</f>
        <v>4260</v>
      </c>
      <c r="S9" s="46">
        <f>+'5'!N267</f>
        <v>365</v>
      </c>
      <c r="T9" s="46">
        <f>+'5'!N265</f>
        <v>0</v>
      </c>
      <c r="U9" s="67">
        <f>+'2'!N266</f>
        <v>0</v>
      </c>
      <c r="V9" s="46">
        <f>+'1'!N270</f>
        <v>0</v>
      </c>
      <c r="W9" s="46">
        <f>+'5'!N264</f>
        <v>1170</v>
      </c>
      <c r="X9" s="46">
        <f t="shared" ref="X9:X19" si="6">+R9-S9-T9-U9-V9-W9</f>
        <v>2725</v>
      </c>
      <c r="Y9" s="46">
        <f>+'5'!N269</f>
        <v>2725</v>
      </c>
      <c r="Z9" s="47">
        <f t="shared" si="2"/>
        <v>0</v>
      </c>
      <c r="AA9" s="98" t="s">
        <v>1366</v>
      </c>
      <c r="AB9" s="47">
        <f t="shared" si="3"/>
        <v>3895</v>
      </c>
      <c r="AC9" s="58">
        <f t="shared" si="4"/>
        <v>3895</v>
      </c>
    </row>
    <row r="10" spans="1:29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46">
        <f>+ยกมา!J10</f>
        <v>0</v>
      </c>
      <c r="F10" s="44">
        <f>+ยกมา!F10+'1'!F10+'2'!F10+'3'!F10+'4'!F10+'5'!F10+'6'!F10+'7'!F10+'8'!F10+'9'!F10+'10'!F10+'11'!F10+'12'!F10+'13'!F11+'14'!F10+'15'!F10+'16'!F10+'18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>+ยกมา!J10+'1'!J10+'2'!J10+'3'!J10+'4'!J10+'5'!J10+'6'!J10+'7'!J10+'8'!J10+'9'!J10+'10'!J10+'11'!J10+'12'!J10+'13'!J10+'14'!J10+'15'!J10+'16'!J10+'17'!J10+'18'!J10+'19'!J10+'20'!J10+'21'!J10+'22'!J10+'23'!J10+'24'!J10+'25'!J10+'26'!J10+'27'!J10+'28'!J10+'29'!J10+'30'!J10+'31.'!J10</f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1"/>
        <v>0</v>
      </c>
      <c r="Q10" s="45">
        <v>6</v>
      </c>
      <c r="R10" s="46">
        <f>+'6'!N262</f>
        <v>2335</v>
      </c>
      <c r="S10" s="46">
        <f>+'6'!N267</f>
        <v>255</v>
      </c>
      <c r="T10" s="46">
        <f>+'6'!N265</f>
        <v>0</v>
      </c>
      <c r="U10" s="67">
        <f>+'6'!N263</f>
        <v>0</v>
      </c>
      <c r="V10" s="46">
        <f>+'1'!N271</f>
        <v>0</v>
      </c>
      <c r="W10" s="46">
        <f>+'6'!N264</f>
        <v>960</v>
      </c>
      <c r="X10" s="46">
        <f t="shared" si="6"/>
        <v>1120</v>
      </c>
      <c r="Y10" s="46">
        <f>+'6'!N269</f>
        <v>1120</v>
      </c>
      <c r="Z10" s="47">
        <f t="shared" si="2"/>
        <v>0</v>
      </c>
      <c r="AA10" s="98" t="s">
        <v>1367</v>
      </c>
      <c r="AB10" s="47">
        <f t="shared" si="3"/>
        <v>2080</v>
      </c>
      <c r="AC10" s="58">
        <f t="shared" si="4"/>
        <v>2080</v>
      </c>
    </row>
    <row r="11" spans="1:29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46">
        <f>+ยกมา!J11</f>
        <v>4</v>
      </c>
      <c r="F11" s="44">
        <f>+ยกมา!F11+'1'!F11+'2'!F11+'3'!F11+'4'!F11+'5'!F11+'6'!F11+'7'!F11+'8'!F11+'9'!F11+'10'!F11+'11'!F11+'12'!F11+'13'!F12+'14'!F11+'15'!F11+'16'!F11+'18'!F11+'18'!F11+'19'!F11+'20'!F11+'21'!F11+'22'!F11+'23'!F11+'24'!F11+'25'!F11+'26'!F11+'27'!F11+'28'!F11+'29'!F11+'30'!F11+'31.'!F11</f>
        <v>15</v>
      </c>
      <c r="G11" s="43">
        <f t="shared" si="0"/>
        <v>19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>+ยกมา!J11+'1'!J11+'2'!J11+'3'!J11+'4'!J11+'5'!J11+'6'!J11+'7'!J11+'8'!J11+'9'!J11+'10'!J11+'11'!J11+'12'!J11+'13'!J11+'14'!J11+'15'!J11+'16'!J11+'17'!J11+'18'!J11+'19'!J11+'20'!J11+'21'!J11+'22'!J11+'23'!J11+'24'!J11+'25'!J11+'26'!J11+'27'!J11+'28'!J11+'29'!J11+'30'!J11+'31.'!J11</f>
        <v>202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18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900</v>
      </c>
      <c r="N11" s="19"/>
      <c r="O11" s="136">
        <v>19.36</v>
      </c>
      <c r="P11" s="79">
        <f t="shared" si="1"/>
        <v>348.48</v>
      </c>
      <c r="Q11" s="45">
        <v>7</v>
      </c>
      <c r="R11" s="46">
        <f>+'7'!N262</f>
        <v>630</v>
      </c>
      <c r="S11" s="46">
        <f>+'7'!N267</f>
        <v>75</v>
      </c>
      <c r="T11" s="46">
        <f>+'7'!N265</f>
        <v>0</v>
      </c>
      <c r="U11" s="67">
        <f>+'7'!N263</f>
        <v>0</v>
      </c>
      <c r="V11" s="46">
        <f>+'1'!N272</f>
        <v>0</v>
      </c>
      <c r="W11" s="46">
        <f>+'7'!N264</f>
        <v>120</v>
      </c>
      <c r="X11" s="46">
        <f t="shared" si="6"/>
        <v>435</v>
      </c>
      <c r="Y11" s="46">
        <f>+'7'!N269</f>
        <v>435</v>
      </c>
      <c r="Z11" s="47">
        <f t="shared" si="2"/>
        <v>0</v>
      </c>
      <c r="AA11" s="135" t="s">
        <v>1368</v>
      </c>
      <c r="AB11" s="47">
        <f t="shared" si="3"/>
        <v>555</v>
      </c>
      <c r="AC11" s="58">
        <f t="shared" si="4"/>
        <v>555</v>
      </c>
    </row>
    <row r="12" spans="1:29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46">
        <f>+ยกมา!J12</f>
        <v>0</v>
      </c>
      <c r="F12" s="44">
        <f>+ยกมา!F12+'1'!F12+'2'!F12+'3'!F12+'4'!F12+'5'!F12+'6'!F12+'7'!F12+'8'!F12+'9'!F12+'10'!F12+'11'!F12+'12'!F12+'13'!F13+'14'!F12+'15'!F12+'16'!F12+'18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>+ยกมา!J12+'1'!J12+'2'!J12+'3'!J12+'4'!J12+'5'!J12+'6'!J12+'7'!J12+'8'!J12+'9'!J12+'10'!J12+'11'!J12+'12'!J12+'13'!J12+'14'!J12+'15'!J12+'16'!J12+'17'!J12+'18'!J12+'19'!J12+'20'!J12+'21'!J12+'22'!J12+'23'!J12+'24'!J12+'25'!J12+'26'!J12+'27'!J12+'28'!J12+'29'!J12+'30'!J12+'31.'!J12</f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1"/>
        <v>0</v>
      </c>
      <c r="Q12" s="45">
        <v>8</v>
      </c>
      <c r="R12" s="46">
        <f>+'8'!N262</f>
        <v>2580</v>
      </c>
      <c r="S12" s="46">
        <f>+'8'!N267</f>
        <v>565</v>
      </c>
      <c r="T12" s="46">
        <f>+'8'!N265</f>
        <v>0</v>
      </c>
      <c r="U12" s="67">
        <f>+'8'!N263</f>
        <v>0</v>
      </c>
      <c r="V12" s="46">
        <f>+'1'!N273</f>
        <v>0</v>
      </c>
      <c r="W12" s="46">
        <f>+'8'!N264</f>
        <v>1085</v>
      </c>
      <c r="X12" s="46">
        <f t="shared" si="6"/>
        <v>930</v>
      </c>
      <c r="Y12" s="46">
        <f>+'8'!N269</f>
        <v>930</v>
      </c>
      <c r="Z12" s="47">
        <f t="shared" si="2"/>
        <v>0</v>
      </c>
      <c r="AA12" s="135" t="s">
        <v>1362</v>
      </c>
      <c r="AB12" s="47">
        <f t="shared" si="3"/>
        <v>2015</v>
      </c>
      <c r="AC12" s="58">
        <f t="shared" si="4"/>
        <v>2015</v>
      </c>
    </row>
    <row r="13" spans="1:29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46">
        <f>+ยกมา!J13</f>
        <v>0</v>
      </c>
      <c r="F13" s="44">
        <f>+ยกมา!F13+'1'!F13+'2'!F13+'3'!F13+'4'!F13+'5'!F13+'6'!F13+'7'!F13+'8'!F13+'9'!F13+'10'!F13+'11'!F13+'12'!F13+'13'!F14+'14'!F13+'15'!F13+'16'!F13+'18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>+ยกมา!J13+'1'!J13+'2'!J13+'3'!J13+'4'!J13+'5'!J13+'6'!J13+'7'!J13+'8'!J13+'9'!J13+'10'!J13+'11'!J13+'12'!J13+'13'!J13+'14'!J13+'15'!J13+'16'!J13+'17'!J13+'18'!J13+'19'!J13+'20'!J13+'21'!J13+'22'!J13+'23'!J13+'24'!J13+'25'!J13+'26'!J13+'27'!J13+'28'!J13+'29'!J13+'30'!J13+'31.'!J13</f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36">
        <v>19.82</v>
      </c>
      <c r="P13" s="79">
        <f t="shared" si="1"/>
        <v>0</v>
      </c>
      <c r="Q13" s="45">
        <v>9</v>
      </c>
      <c r="R13" s="46">
        <f>+'9'!N262</f>
        <v>2680</v>
      </c>
      <c r="S13" s="46">
        <f>+'9'!N267</f>
        <v>595</v>
      </c>
      <c r="T13" s="46">
        <f>+'9'!N265</f>
        <v>0</v>
      </c>
      <c r="U13" s="67">
        <f>+'9'!N263</f>
        <v>0</v>
      </c>
      <c r="V13" s="46">
        <f>+'9'!N266</f>
        <v>0</v>
      </c>
      <c r="W13" s="46">
        <f>+'9'!N264</f>
        <v>585</v>
      </c>
      <c r="X13" s="46">
        <f t="shared" si="6"/>
        <v>1500</v>
      </c>
      <c r="Y13" s="46">
        <f>+'9'!N269</f>
        <v>1500</v>
      </c>
      <c r="Z13" s="47">
        <f t="shared" si="2"/>
        <v>0</v>
      </c>
      <c r="AA13" s="135" t="s">
        <v>1363</v>
      </c>
      <c r="AB13" s="47">
        <f t="shared" si="3"/>
        <v>2085</v>
      </c>
      <c r="AC13" s="58">
        <f t="shared" si="4"/>
        <v>2085</v>
      </c>
    </row>
    <row r="14" spans="1:29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46">
        <f>+ยกมา!J14</f>
        <v>0</v>
      </c>
      <c r="F14" s="44">
        <f>+ยกมา!F14+'1'!F14+'2'!F14+'3'!F14+'4'!F14+'5'!F14+'6'!F14+'7'!F14+'8'!F14+'9'!F14+'10'!F14+'11'!F14+'12'!F14+'13'!F15+'14'!F14+'15'!F14+'16'!F14+'18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>+ยกมา!J14+'1'!J14+'2'!J14+'3'!J14+'4'!J14+'5'!J14+'6'!J14+'7'!J14+'8'!J14+'9'!J14+'10'!J14+'11'!J14+'12'!J14+'13'!J14+'14'!J14+'15'!J14+'16'!J14+'17'!J14+'18'!J14+'19'!J14+'20'!J14+'21'!J14+'22'!J14+'23'!J14+'24'!J14+'25'!J14+'26'!J14+'27'!J14+'28'!J14+'29'!J14+'30'!J14+'31.'!J14</f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36">
        <v>19.41</v>
      </c>
      <c r="P14" s="79">
        <f t="shared" si="1"/>
        <v>0</v>
      </c>
      <c r="Q14" s="45">
        <v>10</v>
      </c>
      <c r="R14" s="46">
        <f>+'10'!N262</f>
        <v>2980</v>
      </c>
      <c r="S14" s="46">
        <f>+'10'!N267</f>
        <v>25</v>
      </c>
      <c r="T14" s="46">
        <f>+'9'!N266</f>
        <v>0</v>
      </c>
      <c r="U14" s="67">
        <f>+'10'!N263</f>
        <v>0</v>
      </c>
      <c r="V14" s="46">
        <f>+'10'!N266</f>
        <v>0</v>
      </c>
      <c r="W14" s="46">
        <f>+'10'!N264</f>
        <v>1950</v>
      </c>
      <c r="X14" s="46">
        <f t="shared" si="6"/>
        <v>1005</v>
      </c>
      <c r="Y14" s="46">
        <f>+'10'!N269</f>
        <v>1005</v>
      </c>
      <c r="Z14" s="47">
        <f t="shared" si="2"/>
        <v>0</v>
      </c>
      <c r="AA14" s="135" t="s">
        <v>1364</v>
      </c>
      <c r="AB14" s="47">
        <f t="shared" si="3"/>
        <v>2955</v>
      </c>
      <c r="AC14" s="58">
        <f t="shared" si="4"/>
        <v>2955</v>
      </c>
    </row>
    <row r="15" spans="1:29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46">
        <f>+ยกมา!J15</f>
        <v>3</v>
      </c>
      <c r="F15" s="44">
        <f>+ยกมา!F15+'1'!F15+'2'!F15+'3'!F15+'4'!F15+'5'!F15+'6'!F15+'7'!F15+'8'!F15+'9'!F15+'10'!F15+'11'!F15+'12'!F15+'13'!F16+'14'!F15+'15'!F15+'16'!F15+'18'!F15+'18'!F15+'19'!F15+'20'!F15+'21'!F15+'22'!F15+'23'!F15+'24'!F15+'25'!F15+'26'!F15+'27'!F15+'28'!F15+'29'!F15+'30'!F15+'31.'!F15</f>
        <v>5</v>
      </c>
      <c r="G15" s="43">
        <f t="shared" si="0"/>
        <v>8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>+ยกมา!J15+'1'!J15+'2'!J15+'3'!J15+'4'!J15+'5'!J15+'6'!J15+'7'!J15+'8'!J15+'9'!J15+'10'!J15+'11'!J15+'12'!J15+'13'!J15+'14'!J15+'15'!J15+'16'!J15+'17'!J15+'18'!J15+'19'!J15+'20'!J15+'21'!J15+'22'!J15+'23'!J15+'24'!J15+'25'!J15+'26'!J15+'27'!J15+'28'!J15+'29'!J15+'30'!J15+'31.'!J15</f>
        <v>47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4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200</v>
      </c>
      <c r="N15" s="19"/>
      <c r="O15" s="136">
        <v>22.41</v>
      </c>
      <c r="P15" s="79">
        <f t="shared" si="1"/>
        <v>89.64</v>
      </c>
      <c r="Q15" s="45">
        <v>11</v>
      </c>
      <c r="R15" s="46">
        <f>+'11'!N262</f>
        <v>3660</v>
      </c>
      <c r="S15" s="46">
        <f>+'11'!N267</f>
        <v>602</v>
      </c>
      <c r="T15" s="46">
        <f>+'10'!N265</f>
        <v>0</v>
      </c>
      <c r="U15" s="67">
        <f>+'11'!N263</f>
        <v>0</v>
      </c>
      <c r="V15" s="46">
        <f>+'11'!N266</f>
        <v>145</v>
      </c>
      <c r="W15" s="46">
        <f>+'11'!N264</f>
        <v>1993</v>
      </c>
      <c r="X15" s="46">
        <f t="shared" si="6"/>
        <v>920</v>
      </c>
      <c r="Y15" s="46">
        <f>+'11'!N269</f>
        <v>920</v>
      </c>
      <c r="Z15" s="47">
        <f t="shared" si="2"/>
        <v>0</v>
      </c>
      <c r="AA15" s="135" t="s">
        <v>1365</v>
      </c>
      <c r="AB15" s="47">
        <f t="shared" si="3"/>
        <v>2913</v>
      </c>
      <c r="AC15" s="58">
        <f t="shared" si="4"/>
        <v>2913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433</v>
      </c>
      <c r="E16" s="46">
        <f>+ยกมา!J16</f>
        <v>0</v>
      </c>
      <c r="F16" s="44">
        <f>+ยกมา!F16+'1'!F16+'2'!F16+'3'!F16+'4'!F16+'5'!F16+'6'!F16+'7'!F16+'8'!F16+'9'!F16+'10'!F16+'11'!F16+'12'!F16+'13'!F17+'14'!F16+'15'!F16+'16'!F16+'18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>+ยกมา!J16+'1'!J16+'2'!J16+'3'!J16+'4'!J16+'5'!J16+'6'!J16+'7'!J16+'8'!J16+'9'!J16+'10'!J16+'11'!J16+'12'!J16+'13'!J16+'14'!J16+'15'!J16+'16'!J16+'17'!J16+'18'!J16+'19'!J16+'20'!J16+'21'!J16+'22'!J16+'23'!J16+'24'!J16+'25'!J16+'26'!J16+'27'!J16+'28'!J16+'29'!J16+'30'!J16+'31.'!J16</f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1"/>
        <v>0</v>
      </c>
      <c r="Q16" s="45">
        <v>12</v>
      </c>
      <c r="R16" s="46">
        <f>+'12'!N262</f>
        <v>7780</v>
      </c>
      <c r="S16" s="46">
        <f>+'12'!N267</f>
        <v>1024</v>
      </c>
      <c r="T16" s="46">
        <f>+'12'!N265</f>
        <v>0</v>
      </c>
      <c r="U16" s="67">
        <f>+'11'!N263</f>
        <v>0</v>
      </c>
      <c r="V16" s="46">
        <f>+'12'!N266</f>
        <v>50</v>
      </c>
      <c r="W16" s="46">
        <f>+'12'!N264</f>
        <v>1821</v>
      </c>
      <c r="X16" s="46">
        <f t="shared" si="6"/>
        <v>4885</v>
      </c>
      <c r="Y16" s="46">
        <f>+'12'!N269</f>
        <v>4885</v>
      </c>
      <c r="Z16" s="47">
        <f t="shared" si="2"/>
        <v>0</v>
      </c>
      <c r="AA16" s="98" t="s">
        <v>1366</v>
      </c>
      <c r="AB16" s="47">
        <f t="shared" si="3"/>
        <v>6706</v>
      </c>
      <c r="AC16" s="58">
        <f t="shared" si="4"/>
        <v>6706</v>
      </c>
    </row>
    <row r="17" spans="1:29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46">
        <f>+ยกมา!J17</f>
        <v>0</v>
      </c>
      <c r="F17" s="44">
        <f>+ยกมา!F17+'1'!F17+'2'!F17+'3'!F17+'4'!F17+'5'!F17+'6'!F17+'7'!F17+'8'!F17+'9'!F17+'10'!F17+'11'!F17+'12'!F17+'13'!F18+'14'!F17+'15'!F17+'16'!F17+'18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>+ยกมา!J17+'1'!J17+'2'!J17+'3'!J17+'4'!J17+'5'!J17+'6'!J17+'7'!J17+'8'!J17+'9'!J17+'10'!J17+'11'!J17+'12'!J17+'13'!J17+'14'!J17+'15'!J17+'16'!J17+'17'!J17+'18'!J17+'19'!J17+'20'!J17+'21'!J17+'22'!J17+'23'!J17+'24'!J17+'25'!J17+'26'!J17+'27'!J17+'28'!J17+'29'!J17+'30'!J17+'31.'!J17</f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36">
        <v>4</v>
      </c>
      <c r="P17" s="79">
        <f t="shared" si="1"/>
        <v>0</v>
      </c>
      <c r="Q17" s="45">
        <v>13</v>
      </c>
      <c r="R17" s="46">
        <f>+'13'!N262</f>
        <v>5810</v>
      </c>
      <c r="S17" s="46">
        <f>+'13'!N267</f>
        <v>1155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1050</v>
      </c>
      <c r="X17" s="46">
        <f t="shared" si="6"/>
        <v>3605</v>
      </c>
      <c r="Y17" s="46">
        <f>+'13'!N269</f>
        <v>3605</v>
      </c>
      <c r="Z17" s="47">
        <f t="shared" si="2"/>
        <v>0</v>
      </c>
      <c r="AA17" s="98" t="s">
        <v>1367</v>
      </c>
      <c r="AB17" s="47">
        <f t="shared" si="3"/>
        <v>4655</v>
      </c>
      <c r="AC17" s="58">
        <f t="shared" si="4"/>
        <v>4655</v>
      </c>
    </row>
    <row r="18" spans="1:29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46">
        <f>+ยกมา!J18</f>
        <v>7</v>
      </c>
      <c r="F18" s="44">
        <f>+ยกมา!F18+'1'!F18+'2'!F18+'3'!F18+'4'!F18+'5'!F18+'6'!F18+'7'!F18+'8'!F18+'9'!F18+'10'!F18+'11'!F18+'12'!F18+'13'!F19+'14'!F18+'15'!F18+'16'!F18+'18'!F18+'18'!F18+'19'!F18+'20'!F18+'21'!F18+'22'!F18+'23'!F18+'24'!F18+'25'!F18+'26'!F18+'27'!F18+'28'!F18+'29'!F18+'30'!F18+'31.'!F18</f>
        <v>5</v>
      </c>
      <c r="G18" s="43">
        <f t="shared" si="0"/>
        <v>12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>+ยกมา!J18+'1'!J18+'2'!J18+'3'!J18+'4'!J18+'5'!J18+'6'!J18+'7'!J18+'8'!J18+'9'!J18+'10'!J18+'11'!J18+'12'!J18+'13'!J18+'14'!J18+'15'!J18+'16'!J18+'17'!J18+'18'!J18+'19'!J18+'20'!J18+'21'!J18+'22'!J18+'23'!J18+'24'!J18+'25'!J18+'26'!J18+'27'!J18+'28'!J18+'29'!J18+'30'!J18+'31.'!J18</f>
        <v>105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12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600</v>
      </c>
      <c r="N18" s="19"/>
      <c r="O18" s="136">
        <v>19.12</v>
      </c>
      <c r="P18" s="79">
        <f t="shared" si="1"/>
        <v>229.44</v>
      </c>
      <c r="Q18" s="45">
        <v>14</v>
      </c>
      <c r="R18" s="46">
        <f>+'14'!N262</f>
        <v>6495</v>
      </c>
      <c r="S18" s="46">
        <f>+'14'!N267</f>
        <v>820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2995</v>
      </c>
      <c r="X18" s="46">
        <f t="shared" si="6"/>
        <v>2680</v>
      </c>
      <c r="Y18" s="46">
        <f>+'14'!N269</f>
        <v>2680</v>
      </c>
      <c r="Z18" s="47">
        <f>+'13'!N270</f>
        <v>0</v>
      </c>
      <c r="AA18" s="135" t="s">
        <v>1368</v>
      </c>
      <c r="AB18" s="99">
        <f t="shared" si="3"/>
        <v>5675</v>
      </c>
      <c r="AC18" s="58">
        <f t="shared" si="4"/>
        <v>5675</v>
      </c>
    </row>
    <row r="19" spans="1:29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46">
        <f>+ยกมา!J19</f>
        <v>0</v>
      </c>
      <c r="F19" s="44">
        <f>+ยกมา!F19+'1'!F19+'2'!F19+'3'!F19+'4'!F19+'5'!F19+'6'!F19+'7'!F19+'8'!F19+'9'!F19+'10'!F19+'11'!F19+'12'!F19+'13'!F20+'14'!F19+'15'!F19+'16'!F19+'18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>+ยกมา!J19+'1'!J19+'2'!J19+'3'!J19+'4'!J19+'5'!J19+'6'!J19+'7'!J19+'8'!J19+'9'!J19+'10'!J19+'11'!J19+'12'!J19+'13'!J19+'14'!J19+'15'!J19+'16'!J19+'17'!J19+'18'!J19+'19'!J19+'20'!J19+'21'!J19+'22'!J19+'23'!J19+'24'!J19+'25'!J19+'26'!J19+'27'!J19+'28'!J19+'29'!J19+'30'!J19+'31.'!J19</f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36">
        <v>20.37</v>
      </c>
      <c r="P19" s="79">
        <f t="shared" si="1"/>
        <v>0</v>
      </c>
      <c r="Q19" s="45">
        <v>15</v>
      </c>
      <c r="R19" s="46">
        <f>+'15'!N262</f>
        <v>3110</v>
      </c>
      <c r="S19" s="46">
        <f>+'15'!N267</f>
        <v>350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1000</v>
      </c>
      <c r="X19" s="46">
        <f t="shared" si="6"/>
        <v>1760</v>
      </c>
      <c r="Y19" s="46">
        <f>+'15'!N269</f>
        <v>1760</v>
      </c>
      <c r="Z19" s="47">
        <f>+'13'!N271</f>
        <v>0</v>
      </c>
      <c r="AA19" s="135" t="s">
        <v>1362</v>
      </c>
      <c r="AB19" s="47">
        <f t="shared" si="3"/>
        <v>2760</v>
      </c>
      <c r="AC19" s="58">
        <f t="shared" si="4"/>
        <v>2760</v>
      </c>
    </row>
    <row r="20" spans="1:29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46">
        <f>+ยกมา!J20</f>
        <v>3</v>
      </c>
      <c r="F20" s="44">
        <f>+ยกมา!F20+'1'!F20+'2'!F20+'3'!F20+'4'!F20+'5'!F20+'6'!F20+'7'!F20+'8'!F20+'9'!F20+'10'!F20+'11'!F20+'12'!F20+'13'!F21+'14'!F20+'15'!F20+'16'!F20+'18'!F20+'18'!F20+'19'!F20+'20'!F20+'21'!F20+'22'!F20+'23'!F20+'24'!F20+'25'!F20+'26'!F20+'27'!F20+'28'!F20+'29'!F20+'30'!F20+'31.'!F20</f>
        <v>5</v>
      </c>
      <c r="G20" s="43">
        <f t="shared" si="0"/>
        <v>8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1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>+ยกมา!J20+'1'!J20+'2'!J20+'3'!J20+'4'!J20+'5'!J20+'6'!J20+'7'!J20+'8'!J20+'9'!J20+'10'!J20+'11'!J20+'12'!J20+'13'!J20+'14'!J20+'15'!J20+'16'!J20+'17'!J20+'18'!J20+'19'!J20+'20'!J20+'21'!J20+'22'!J20+'23'!J20+'24'!J20+'25'!J20+'26'!J20+'27'!J20+'28'!J20+'29'!J20+'30'!J20+'31.'!J20</f>
        <v>66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10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650</v>
      </c>
      <c r="N20" s="19"/>
      <c r="O20" s="90">
        <v>22.25</v>
      </c>
      <c r="P20" s="79">
        <f t="shared" si="1"/>
        <v>222.5</v>
      </c>
      <c r="Q20" s="45">
        <v>16</v>
      </c>
      <c r="R20" s="46">
        <f>+'16'!N262</f>
        <v>3425</v>
      </c>
      <c r="S20" s="46">
        <f>+'16'!N267</f>
        <v>425</v>
      </c>
      <c r="T20" s="46">
        <f>+'15'!N266</f>
        <v>0</v>
      </c>
      <c r="U20" s="67">
        <f>+'16'!N263</f>
        <v>0</v>
      </c>
      <c r="V20" s="46">
        <f>+'16'!N266</f>
        <v>0</v>
      </c>
      <c r="W20" s="46">
        <f>+'16'!N264</f>
        <v>980</v>
      </c>
      <c r="X20" s="46">
        <f t="shared" ref="X20:X35" si="7">+R20-S20-T20-U20-V20-W20</f>
        <v>2020</v>
      </c>
      <c r="Y20" s="46">
        <f>+'16'!N269</f>
        <v>2020</v>
      </c>
      <c r="Z20" s="47">
        <f>+'13'!N272</f>
        <v>0</v>
      </c>
      <c r="AA20" s="135" t="s">
        <v>1363</v>
      </c>
      <c r="AB20" s="47">
        <f t="shared" si="3"/>
        <v>3000</v>
      </c>
      <c r="AC20" s="58">
        <f t="shared" si="4"/>
        <v>3000</v>
      </c>
    </row>
    <row r="21" spans="1:29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46">
        <f>+ยกมา!J21</f>
        <v>3</v>
      </c>
      <c r="F21" s="44">
        <f>+ยกมา!F21+'1'!F21+'2'!F21+'3'!F21+'4'!F21+'5'!F21+'6'!F21+'7'!F21+'8'!F21+'9'!F21+'10'!F21+'11'!F21+'12'!F21+'13'!F22+'14'!F21+'15'!F21+'16'!F21+'18'!F21+'18'!F21+'19'!F21+'20'!F21+'21'!F21+'22'!F21+'23'!F21+'24'!F21+'25'!F21+'26'!F21+'27'!F21+'28'!F21+'29'!F21+'30'!F21+'31.'!F21</f>
        <v>6</v>
      </c>
      <c r="G21" s="43">
        <f t="shared" si="0"/>
        <v>9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3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>+ยกมา!J21+'1'!J21+'2'!J21+'3'!J21+'4'!J21+'5'!J21+'6'!J21+'7'!J21+'8'!J21+'9'!J21+'10'!J21+'11'!J21+'12'!J21+'13'!J21+'14'!J21+'15'!J21+'16'!J21+'17'!J21+'18'!J21+'19'!J21+'20'!J21+'21'!J21+'22'!J21+'23'!J21+'24'!J21+'25'!J21+'26'!J21+'27'!J21+'28'!J21+'29'!J21+'30'!J21+'31.'!J21</f>
        <v>74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9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765</v>
      </c>
      <c r="N21" s="19"/>
      <c r="O21" s="90">
        <v>22.85</v>
      </c>
      <c r="P21" s="79">
        <f t="shared" si="1"/>
        <v>205.65</v>
      </c>
      <c r="Q21" s="45">
        <v>17</v>
      </c>
      <c r="R21" s="46">
        <f>+'17'!N262</f>
        <v>3055</v>
      </c>
      <c r="S21" s="46">
        <f>+'17'!N267</f>
        <v>460</v>
      </c>
      <c r="T21" s="46">
        <f>+'17'!N265</f>
        <v>0</v>
      </c>
      <c r="U21" s="67">
        <f>+'15'!N265</f>
        <v>0</v>
      </c>
      <c r="V21" s="46">
        <f>+'17'!N266</f>
        <v>0</v>
      </c>
      <c r="W21" s="46">
        <f>+'17'!N264</f>
        <v>500</v>
      </c>
      <c r="X21" s="46">
        <f t="shared" si="7"/>
        <v>2095</v>
      </c>
      <c r="Y21" s="46">
        <f>+'17'!N269</f>
        <v>2095</v>
      </c>
      <c r="Z21" s="47">
        <f>+'13'!N273</f>
        <v>0</v>
      </c>
      <c r="AA21" s="135" t="s">
        <v>1364</v>
      </c>
      <c r="AB21" s="47">
        <f t="shared" si="3"/>
        <v>2595</v>
      </c>
      <c r="AC21" s="58">
        <f t="shared" si="4"/>
        <v>2595</v>
      </c>
    </row>
    <row r="22" spans="1:29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46">
        <f>+ยกมา!J22</f>
        <v>16</v>
      </c>
      <c r="F22" s="44">
        <f>+ยกมา!F22+'1'!F22+'2'!F22+'3'!F22+'4'!F22+'5'!F22+'6'!F22+'7'!F22+'8'!F22+'9'!F22+'10'!F22+'11'!F22+'12'!F22+'13'!F23+'14'!F22+'15'!F22+'16'!F22+'18'!F22+'18'!F22+'19'!F22+'20'!F22+'21'!F22+'22'!F22+'23'!F22+'24'!F22+'25'!F22+'26'!F22+'27'!F22+'28'!F22+'29'!F22+'30'!F22+'31.'!F22</f>
        <v>83</v>
      </c>
      <c r="G22" s="43">
        <f t="shared" si="0"/>
        <v>99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5</v>
      </c>
      <c r="J22" s="43">
        <f>+ยกมา!J22+'1'!J22+'2'!J22+'3'!J22+'4'!J22+'5'!J22+'6'!J22+'7'!J22+'8'!J22+'9'!J22+'10'!J22+'11'!J22+'12'!J22+'13'!J22+'14'!J22+'15'!J22+'16'!J22+'17'!J22+'18'!J22+'19'!J22+'20'!J22+'21'!J22+'22'!J22+'23'!J22+'24'!J22+'25'!J22+'26'!J22+'27'!J22+'28'!J22+'29'!J22+'30'!J22+'31.'!J22</f>
        <v>658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78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7800</v>
      </c>
      <c r="N22" s="19"/>
      <c r="O22" s="136">
        <v>27.98</v>
      </c>
      <c r="P22" s="79">
        <f t="shared" si="1"/>
        <v>2182.44</v>
      </c>
      <c r="Q22" s="45">
        <v>18</v>
      </c>
      <c r="R22" s="46">
        <f>+'18'!N262</f>
        <v>4660</v>
      </c>
      <c r="S22" s="46">
        <f>+'18'!N267</f>
        <v>405</v>
      </c>
      <c r="T22" s="46">
        <f>+'18'!N266</f>
        <v>0</v>
      </c>
      <c r="U22" s="67">
        <f>+'18'!N263</f>
        <v>0</v>
      </c>
      <c r="V22" s="46">
        <f>+'18'!N266</f>
        <v>0</v>
      </c>
      <c r="W22" s="46">
        <f>+'18'!N264</f>
        <v>2725</v>
      </c>
      <c r="X22" s="46">
        <f t="shared" si="7"/>
        <v>1530</v>
      </c>
      <c r="Y22" s="46">
        <f>+'18'!N269</f>
        <v>1530</v>
      </c>
      <c r="Z22" s="47">
        <f>+'13'!N274</f>
        <v>0</v>
      </c>
      <c r="AA22" s="135" t="s">
        <v>1365</v>
      </c>
      <c r="AB22" s="47">
        <f t="shared" si="3"/>
        <v>4255</v>
      </c>
      <c r="AC22" s="58">
        <f t="shared" si="4"/>
        <v>4255</v>
      </c>
    </row>
    <row r="23" spans="1:29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46">
        <f>+ยกมา!J23</f>
        <v>0</v>
      </c>
      <c r="F23" s="44">
        <f>+ยกมา!F23+'1'!F23+'2'!F23+'3'!F23+'4'!F23+'5'!F23+'6'!F23+'7'!F23+'8'!F23+'9'!F23+'10'!F23+'11'!F23+'12'!F23+'13'!F24+'14'!F23+'15'!F23+'16'!F23+'18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>+ยกมา!J23+'1'!J23+'2'!J23+'3'!J23+'4'!J23+'5'!J23+'6'!J23+'7'!J23+'8'!J23+'9'!J23+'10'!J23+'11'!J23+'12'!J23+'13'!J23+'14'!J23+'15'!J23+'16'!J23+'17'!J23+'18'!J23+'19'!J23+'20'!J23+'21'!J23+'22'!J23+'23'!J23+'24'!J23+'25'!J23+'26'!J23+'27'!J23+'28'!J23+'29'!J23+'30'!J23+'31.'!J23</f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36">
        <v>29.74</v>
      </c>
      <c r="P23" s="79">
        <f t="shared" si="1"/>
        <v>0</v>
      </c>
      <c r="Q23" s="45">
        <v>19</v>
      </c>
      <c r="R23" s="46">
        <f>+'19'!N262</f>
        <v>1475</v>
      </c>
      <c r="S23" s="46">
        <f>+'19'!N267</f>
        <v>134</v>
      </c>
      <c r="T23" s="46">
        <f>+'19'!N265</f>
        <v>0</v>
      </c>
      <c r="U23" s="67">
        <f>+'19'!N263</f>
        <v>0</v>
      </c>
      <c r="V23" s="46">
        <f>+'15'!N270</f>
        <v>0</v>
      </c>
      <c r="W23" s="46">
        <f>+'19'!N264</f>
        <v>600</v>
      </c>
      <c r="X23" s="46">
        <f t="shared" si="7"/>
        <v>741</v>
      </c>
      <c r="Y23" s="46">
        <f>+'19'!N269</f>
        <v>741</v>
      </c>
      <c r="Z23" s="47">
        <f>+'13'!N275</f>
        <v>0</v>
      </c>
      <c r="AA23" s="98" t="s">
        <v>1366</v>
      </c>
      <c r="AB23" s="47">
        <f t="shared" si="3"/>
        <v>1341</v>
      </c>
      <c r="AC23" s="58">
        <f t="shared" si="4"/>
        <v>1341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46">
        <f>+ยกมา!J24</f>
        <v>14</v>
      </c>
      <c r="F24" s="44">
        <f>+ยกมา!F24+'1'!F24+'2'!F24+'3'!F24+'4'!F24+'5'!F24+'6'!F24+'7'!F24+'8'!F24+'9'!F24+'10'!F24+'11'!F24+'12'!F24+'13'!F25+'14'!F24+'15'!F24+'16'!F24+'18'!F24+'18'!F24+'19'!F24+'20'!F24+'21'!F24+'22'!F24+'23'!F24+'24'!F24+'25'!F24+'26'!F24+'27'!F24+'28'!F24+'29'!F24+'30'!F24+'31.'!F24</f>
        <v>10</v>
      </c>
      <c r="G24" s="43">
        <f t="shared" si="0"/>
        <v>24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2</v>
      </c>
      <c r="J24" s="43">
        <f>+ยกมา!J24+'1'!J24+'2'!J24+'3'!J24+'4'!J24+'5'!J24+'6'!J24+'7'!J24+'8'!J24+'9'!J24+'10'!J24+'11'!J24+'12'!J24+'13'!J24+'14'!J24+'15'!J24+'16'!J24+'17'!J24+'18'!J24+'19'!J24+'20'!J24+'21'!J24+'22'!J24+'23'!J24+'24'!J24+'25'!J24+'26'!J24+'27'!J24+'28'!J24+'29'!J24+'30'!J24+'31.'!J24</f>
        <v>248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14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1400</v>
      </c>
      <c r="N24" s="19"/>
      <c r="O24" s="136">
        <v>38.659999999999997</v>
      </c>
      <c r="P24" s="79">
        <f t="shared" si="1"/>
        <v>541.24</v>
      </c>
      <c r="Q24" s="45">
        <v>20</v>
      </c>
      <c r="R24" s="46">
        <f>+'20'!N262</f>
        <v>1175</v>
      </c>
      <c r="S24" s="46">
        <f>+'20'!N267</f>
        <v>130</v>
      </c>
      <c r="T24" s="46">
        <f>+'21'!N265</f>
        <v>0</v>
      </c>
      <c r="U24" s="67">
        <f>+'21'!N263</f>
        <v>0</v>
      </c>
      <c r="V24" s="46">
        <f>+'21'!N266</f>
        <v>0</v>
      </c>
      <c r="W24" s="46">
        <f>+'20'!N264</f>
        <v>370</v>
      </c>
      <c r="X24" s="46">
        <f t="shared" si="7"/>
        <v>675</v>
      </c>
      <c r="Y24" s="46">
        <f>+'20'!N269</f>
        <v>675</v>
      </c>
      <c r="Z24" s="47">
        <f>+'13'!N276</f>
        <v>0</v>
      </c>
      <c r="AA24" s="98" t="s">
        <v>1367</v>
      </c>
      <c r="AB24" s="47">
        <f t="shared" si="3"/>
        <v>1045</v>
      </c>
      <c r="AC24" s="58">
        <f t="shared" si="4"/>
        <v>1045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46">
        <f>+ยกมา!J25</f>
        <v>0</v>
      </c>
      <c r="F25" s="44">
        <f>+ยกมา!F25+'1'!F25+'2'!F25+'3'!F25+'4'!F25+'5'!F25+'6'!F25+'7'!F25+'8'!F25+'9'!F25+'10'!F25+'11'!F25+'12'!F25+'13'!F26+'14'!F25+'15'!F25+'16'!F25+'18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>+ยกมา!J25+'1'!J25+'2'!J25+'3'!J25+'4'!J25+'5'!J25+'6'!J25+'7'!J25+'8'!J25+'9'!J25+'10'!J25+'11'!J25+'12'!J25+'13'!J25+'14'!J25+'15'!J25+'16'!J25+'17'!J25+'18'!J25+'19'!J25+'20'!J25+'21'!J25+'22'!J25+'23'!J25+'24'!J25+'25'!J25+'26'!J25+'27'!J25+'28'!J25+'29'!J25+'30'!J25+'31.'!J25</f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1"/>
        <v>0</v>
      </c>
      <c r="Q25" s="45">
        <v>21</v>
      </c>
      <c r="R25" s="46">
        <f>+'21'!N262</f>
        <v>2425</v>
      </c>
      <c r="S25" s="46">
        <f>+'21'!N267</f>
        <v>80</v>
      </c>
      <c r="T25" s="46">
        <f>+'15'!N271</f>
        <v>0</v>
      </c>
      <c r="U25" s="67"/>
      <c r="V25" s="46">
        <f>+'15'!N272</f>
        <v>0</v>
      </c>
      <c r="W25" s="46">
        <f>+'21'!N264</f>
        <v>785</v>
      </c>
      <c r="X25" s="46">
        <f t="shared" si="7"/>
        <v>1560</v>
      </c>
      <c r="Y25" s="46">
        <f>+'21'!N269</f>
        <v>1560</v>
      </c>
      <c r="Z25" s="47">
        <f>+'13'!N277</f>
        <v>0</v>
      </c>
      <c r="AA25" s="135" t="s">
        <v>1368</v>
      </c>
      <c r="AB25" s="47">
        <f t="shared" si="3"/>
        <v>2345</v>
      </c>
      <c r="AC25" s="58">
        <f t="shared" si="4"/>
        <v>2345</v>
      </c>
    </row>
    <row r="26" spans="1:29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46">
        <f>+ยกมา!J26</f>
        <v>0</v>
      </c>
      <c r="F26" s="44">
        <f>+ยกมา!F26+'1'!F26+'2'!F26+'3'!F26+'4'!F26+'5'!F26+'6'!F26+'7'!F26+'8'!F26+'9'!F26+'10'!F26+'11'!F26+'12'!F26+'13'!F27+'14'!F26+'15'!F26+'16'!F26+'18'!F26+'18'!F26+'19'!F26+'20'!F26+'21'!F26+'22'!F26+'23'!F26+'24'!F26+'25'!F26+'26'!F26+'27'!F26+'28'!F26+'29'!F26+'30'!F26+'31.'!F26</f>
        <v>5</v>
      </c>
      <c r="G26" s="43">
        <f t="shared" si="0"/>
        <v>5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>+ยกมา!J26+'1'!J26+'2'!J26+'3'!J26+'4'!J26+'5'!J26+'6'!J26+'7'!J26+'8'!J26+'9'!J26+'10'!J26+'11'!J26+'12'!J26+'13'!J26+'14'!J26+'15'!J26+'16'!J26+'17'!J26+'18'!J26+'19'!J26+'20'!J26+'21'!J26+'22'!J26+'23'!J26+'24'!J26+'25'!J26+'26'!J26+'27'!J26+'28'!J26+'29'!J26+'30'!J26+'31.'!J26</f>
        <v>37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2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200</v>
      </c>
      <c r="N26" s="19"/>
      <c r="O26" s="136">
        <v>32.97</v>
      </c>
      <c r="P26" s="79">
        <f t="shared" si="1"/>
        <v>65.94</v>
      </c>
      <c r="Q26" s="45">
        <v>22</v>
      </c>
      <c r="R26" s="46">
        <f>+'22'!N262</f>
        <v>1430</v>
      </c>
      <c r="S26" s="46">
        <f>+'22'!N267</f>
        <v>0</v>
      </c>
      <c r="T26" s="46">
        <f>+'15'!N272</f>
        <v>0</v>
      </c>
      <c r="U26" s="67">
        <f>+'15'!N270</f>
        <v>0</v>
      </c>
      <c r="V26" s="46">
        <f>+'22'!N266</f>
        <v>40</v>
      </c>
      <c r="W26" s="46">
        <f>+'22'!N264</f>
        <v>730</v>
      </c>
      <c r="X26" s="46">
        <f t="shared" si="7"/>
        <v>660</v>
      </c>
      <c r="Y26" s="46">
        <f>+'22'!N269</f>
        <v>660</v>
      </c>
      <c r="Z26" s="47">
        <f>+'13'!N278</f>
        <v>0</v>
      </c>
      <c r="AA26" s="135" t="s">
        <v>1362</v>
      </c>
      <c r="AB26" s="47">
        <f t="shared" si="3"/>
        <v>1390</v>
      </c>
      <c r="AC26" s="58">
        <f t="shared" si="4"/>
        <v>1390</v>
      </c>
    </row>
    <row r="27" spans="1:29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46">
        <f>+ยกมา!J27</f>
        <v>0</v>
      </c>
      <c r="F27" s="44">
        <f>+ยกมา!F27+'1'!F27+'2'!F27+'3'!F27+'4'!F27+'5'!F27+'6'!F27+'7'!F27+'8'!F27+'9'!F27+'10'!F27+'11'!F27+'12'!F27+'13'!F28+'14'!F27+'15'!F27+'16'!F27+'18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>+ยกมา!J27+'1'!J27+'2'!J27+'3'!J27+'4'!J27+'5'!J27+'6'!J27+'7'!J27+'8'!J27+'9'!J27+'10'!J27+'11'!J27+'12'!J27+'13'!J27+'14'!J27+'15'!J27+'16'!J27+'17'!J27+'18'!J27+'19'!J27+'20'!J27+'21'!J27+'22'!J27+'23'!J27+'24'!J27+'25'!J27+'26'!J27+'27'!J27+'28'!J27+'29'!J27+'30'!J27+'31.'!J27</f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36">
        <v>30.83</v>
      </c>
      <c r="P27" s="79">
        <f t="shared" si="1"/>
        <v>0</v>
      </c>
      <c r="Q27" s="45">
        <v>23</v>
      </c>
      <c r="R27" s="46">
        <f>+'23'!N262</f>
        <v>3365</v>
      </c>
      <c r="S27" s="46">
        <f>+'23'!N267</f>
        <v>100</v>
      </c>
      <c r="T27" s="46">
        <f>+'23'!N265</f>
        <v>0</v>
      </c>
      <c r="U27" s="67">
        <f>+'23'!N263</f>
        <v>0</v>
      </c>
      <c r="V27" s="46">
        <f>+'23'!N266</f>
        <v>5</v>
      </c>
      <c r="W27" s="46">
        <f>+'23'!N264</f>
        <v>2895</v>
      </c>
      <c r="X27" s="46">
        <f t="shared" si="7"/>
        <v>365</v>
      </c>
      <c r="Y27" s="46">
        <f>+'23'!N269</f>
        <v>365</v>
      </c>
      <c r="Z27" s="47">
        <f>+'13'!N279</f>
        <v>0</v>
      </c>
      <c r="AA27" s="135" t="s">
        <v>1363</v>
      </c>
      <c r="AB27" s="47">
        <f t="shared" si="3"/>
        <v>3260</v>
      </c>
      <c r="AC27" s="58">
        <f t="shared" si="4"/>
        <v>3260</v>
      </c>
    </row>
    <row r="28" spans="1:29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46">
        <f>+ยกมา!J28</f>
        <v>5</v>
      </c>
      <c r="F28" s="44">
        <f>+ยกมา!F28+'1'!F28+'2'!F28+'3'!F28+'4'!F28+'5'!F28+'6'!F28+'7'!F28+'8'!F28+'9'!F28+'10'!F28+'11'!F28+'12'!F28+'13'!F29+'14'!F28+'15'!F28+'16'!F28+'18'!F28+'18'!F28+'19'!F28+'20'!F28+'21'!F28+'22'!F28+'23'!F28+'24'!F28+'25'!F28+'26'!F28+'27'!F28+'28'!F28+'29'!F28+'30'!F28+'31.'!F28</f>
        <v>15</v>
      </c>
      <c r="G28" s="43">
        <f t="shared" si="0"/>
        <v>20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5</v>
      </c>
      <c r="J28" s="43">
        <f>+ยกมา!J28+'1'!J28+'2'!J28+'3'!J28+'4'!J28+'5'!J28+'6'!J28+'7'!J28+'8'!J28+'9'!J28+'10'!J28+'11'!J28+'12'!J28+'13'!J28+'14'!J28+'15'!J28+'16'!J28+'17'!J28+'18'!J28+'19'!J28+'20'!J28+'21'!J28+'22'!J28+'23'!J28+'24'!J28+'25'!J28+'26'!J28+'27'!J28+'28'!J28+'29'!J28+'30'!J28+'31.'!J28</f>
        <v>153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7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700</v>
      </c>
      <c r="N28" s="19"/>
      <c r="O28" s="136">
        <v>30.86</v>
      </c>
      <c r="P28" s="79">
        <f t="shared" si="1"/>
        <v>216.01999999999998</v>
      </c>
      <c r="Q28" s="45">
        <v>24</v>
      </c>
      <c r="R28" s="46">
        <f>+'24'!N262</f>
        <v>1465</v>
      </c>
      <c r="S28" s="46">
        <f>+'24'!N267</f>
        <v>20</v>
      </c>
      <c r="T28" s="46">
        <f>+'24'!N265</f>
        <v>0</v>
      </c>
      <c r="U28" s="67">
        <f>+'24'!N263</f>
        <v>0</v>
      </c>
      <c r="V28" s="46">
        <f>+'24'!N266</f>
        <v>80</v>
      </c>
      <c r="W28" s="46">
        <f>+'24'!N264</f>
        <v>875</v>
      </c>
      <c r="X28" s="46">
        <f t="shared" si="7"/>
        <v>490</v>
      </c>
      <c r="Y28" s="46">
        <f>+'24'!N269</f>
        <v>490</v>
      </c>
      <c r="Z28" s="47">
        <f>+'13'!N280</f>
        <v>0</v>
      </c>
      <c r="AA28" s="135" t="s">
        <v>1364</v>
      </c>
      <c r="AB28" s="47">
        <f t="shared" si="3"/>
        <v>1365</v>
      </c>
      <c r="AC28" s="58">
        <f t="shared" si="4"/>
        <v>1365</v>
      </c>
    </row>
    <row r="29" spans="1:29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46">
        <f>+ยกมา!J29</f>
        <v>0</v>
      </c>
      <c r="F29" s="44">
        <f>+ยกมา!F29+'1'!F29+'2'!F29+'3'!F29+'4'!F29+'5'!F29+'6'!F29+'7'!F29+'8'!F29+'9'!F29+'10'!F29+'11'!F29+'12'!F29+'13'!F30+'14'!F29+'15'!F29+'16'!F29+'18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>+ยกมา!J29+'1'!J29+'2'!J29+'3'!J29+'4'!J29+'5'!J29+'6'!J29+'7'!J29+'8'!J29+'9'!J29+'10'!J29+'11'!J29+'12'!J29+'13'!J29+'14'!J29+'15'!J29+'16'!J29+'17'!J29+'18'!J29+'19'!J29+'20'!J29+'21'!J29+'22'!J29+'23'!J29+'24'!J29+'25'!J29+'26'!J29+'27'!J29+'28'!J29+'29'!J29+'30'!J29+'31.'!J29</f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36">
        <v>27.24</v>
      </c>
      <c r="P29" s="79">
        <f t="shared" si="1"/>
        <v>0</v>
      </c>
      <c r="Q29" s="45">
        <v>25</v>
      </c>
      <c r="R29" s="46">
        <f>+'25'!N262</f>
        <v>6380</v>
      </c>
      <c r="S29" s="46">
        <f>+'25'!N267</f>
        <v>547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3848</v>
      </c>
      <c r="X29" s="46">
        <f t="shared" si="7"/>
        <v>1985</v>
      </c>
      <c r="Y29" s="46">
        <f>+'25'!N269</f>
        <v>1985</v>
      </c>
      <c r="Z29" s="47">
        <f>+'13'!N281</f>
        <v>0</v>
      </c>
      <c r="AA29" s="135" t="s">
        <v>1365</v>
      </c>
      <c r="AB29" s="47">
        <f t="shared" si="3"/>
        <v>5833</v>
      </c>
      <c r="AC29" s="58">
        <f t="shared" si="4"/>
        <v>5833</v>
      </c>
    </row>
    <row r="30" spans="1:29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46">
        <f>+ยกมา!J30</f>
        <v>0</v>
      </c>
      <c r="F30" s="44">
        <f>+ยกมา!F30+'1'!F30+'2'!F30+'3'!F30+'4'!F30+'5'!F30+'6'!F30+'7'!F30+'8'!F30+'9'!F30+'10'!F30+'11'!F30+'12'!F30+'13'!F31+'14'!F30+'15'!F30+'16'!F30+'18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>+ยกมา!J30+'1'!J30+'2'!J30+'3'!J30+'4'!J30+'5'!J30+'6'!J30+'7'!J30+'8'!J30+'9'!J30+'10'!J30+'11'!J30+'12'!J30+'13'!J30+'14'!J30+'15'!J30+'16'!J30+'17'!J30+'18'!J30+'19'!J30+'20'!J30+'21'!J30+'22'!J30+'23'!J30+'24'!J30+'25'!J30+'26'!J30+'27'!J30+'28'!J30+'29'!J30+'30'!J30+'31.'!J30</f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36">
        <v>32.47</v>
      </c>
      <c r="P30" s="79">
        <f t="shared" si="1"/>
        <v>0</v>
      </c>
      <c r="Q30" s="45">
        <v>26</v>
      </c>
      <c r="R30" s="46">
        <f>+'26'!N262</f>
        <v>1675</v>
      </c>
      <c r="S30" s="46">
        <f>+'26'!N267</f>
        <v>240</v>
      </c>
      <c r="T30" s="46">
        <f>+'26'!N265</f>
        <v>0</v>
      </c>
      <c r="U30" s="67">
        <f>+'15'!N274</f>
        <v>0</v>
      </c>
      <c r="V30" s="46">
        <f>+'26'!N266</f>
        <v>0</v>
      </c>
      <c r="W30" s="46">
        <f>+'26'!N264</f>
        <v>760</v>
      </c>
      <c r="X30" s="46">
        <f t="shared" si="7"/>
        <v>675</v>
      </c>
      <c r="Y30" s="46">
        <f>+'26'!N269</f>
        <v>675</v>
      </c>
      <c r="Z30" s="47">
        <f>+'13'!N282</f>
        <v>0</v>
      </c>
      <c r="AA30" s="98" t="s">
        <v>1366</v>
      </c>
      <c r="AB30" s="47">
        <f t="shared" si="3"/>
        <v>1435</v>
      </c>
      <c r="AC30" s="58">
        <f t="shared" si="4"/>
        <v>1435</v>
      </c>
    </row>
    <row r="31" spans="1:29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46">
        <f>+ยกมา!J31</f>
        <v>26</v>
      </c>
      <c r="F31" s="44">
        <f>+ยกมา!F31+'1'!F31+'2'!F31+'3'!F31+'4'!F31+'5'!F31+'6'!F31+'7'!F31+'8'!F31+'9'!F31+'10'!F31+'11'!F31+'12'!F31+'13'!F32+'14'!F31+'15'!F31+'16'!F31+'18'!F31+'18'!F31+'19'!F31+'20'!F31+'21'!F31+'22'!F31+'23'!F31+'24'!F31+'25'!F31+'26'!F31+'27'!F31+'28'!F31+'29'!F31+'30'!F31+'31.'!F31</f>
        <v>10</v>
      </c>
      <c r="G31" s="43">
        <f t="shared" si="0"/>
        <v>36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>+ยกมา!J31+'1'!J31+'2'!J31+'3'!J31+'4'!J31+'5'!J31+'6'!J31+'7'!J31+'8'!J31+'9'!J31+'10'!J31+'11'!J31+'12'!J31+'13'!J31+'14'!J31+'15'!J31+'16'!J31+'17'!J31+'18'!J31+'19'!J31+'20'!J31+'21'!J31+'22'!J31+'23'!J31+'24'!J31+'25'!J31+'26'!J31+'27'!J31+'28'!J31+'29'!J31+'30'!J31+'31.'!J31</f>
        <v>346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36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3600</v>
      </c>
      <c r="N31" s="19"/>
      <c r="O31" s="136">
        <v>34.64</v>
      </c>
      <c r="P31" s="79">
        <f t="shared" si="1"/>
        <v>1247.04</v>
      </c>
      <c r="Q31" s="45">
        <v>27</v>
      </c>
      <c r="R31" s="46">
        <f>+'27'!N262</f>
        <v>2335</v>
      </c>
      <c r="S31" s="46">
        <f>+'27'!N267</f>
        <v>360</v>
      </c>
      <c r="T31" s="46">
        <f>+'27'!N265</f>
        <v>0</v>
      </c>
      <c r="U31" s="67">
        <f>+'27'!N263</f>
        <v>0</v>
      </c>
      <c r="V31" s="46">
        <f>+'27'!N266</f>
        <v>50</v>
      </c>
      <c r="W31" s="46">
        <f>+'27'!N264</f>
        <v>1430</v>
      </c>
      <c r="X31" s="46">
        <f t="shared" si="7"/>
        <v>495</v>
      </c>
      <c r="Y31" s="46">
        <f>+'27'!N269</f>
        <v>495</v>
      </c>
      <c r="Z31" s="47">
        <f>+'13'!N283</f>
        <v>0</v>
      </c>
      <c r="AA31" s="98" t="s">
        <v>1367</v>
      </c>
      <c r="AB31" s="47">
        <f t="shared" si="3"/>
        <v>1925</v>
      </c>
      <c r="AC31" s="58">
        <f t="shared" si="4"/>
        <v>1925</v>
      </c>
    </row>
    <row r="32" spans="1:29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46">
        <f>+ยกมา!J32</f>
        <v>4</v>
      </c>
      <c r="F32" s="44">
        <f>+ยกมา!F32+'1'!F32+'2'!F32+'3'!F32+'4'!F32+'5'!F32+'6'!F32+'7'!F32+'8'!F32+'9'!F32+'10'!F32+'11'!F32+'12'!F32+'13'!F33+'14'!F32+'15'!F32+'16'!F32+'18'!F32+'18'!F32+'19'!F32+'20'!F32+'21'!F32+'22'!F32+'23'!F32+'24'!F32+'25'!F32+'26'!F32+'27'!F32+'28'!F32+'29'!F32+'30'!F32+'31.'!F32</f>
        <v>15</v>
      </c>
      <c r="G32" s="43">
        <f t="shared" si="0"/>
        <v>19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>+ยกมา!J32+'1'!J32+'2'!J32+'3'!J32+'4'!J32+'5'!J32+'6'!J32+'7'!J32+'8'!J32+'9'!J32+'10'!J32+'11'!J32+'12'!J32+'13'!J32+'14'!J32+'15'!J32+'16'!J32+'17'!J32+'18'!J32+'19'!J32+'20'!J32+'21'!J32+'22'!J32+'23'!J32+'24'!J32+'25'!J32+'26'!J32+'27'!J32+'28'!J32+'29'!J32+'30'!J32+'31.'!J32</f>
        <v>73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19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2470</v>
      </c>
      <c r="N32" s="19"/>
      <c r="O32" s="90">
        <v>46.37</v>
      </c>
      <c r="P32" s="79">
        <f t="shared" si="1"/>
        <v>881.03</v>
      </c>
      <c r="Q32" s="45">
        <v>28</v>
      </c>
      <c r="R32" s="46">
        <f>+'28'!N262</f>
        <v>520</v>
      </c>
      <c r="S32" s="46">
        <f>+'28'!N267</f>
        <v>20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380</v>
      </c>
      <c r="X32" s="46">
        <f>+'28'!N269</f>
        <v>120</v>
      </c>
      <c r="Y32" s="46">
        <f>+'28'!N269</f>
        <v>120</v>
      </c>
      <c r="Z32" s="47">
        <f>+'13'!N284</f>
        <v>0</v>
      </c>
      <c r="AA32" s="135" t="s">
        <v>1368</v>
      </c>
      <c r="AB32" s="47">
        <f t="shared" si="3"/>
        <v>500</v>
      </c>
      <c r="AC32" s="58">
        <f t="shared" ref="AC32:AC35" si="8">+W32+Y32+Z32</f>
        <v>500</v>
      </c>
    </row>
    <row r="33" spans="1:29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46">
        <f>+ยกมา!J33</f>
        <v>0</v>
      </c>
      <c r="F33" s="44">
        <f>+ยกมา!F33+'1'!F33+'2'!F33+'3'!F33+'4'!F33+'5'!F33+'6'!F33+'7'!F33+'8'!F33+'9'!F33+'10'!F33+'11'!F33+'12'!F33+'13'!F34+'14'!F33+'15'!F33+'16'!F33+'18'!F33+'18'!F33+'19'!F33+'20'!F33+'21'!F33+'22'!F33+'23'!F33+'24'!F33+'25'!F33+'26'!F33+'27'!F33+'28'!F33+'29'!F33+'30'!F33+'31.'!F33</f>
        <v>7</v>
      </c>
      <c r="G33" s="43">
        <f t="shared" si="0"/>
        <v>7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>+ยกมา!J33+'1'!J33+'2'!J33+'3'!J33+'4'!J33+'5'!J33+'6'!J33+'7'!J33+'8'!J33+'9'!J33+'10'!J33+'11'!J33+'12'!J33+'13'!J33+'14'!J33+'15'!J33+'16'!J33+'17'!J33+'18'!J33+'19'!J33+'20'!J33+'21'!J33+'22'!J33+'23'!J33+'24'!J33+'25'!J33+'26'!J33+'27'!J33+'28'!J33+'29'!J33+'30'!J33+'31.'!J33</f>
        <v>8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6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780</v>
      </c>
      <c r="N33" s="19"/>
      <c r="O33" s="90">
        <v>38.9</v>
      </c>
      <c r="P33" s="79">
        <f t="shared" si="1"/>
        <v>233.39999999999998</v>
      </c>
      <c r="Q33" s="45">
        <v>29</v>
      </c>
      <c r="R33" s="46">
        <f>+'29'!N262</f>
        <v>7455</v>
      </c>
      <c r="S33" s="46">
        <f>+'29'!N267</f>
        <v>835</v>
      </c>
      <c r="T33" s="46">
        <f>+'29'!N265</f>
        <v>0</v>
      </c>
      <c r="U33" s="67">
        <f>+'29'!N263</f>
        <v>0</v>
      </c>
      <c r="V33" s="46">
        <f>+'29'!N266</f>
        <v>15</v>
      </c>
      <c r="W33" s="46">
        <f>+'29'!N264</f>
        <v>5520</v>
      </c>
      <c r="X33" s="46">
        <f t="shared" si="7"/>
        <v>1085</v>
      </c>
      <c r="Y33" s="46">
        <f>+'29'!N269</f>
        <v>1085</v>
      </c>
      <c r="Z33" s="47">
        <f>+'13'!N285</f>
        <v>0</v>
      </c>
      <c r="AA33" s="135" t="s">
        <v>1362</v>
      </c>
      <c r="AB33" s="47">
        <f t="shared" si="3"/>
        <v>6605</v>
      </c>
      <c r="AC33" s="58">
        <f t="shared" si="8"/>
        <v>6605</v>
      </c>
    </row>
    <row r="34" spans="1:29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46">
        <f>+ยกมา!J34</f>
        <v>0</v>
      </c>
      <c r="F34" s="44">
        <f>+ยกมา!F34+'1'!F34+'2'!F34+'3'!F34+'4'!F34+'5'!F34+'6'!F34+'7'!F34+'8'!F34+'9'!F34+'10'!F34+'11'!F34+'12'!F34+'13'!F35+'14'!F34+'15'!F34+'16'!F34+'18'!F34+'18'!F34+'19'!F34+'20'!F34+'21'!F34+'22'!F34+'23'!F34+'24'!F34+'25'!F34+'26'!F34+'27'!F34+'28'!F34+'29'!F34+'30'!F34+'31.'!F34</f>
        <v>5</v>
      </c>
      <c r="G34" s="43">
        <f t="shared" si="0"/>
        <v>5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>+ยกมา!J34+'1'!J34+'2'!J34+'3'!J34+'4'!J34+'5'!J34+'6'!J34+'7'!J34+'8'!J34+'9'!J34+'10'!J34+'11'!J34+'12'!J34+'13'!J34+'14'!J34+'15'!J34+'16'!J34+'17'!J34+'18'!J34+'19'!J34+'20'!J34+'21'!J34+'22'!J34+'23'!J34+'24'!J34+'25'!J34+'26'!J34+'27'!J34+'28'!J34+'29'!J34+'30'!J34+'31.'!J34</f>
        <v>26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4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520</v>
      </c>
      <c r="N34" s="19"/>
      <c r="O34" s="90">
        <v>38.07</v>
      </c>
      <c r="P34" s="79">
        <f t="shared" si="1"/>
        <v>152.28</v>
      </c>
      <c r="Q34" s="45">
        <v>30</v>
      </c>
      <c r="R34" s="46">
        <f>+'30'!N262</f>
        <v>1570</v>
      </c>
      <c r="S34" s="46">
        <f>+'30'!N267</f>
        <v>185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200</v>
      </c>
      <c r="X34" s="46">
        <f t="shared" si="7"/>
        <v>1185</v>
      </c>
      <c r="Y34" s="46">
        <f>+'30'!N269</f>
        <v>1185</v>
      </c>
      <c r="Z34" s="47">
        <f>+'13'!N286</f>
        <v>0</v>
      </c>
      <c r="AA34" s="135" t="s">
        <v>1363</v>
      </c>
      <c r="AB34" s="47">
        <f t="shared" si="3"/>
        <v>1385</v>
      </c>
      <c r="AC34" s="58">
        <f t="shared" si="8"/>
        <v>1385</v>
      </c>
    </row>
    <row r="35" spans="1:29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46">
        <f>+ยกมา!J35</f>
        <v>4</v>
      </c>
      <c r="F35" s="44">
        <f>+ยกมา!F35+'1'!F35+'2'!F35+'3'!F35+'4'!F35+'5'!F35+'6'!F35+'7'!F35+'8'!F35+'9'!F35+'10'!F35+'11'!F35+'12'!F35+'13'!F36+'14'!F35+'15'!F35+'16'!F35+'18'!F35+'18'!F35+'19'!F35+'20'!F35+'21'!F35+'22'!F35+'23'!F35+'24'!F35+'25'!F35+'26'!F35+'27'!F35+'28'!F35+'29'!F35+'30'!F35+'31.'!F35</f>
        <v>5</v>
      </c>
      <c r="G35" s="43">
        <f t="shared" si="0"/>
        <v>9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>+ยกมา!J35+'1'!J35+'2'!J35+'3'!J35+'4'!J35+'5'!J35+'6'!J35+'7'!J35+'8'!J35+'9'!J35+'10'!J35+'11'!J35+'12'!J35+'13'!J35+'14'!J35+'15'!J35+'16'!J35+'17'!J35+'18'!J35+'19'!J35+'20'!J35+'21'!J35+'22'!J35+'23'!J35+'24'!J35+'25'!J35+'26'!J35+'27'!J35+'28'!J35+'29'!J35+'30'!J35+'31.'!J35</f>
        <v>27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9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1170</v>
      </c>
      <c r="N35" s="19"/>
      <c r="O35" s="90">
        <v>40.799999999999997</v>
      </c>
      <c r="P35" s="79">
        <f t="shared" si="1"/>
        <v>367.2</v>
      </c>
      <c r="Q35" s="45">
        <v>31</v>
      </c>
      <c r="R35" s="46">
        <f>+'15'!N278</f>
        <v>0</v>
      </c>
      <c r="S35" s="46">
        <f>+'15'!N283</f>
        <v>0</v>
      </c>
      <c r="T35" s="46">
        <f>+'15'!N281</f>
        <v>0</v>
      </c>
      <c r="U35" s="67">
        <f>+'15'!N279</f>
        <v>0</v>
      </c>
      <c r="V35" s="46">
        <f>+'15'!N282</f>
        <v>0</v>
      </c>
      <c r="W35" s="46">
        <f>+'15'!N280</f>
        <v>0</v>
      </c>
      <c r="X35" s="46">
        <f t="shared" si="7"/>
        <v>0</v>
      </c>
      <c r="Y35" s="46">
        <f>+'15'!N285</f>
        <v>0</v>
      </c>
      <c r="Z35" s="47">
        <f>+'13'!N287</f>
        <v>0</v>
      </c>
      <c r="AA35" s="47"/>
      <c r="AB35" s="47">
        <f t="shared" si="3"/>
        <v>0</v>
      </c>
      <c r="AC35" s="58">
        <f t="shared" si="8"/>
        <v>0</v>
      </c>
    </row>
    <row r="36" spans="1:29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46">
        <f>+ยกมา!J36</f>
        <v>0</v>
      </c>
      <c r="F36" s="44">
        <f>+ยกมา!F36+'1'!F36+'2'!F36+'3'!F36+'4'!F36+'5'!F36+'6'!F36+'7'!F36+'8'!F36+'9'!F36+'10'!F36+'11'!F36+'12'!F36+'13'!F37+'14'!F36+'15'!F36+'16'!F36+'18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>+ยกมา!J36+'1'!J36+'2'!J36+'3'!J36+'4'!J36+'5'!J36+'6'!J36+'7'!J36+'8'!J36+'9'!J36+'10'!J36+'11'!J36+'12'!J36+'13'!J36+'14'!J36+'15'!J36+'16'!J36+'17'!J36+'18'!J36+'19'!J36+'20'!J36+'21'!J36+'22'!J36+'23'!J36+'24'!J36+'25'!J36+'26'!J36+'27'!J36+'28'!J36+'29'!J36+'30'!J36+'31.'!J36</f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1"/>
        <v>0</v>
      </c>
      <c r="Q36" s="45"/>
      <c r="R36" s="48">
        <f t="shared" ref="R36:AA36" si="9">SUM(R5:R35)</f>
        <v>92555</v>
      </c>
      <c r="S36" s="48">
        <f t="shared" si="9"/>
        <v>10547</v>
      </c>
      <c r="T36" s="48">
        <f t="shared" si="9"/>
        <v>0</v>
      </c>
      <c r="U36" s="48">
        <f t="shared" si="9"/>
        <v>0</v>
      </c>
      <c r="V36" s="48">
        <f t="shared" si="9"/>
        <v>565</v>
      </c>
      <c r="W36" s="48">
        <f t="shared" si="9"/>
        <v>42027</v>
      </c>
      <c r="X36" s="48">
        <f t="shared" si="9"/>
        <v>39416</v>
      </c>
      <c r="Y36" s="48">
        <f t="shared" si="9"/>
        <v>39416</v>
      </c>
      <c r="Z36" s="48">
        <f t="shared" si="9"/>
        <v>0</v>
      </c>
      <c r="AA36" s="48">
        <f t="shared" si="9"/>
        <v>0</v>
      </c>
      <c r="AB36" s="48">
        <f>SUM(AB5:AB35)</f>
        <v>81443</v>
      </c>
      <c r="AC36" s="5"/>
    </row>
    <row r="37" spans="1:29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46">
        <f>+ยกมา!J37</f>
        <v>0</v>
      </c>
      <c r="F37" s="44">
        <f>+ยกมา!F37+'1'!F37+'2'!F37+'3'!F37+'4'!F37+'5'!F37+'6'!F37+'7'!F37+'8'!F37+'9'!F37+'10'!F37+'11'!F37+'12'!F37+'13'!F38+'14'!F37+'15'!F37+'16'!F37+'18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>+ยกมา!J37+'1'!J37+'2'!J37+'3'!J37+'4'!J37+'5'!J37+'6'!J37+'7'!J37+'8'!J37+'9'!J37+'10'!J37+'11'!J37+'12'!J37+'13'!J37+'14'!J37+'15'!J37+'16'!J37+'17'!J37+'18'!J37+'19'!J37+'20'!J37+'21'!J37+'22'!J37+'23'!J37+'24'!J37+'25'!J37+'26'!J37+'27'!J37+'28'!J37+'29'!J37+'30'!J37+'31.'!J37</f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1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46">
        <f>+ยกมา!J38</f>
        <v>0</v>
      </c>
      <c r="F38" s="44">
        <f>+ยกมา!F38+'1'!F38+'2'!F38+'3'!F38+'4'!F38+'5'!F38+'6'!F38+'7'!F38+'8'!F38+'9'!F38+'10'!F38+'11'!F38+'12'!F38+'13'!F39+'14'!F38+'15'!F38+'16'!F38+'18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+ยกมา!J38+'1'!J38+'2'!J38+'3'!J38+'4'!J38+'5'!J38+'6'!J38+'7'!J38+'8'!J38+'9'!J38+'10'!J38+'11'!J38+'12'!J38+'13'!J38+'14'!J38+'15'!J38+'16'!J38+'17'!J38+'18'!J38+'19'!J38+'20'!J38+'21'!J38+'22'!J38+'23'!J38+'24'!J38+'25'!J38+'26'!J38+'27'!J38+'28'!J38+'29'!J38+'30'!J38+'31.'!J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46">
        <f>+ยกมา!J39</f>
        <v>6</v>
      </c>
      <c r="F39" s="44">
        <f>+ยกมา!F39+'1'!F39+'2'!F39+'3'!F39+'4'!F39+'5'!F39+'6'!F39+'7'!F39+'8'!F39+'9'!F39+'10'!F39+'11'!F39+'12'!F39+'13'!F40+'14'!F39+'15'!F39+'16'!F39+'18'!F39+'18'!F39+'19'!F39+'20'!F39+'21'!F39+'22'!F39+'23'!F39+'24'!F39+'25'!F39+'26'!F39+'27'!F39+'28'!F39+'29'!F39+'30'!F39+'31.'!F39</f>
        <v>3</v>
      </c>
      <c r="G39" s="43">
        <f t="shared" si="0"/>
        <v>9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1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>+ยกมา!J39+'1'!J39+'2'!J39+'3'!J39+'4'!J39+'5'!J39+'6'!J39+'7'!J39+'8'!J39+'9'!J39+'10'!J39+'11'!J39+'12'!J39+'13'!J39+'14'!J39+'15'!J39+'16'!J39+'17'!J39+'18'!J39+'19'!J39+'20'!J39+'21'!J39+'22'!J39+'23'!J39+'24'!J39+'25'!J39+'26'!J39+'27'!J39+'28'!J39+'29'!J39+'30'!J39+'31.'!J39</f>
        <v>64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13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650</v>
      </c>
      <c r="N39" s="19"/>
      <c r="O39" s="90">
        <v>27.84</v>
      </c>
      <c r="P39" s="79">
        <f t="shared" si="1"/>
        <v>361.92</v>
      </c>
      <c r="Q39" s="5"/>
      <c r="R39" s="180" t="s">
        <v>1424</v>
      </c>
      <c r="S39" s="5" t="s">
        <v>1357</v>
      </c>
      <c r="T39" s="96" t="s">
        <v>1358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46">
        <f>+ยกมา!J40</f>
        <v>5</v>
      </c>
      <c r="F40" s="44">
        <f>+ยกมา!F40+'1'!F40+'2'!F40+'3'!F40+'4'!F40+'5'!F40+'6'!F40+'7'!F40+'8'!F40+'9'!F40+'10'!F40+'11'!F40+'12'!F40+'13'!F41+'14'!F40+'15'!F40+'16'!F40+'18'!F40+'18'!F40+'19'!F40+'20'!F40+'21'!F40+'22'!F40+'23'!F40+'24'!F40+'25'!F40+'26'!F40+'27'!F40+'28'!F40+'29'!F40+'30'!F40+'31.'!F40</f>
        <v>8</v>
      </c>
      <c r="G40" s="43">
        <f t="shared" si="0"/>
        <v>13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1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>+ยกมา!J40+'1'!J40+'2'!J40+'3'!J40+'4'!J40+'5'!J40+'6'!J40+'7'!J40+'8'!J40+'9'!J40+'10'!J40+'11'!J40+'12'!J40+'13'!J40+'14'!J40+'15'!J40+'16'!J40+'17'!J40+'18'!J40+'19'!J40+'20'!J40+'21'!J40+'22'!J40+'23'!J40+'24'!J40+'25'!J40+'26'!J40+'27'!J40+'28'!J40+'29'!J40+'30'!J40+'31.'!J40</f>
        <v>57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12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600</v>
      </c>
      <c r="N40" s="19"/>
      <c r="O40" s="90">
        <v>27.12</v>
      </c>
      <c r="P40" s="79">
        <f t="shared" si="1"/>
        <v>325.44</v>
      </c>
      <c r="Q40" s="5"/>
      <c r="R40" s="180"/>
      <c r="S40" s="5"/>
      <c r="T40" s="96" t="s">
        <v>1374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46">
        <f>+ยกมา!J41</f>
        <v>7</v>
      </c>
      <c r="F41" s="44">
        <f>+ยกมา!F41+'1'!F41+'2'!F41+'3'!F41+'4'!F41+'5'!F41+'6'!F41+'7'!F41+'8'!F41+'9'!F41+'10'!F41+'11'!F41+'12'!F41+'13'!F42+'14'!F41+'15'!F41+'16'!F41+'18'!F41+'18'!F41+'19'!F41+'20'!F41+'21'!F41+'22'!F41+'23'!F41+'24'!F41+'25'!F41+'26'!F41+'27'!F41+'28'!F41+'29'!F41+'30'!F41+'31.'!F41</f>
        <v>3</v>
      </c>
      <c r="G41" s="43">
        <f t="shared" si="0"/>
        <v>10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3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>+ยกมา!J41+'1'!J41+'2'!J41+'3'!J41+'4'!J41+'5'!J41+'6'!J41+'7'!J41+'8'!J41+'9'!J41+'10'!J41+'11'!J41+'12'!J41+'13'!J41+'14'!J41+'15'!J41+'16'!J41+'17'!J41+'18'!J41+'19'!J41+'20'!J41+'21'!J41+'22'!J41+'23'!J41+'24'!J41+'25'!J41+'26'!J41+'27'!J41+'28'!J41+'29'!J41+'30'!J41+'31.'!J41</f>
        <v>96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12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600</v>
      </c>
      <c r="N41" s="19"/>
      <c r="O41" s="90">
        <v>15.42</v>
      </c>
      <c r="P41" s="79">
        <f t="shared" si="1"/>
        <v>185.04</v>
      </c>
      <c r="Q41" s="5"/>
      <c r="R41" s="5"/>
      <c r="S41" s="5"/>
      <c r="T41" s="96" t="s">
        <v>1359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46">
        <f>+ยกมา!J42</f>
        <v>0</v>
      </c>
      <c r="F42" s="44">
        <f>+ยกมา!F42+'1'!F42+'2'!F42+'3'!F42+'4'!F42+'5'!F42+'6'!F42+'7'!F42+'8'!F42+'9'!F42+'10'!F42+'11'!F42+'12'!F42+'13'!F43+'14'!F42+'15'!F42+'16'!F42+'18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>+ยกมา!J42+'1'!J42+'2'!J42+'3'!J42+'4'!J42+'5'!J42+'6'!J42+'7'!J42+'8'!J42+'9'!J42+'10'!J42+'11'!J42+'12'!J42+'13'!J42+'14'!J42+'15'!J42+'16'!J42+'17'!J42+'18'!J42+'19'!J42+'20'!J42+'21'!J42+'22'!J42+'23'!J42+'24'!J42+'25'!J42+'26'!J42+'27'!J42+'28'!J42+'29'!J42+'30'!J42+'31.'!J42</f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1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ht="30" thickBot="1" x14ac:dyDescent="0.65">
      <c r="A43" s="10">
        <v>39</v>
      </c>
      <c r="B43" s="10" t="s">
        <v>1312</v>
      </c>
      <c r="C43" s="19" t="s">
        <v>309</v>
      </c>
      <c r="D43" s="10" t="s">
        <v>563</v>
      </c>
      <c r="E43" s="46">
        <f>+ยกมา!J43</f>
        <v>0</v>
      </c>
      <c r="F43" s="44">
        <f>+ยกมา!F43+'1'!F43+'2'!F43+'3'!F43+'4'!F43+'5'!F43+'6'!F43+'7'!F43+'8'!F43+'9'!F43+'10'!F43+'11'!F43+'12'!F43+'13'!F44+'14'!F43+'15'!F43+'16'!F43+'18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>+ยกมา!J43+'1'!J43+'2'!J43+'3'!J43+'4'!J43+'5'!J43+'6'!J43+'7'!J43+'8'!J43+'9'!J43+'10'!J43+'11'!J43+'12'!J43+'13'!J43+'14'!J43+'15'!J43+'16'!J43+'17'!J43+'18'!J43+'19'!J43+'20'!J43+'21'!J43+'22'!J43+'23'!J43+'24'!J43+'25'!J43+'26'!J43+'27'!J43+'28'!J43+'29'!J43+'30'!J43+'31.'!J43</f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1"/>
        <v>0</v>
      </c>
      <c r="Q43" s="5"/>
      <c r="R43" s="5" t="s">
        <v>1425</v>
      </c>
      <c r="S43" s="130">
        <f>+Y36</f>
        <v>39416</v>
      </c>
      <c r="T43" s="131" t="s">
        <v>1426</v>
      </c>
      <c r="U43" s="5"/>
      <c r="V43" s="5"/>
      <c r="W43" s="5"/>
      <c r="X43" s="5"/>
      <c r="Y43" s="5"/>
      <c r="Z43" s="5"/>
      <c r="AA43" s="5"/>
      <c r="AB43" s="5"/>
      <c r="AC43" s="5"/>
    </row>
    <row r="44" spans="1:29" ht="30.75" thickTop="1" thickBot="1" x14ac:dyDescent="0.65">
      <c r="A44" s="10">
        <v>40</v>
      </c>
      <c r="B44" s="10" t="s">
        <v>1324</v>
      </c>
      <c r="C44" s="19" t="s">
        <v>310</v>
      </c>
      <c r="D44" s="10" t="s">
        <v>563</v>
      </c>
      <c r="E44" s="46">
        <f>+ยกมา!J44</f>
        <v>0</v>
      </c>
      <c r="F44" s="44">
        <f>+ยกมา!F44+'1'!F44+'2'!F44+'3'!F44+'4'!F44+'5'!F44+'6'!F44+'7'!F44+'8'!F44+'9'!F44+'10'!F44+'11'!F44+'12'!F44+'13'!F45+'14'!F44+'15'!F44+'16'!F44+'18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>+ยกมา!J44+'1'!J44+'2'!J44+'3'!J44+'4'!J44+'5'!J44+'6'!J44+'7'!J44+'8'!J44+'9'!J44+'10'!J44+'11'!J44+'12'!J44+'13'!J44+'14'!J44+'15'!J44+'16'!J44+'17'!J44+'18'!J44+'19'!J44+'20'!J44+'21'!J44+'22'!J44+'23'!J44+'24'!J44+'25'!J44+'26'!J44+'27'!J44+'28'!J44+'29'!J44+'30'!J44+'31.'!J44</f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1"/>
        <v>0</v>
      </c>
      <c r="Q44" s="5"/>
      <c r="R44" s="96" t="s">
        <v>1427</v>
      </c>
      <c r="S44" s="130"/>
      <c r="T44" s="131" t="s">
        <v>1426</v>
      </c>
      <c r="U44" s="5"/>
      <c r="V44" s="5"/>
      <c r="W44" s="5"/>
      <c r="X44" s="5"/>
      <c r="Y44" s="5"/>
      <c r="Z44" s="5"/>
      <c r="AA44" s="5"/>
      <c r="AB44" s="5"/>
      <c r="AC44" s="5"/>
    </row>
    <row r="45" spans="1:29" ht="26.25" thickTop="1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46">
        <f>+ยกมา!J45</f>
        <v>0</v>
      </c>
      <c r="F45" s="44">
        <f>+ยกมา!F45+'1'!F45+'2'!F45+'3'!F45+'4'!F45+'5'!F45+'6'!F45+'7'!F45+'8'!F45+'9'!F45+'10'!F45+'11'!F45+'12'!F45+'13'!F46+'14'!F45+'15'!F45+'16'!F45+'18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>+ยกมา!J45+'1'!J45+'2'!J45+'3'!J45+'4'!J45+'5'!J45+'6'!J45+'7'!J45+'8'!J45+'9'!J45+'10'!J45+'11'!J45+'12'!J45+'13'!J45+'14'!J45+'15'!J45+'16'!J45+'17'!J45+'18'!J45+'19'!J45+'20'!J45+'21'!J45+'22'!J45+'23'!J45+'24'!J45+'25'!J45+'26'!J45+'27'!J45+'28'!J45+'29'!J45+'30'!J45+'31.'!J45</f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1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46">
        <f>+ยกมา!J46</f>
        <v>1</v>
      </c>
      <c r="F46" s="44">
        <f>+ยกมา!F46+'1'!F46+'2'!F46+'3'!F46+'4'!F46+'5'!F46+'6'!F46+'7'!F46+'8'!F46+'9'!F46+'10'!F46+'11'!F46+'12'!F46+'13'!F47+'14'!F46+'15'!F46+'16'!F46+'18'!F46+'18'!F46+'19'!F46+'20'!F46+'21'!F46+'22'!F46+'23'!F46+'24'!F46+'25'!F46+'26'!F46+'27'!F46+'28'!F46+'29'!F46+'30'!F46+'31.'!F46</f>
        <v>5</v>
      </c>
      <c r="G46" s="43">
        <f t="shared" si="0"/>
        <v>6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>+ยกมา!J46+'1'!J46+'2'!J46+'3'!J46+'4'!J46+'5'!J46+'6'!J46+'7'!J46+'8'!J46+'9'!J46+'10'!J46+'11'!J46+'12'!J46+'13'!J46+'14'!J46+'15'!J46+'16'!J46+'17'!J46+'18'!J46+'19'!J46+'20'!J46+'21'!J46+'22'!J46+'23'!J46+'24'!J46+'25'!J46+'26'!J46+'27'!J46+'28'!J46+'29'!J46+'30'!J46+'31.'!J46</f>
        <v>77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3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150</v>
      </c>
      <c r="N46" s="19"/>
      <c r="O46" s="136">
        <v>17.78</v>
      </c>
      <c r="P46" s="79">
        <f t="shared" si="1"/>
        <v>53.34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46">
        <f>+ยกมา!J47</f>
        <v>3</v>
      </c>
      <c r="F47" s="44">
        <f>+ยกมา!F47+'1'!F47+'2'!F47+'3'!F47+'4'!F47+'5'!F47+'6'!F47+'7'!F47+'8'!F47+'9'!F47+'10'!F47+'11'!F47+'12'!F47+'13'!F48+'14'!F47+'15'!F47+'16'!F47+'18'!F47+'18'!F47+'19'!F47+'20'!F47+'21'!F47+'22'!F47+'23'!F47+'24'!F47+'25'!F47+'26'!F47+'27'!F47+'28'!F47+'29'!F47+'30'!F47+'31.'!F47</f>
        <v>3</v>
      </c>
      <c r="G47" s="43">
        <f t="shared" si="0"/>
        <v>6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>+ยกมา!J47+'1'!J47+'2'!J47+'3'!J47+'4'!J47+'5'!J47+'6'!J47+'7'!J47+'8'!J47+'9'!J47+'10'!J47+'11'!J47+'12'!J47+'13'!J47+'14'!J47+'15'!J47+'16'!J47+'17'!J47+'18'!J47+'19'!J47+'20'!J47+'21'!J47+'22'!J47+'23'!J47+'24'!J47+'25'!J47+'26'!J47+'27'!J47+'28'!J47+'29'!J47+'30'!J47+'31.'!J47</f>
        <v>91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4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200</v>
      </c>
      <c r="N47" s="19"/>
      <c r="O47" s="136">
        <v>17.989999999999998</v>
      </c>
      <c r="P47" s="79">
        <f t="shared" si="1"/>
        <v>71.959999999999994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46">
        <f>+ยกมา!J48</f>
        <v>12</v>
      </c>
      <c r="F48" s="44">
        <f>+ยกมา!F48+'1'!F48+'2'!F48+'3'!F48+'4'!F48+'5'!F48+'6'!F48+'7'!F48+'8'!F48+'9'!F48+'10'!F48+'11'!F48+'12'!F48+'13'!F49+'14'!F48+'15'!F48+'16'!F48+'18'!F48+'18'!F48+'19'!F48+'20'!F48+'21'!F48+'22'!F48+'23'!F48+'24'!F48+'25'!F48+'26'!F48+'27'!F48+'28'!F48+'29'!F48+'30'!F48+'31.'!F48</f>
        <v>0</v>
      </c>
      <c r="G48" s="43">
        <f t="shared" si="0"/>
        <v>12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2</v>
      </c>
      <c r="J48" s="43">
        <f>+ยกมา!J48+'1'!J48+'2'!J48+'3'!J48+'4'!J48+'5'!J48+'6'!J48+'7'!J48+'8'!J48+'9'!J48+'10'!J48+'11'!J48+'12'!J48+'13'!J48+'14'!J48+'15'!J48+'16'!J48+'17'!J48+'18'!J48+'19'!J48+'20'!J48+'21'!J48+'22'!J48+'23'!J48+'24'!J48+'25'!J48+'26'!J48+'27'!J48+'28'!J48+'29'!J48+'30'!J48+'31.'!J48</f>
        <v>193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8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400</v>
      </c>
      <c r="N48" s="19"/>
      <c r="O48" s="136">
        <v>18.32</v>
      </c>
      <c r="P48" s="79">
        <f t="shared" si="1"/>
        <v>146.56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46">
        <f>+ยกมา!J49</f>
        <v>12</v>
      </c>
      <c r="F49" s="44">
        <f>+ยกมา!F49+'1'!F49+'2'!F49+'3'!F49+'4'!F49+'5'!F49+'6'!F49+'7'!F49+'8'!F49+'9'!F49+'10'!F49+'11'!F49+'12'!F49+'13'!F50+'14'!F49+'15'!F49+'16'!F49+'18'!F49+'18'!F49+'19'!F49+'20'!F49+'21'!F49+'22'!F49+'23'!F49+'24'!F49+'25'!F49+'26'!F49+'27'!F49+'28'!F49+'29'!F49+'30'!F49+'31.'!F49</f>
        <v>0</v>
      </c>
      <c r="G49" s="43">
        <f t="shared" si="0"/>
        <v>12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1</v>
      </c>
      <c r="J49" s="43">
        <f>+ยกมา!J49+'1'!J49+'2'!J49+'3'!J49+'4'!J49+'5'!J49+'6'!J49+'7'!J49+'8'!J49+'9'!J49+'10'!J49+'11'!J49+'12'!J49+'13'!J49+'14'!J49+'15'!J49+'16'!J49+'17'!J49+'18'!J49+'19'!J49+'20'!J49+'21'!J49+'22'!J49+'23'!J49+'24'!J49+'25'!J49+'26'!J49+'27'!J49+'28'!J49+'29'!J49+'30'!J49+'31.'!J49</f>
        <v>251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11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550</v>
      </c>
      <c r="N49" s="19"/>
      <c r="O49" s="136">
        <v>20.059999999999999</v>
      </c>
      <c r="P49" s="79">
        <f t="shared" si="1"/>
        <v>220.66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46">
        <f>+ยกมา!J50</f>
        <v>6</v>
      </c>
      <c r="F50" s="44">
        <f>+ยกมา!F50+'1'!F50+'2'!F50+'3'!F50+'4'!F50+'5'!F50+'6'!F50+'7'!F50+'8'!F50+'9'!F50+'10'!F50+'11'!F50+'12'!F50+'13'!F51+'14'!F50+'15'!F50+'16'!F50+'18'!F50+'18'!F50+'19'!F50+'20'!F50+'21'!F50+'22'!F50+'23'!F50+'24'!F50+'25'!F50+'26'!F50+'27'!F50+'28'!F50+'29'!F50+'30'!F50+'31.'!F50</f>
        <v>5</v>
      </c>
      <c r="G50" s="43">
        <f t="shared" si="0"/>
        <v>11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>+ยกมา!J50+'1'!J50+'2'!J50+'3'!J50+'4'!J50+'5'!J50+'6'!J50+'7'!J50+'8'!J50+'9'!J50+'10'!J50+'11'!J50+'12'!J50+'13'!J50+'14'!J50+'15'!J50+'16'!J50+'17'!J50+'18'!J50+'19'!J50+'20'!J50+'21'!J50+'22'!J50+'23'!J50+'24'!J50+'25'!J50+'26'!J50+'27'!J50+'28'!J50+'29'!J50+'30'!J50+'31.'!J50</f>
        <v>130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8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400</v>
      </c>
      <c r="N50" s="19"/>
      <c r="O50" s="136">
        <v>20.32</v>
      </c>
      <c r="P50" s="79">
        <f t="shared" si="1"/>
        <v>162.56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46">
        <f>+ยกมา!J51</f>
        <v>0</v>
      </c>
      <c r="F51" s="44">
        <f>+ยกมา!F51+'1'!F51+'2'!F51+'3'!F51+'4'!F51+'5'!F51+'6'!F51+'7'!F51+'8'!F51+'9'!F51+'10'!F51+'11'!F51+'12'!F51+'13'!F52+'14'!F51+'15'!F51+'16'!F51+'18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>+ยกมา!J51+'1'!J51+'2'!J51+'3'!J51+'4'!J51+'5'!J51+'6'!J51+'7'!J51+'8'!J51+'9'!J51+'10'!J51+'11'!J51+'12'!J51+'13'!J51+'14'!J51+'15'!J51+'16'!J51+'17'!J51+'18'!J51+'19'!J51+'20'!J51+'21'!J51+'22'!J51+'23'!J51+'24'!J51+'25'!J51+'26'!J51+'27'!J51+'28'!J51+'29'!J51+'30'!J51+'31.'!J51</f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36">
        <v>16.760000000000002</v>
      </c>
      <c r="P51" s="79">
        <f t="shared" si="1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46">
        <f>+ยกมา!J52</f>
        <v>0</v>
      </c>
      <c r="F52" s="44">
        <f>+ยกมา!F52+'1'!F52+'2'!F52+'3'!F52+'4'!F52+'5'!F52+'6'!F52+'7'!F52+'8'!F52+'9'!F52+'10'!F52+'11'!F52+'12'!F52+'13'!F53+'14'!F52+'15'!F52+'16'!F52+'18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>+ยกมา!J52+'1'!J52+'2'!J52+'3'!J52+'4'!J52+'5'!J52+'6'!J52+'7'!J52+'8'!J52+'9'!J52+'10'!J52+'11'!J52+'12'!J52+'13'!J52+'14'!J52+'15'!J52+'16'!J52+'17'!J52+'18'!J52+'19'!J52+'20'!J52+'21'!J52+'22'!J52+'23'!J52+'24'!J52+'25'!J52+'26'!J52+'27'!J52+'28'!J52+'29'!J52+'30'!J52+'31.'!J52</f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36">
        <v>18.12</v>
      </c>
      <c r="P52" s="79">
        <f t="shared" si="1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46">
        <f>+ยกมา!J53</f>
        <v>11</v>
      </c>
      <c r="F53" s="44">
        <f>+ยกมา!F53+'1'!F53+'2'!F53+'3'!F53+'4'!F53+'5'!F53+'6'!F53+'7'!F53+'8'!F53+'9'!F53+'10'!F53+'11'!F53+'12'!F53+'13'!F54+'14'!F53+'15'!F53+'16'!F53+'18'!F53+'18'!F53+'19'!F53+'20'!F53+'21'!F53+'22'!F53+'23'!F53+'24'!F53+'25'!F53+'26'!F53+'27'!F53+'28'!F53+'29'!F53+'30'!F53+'31.'!F53</f>
        <v>9</v>
      </c>
      <c r="G53" s="43">
        <f t="shared" si="0"/>
        <v>20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1</v>
      </c>
      <c r="J53" s="43">
        <f>+ยกมา!J53+'1'!J53+'2'!J53+'3'!J53+'4'!J53+'5'!J53+'6'!J53+'7'!J53+'8'!J53+'9'!J53+'10'!J53+'11'!J53+'12'!J53+'13'!J53+'14'!J53+'15'!J53+'16'!J53+'17'!J53+'18'!J53+'19'!J53+'20'!J53+'21'!J53+'22'!J53+'23'!J53+'24'!J53+'25'!J53+'26'!J53+'27'!J53+'28'!J53+'29'!J53+'30'!J53+'31.'!J53</f>
        <v>246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10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500</v>
      </c>
      <c r="N53" s="19"/>
      <c r="O53" s="136">
        <v>16.37</v>
      </c>
      <c r="P53" s="79">
        <f t="shared" si="1"/>
        <v>163.70000000000002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46">
        <f>+ยกมา!J54</f>
        <v>0</v>
      </c>
      <c r="F54" s="44">
        <f>+ยกมา!F54+'1'!F54+'2'!F54+'3'!F54+'4'!F54+'5'!F54+'6'!F54+'7'!F54+'8'!F54+'9'!F54+'10'!F54+'11'!F54+'12'!F54+'13'!F55+'14'!F54+'15'!F54+'16'!F54+'18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>+ยกมา!J54+'1'!J54+'2'!J54+'3'!J54+'4'!J54+'5'!J54+'6'!J54+'7'!J54+'8'!J54+'9'!J54+'10'!J54+'11'!J54+'12'!J54+'13'!J54+'14'!J54+'15'!J54+'16'!J54+'17'!J54+'18'!J54+'19'!J54+'20'!J54+'21'!J54+'22'!J54+'23'!J54+'24'!J54+'25'!J54+'26'!J54+'27'!J54+'28'!J54+'29'!J54+'30'!J54+'31.'!J54</f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36">
        <v>16.5</v>
      </c>
      <c r="P54" s="79">
        <f t="shared" si="1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46">
        <f>+ยกมา!J55</f>
        <v>1</v>
      </c>
      <c r="F55" s="44">
        <f>+ยกมา!F55+'1'!F55+'2'!F55+'3'!F55+'4'!F55+'5'!F55+'6'!F55+'7'!F55+'8'!F55+'9'!F55+'10'!F55+'11'!F55+'12'!F55+'13'!F56+'14'!F55+'15'!F55+'16'!F55+'18'!F55+'18'!F55+'19'!F55+'20'!F55+'21'!F55+'22'!F55+'23'!F55+'24'!F55+'25'!F55+'26'!F55+'27'!F55+'28'!F55+'29'!F55+'30'!F55+'31.'!F55</f>
        <v>2</v>
      </c>
      <c r="G55" s="43">
        <f t="shared" si="0"/>
        <v>3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>+ยกมา!J55+'1'!J55+'2'!J55+'3'!J55+'4'!J55+'5'!J55+'6'!J55+'7'!J55+'8'!J55+'9'!J55+'10'!J55+'11'!J55+'12'!J55+'13'!J55+'14'!J55+'15'!J55+'16'!J55+'17'!J55+'18'!J55+'19'!J55+'20'!J55+'21'!J55+'22'!J55+'23'!J55+'24'!J55+'25'!J55+'26'!J55+'27'!J55+'28'!J55+'29'!J55+'30'!J55+'31.'!J55</f>
        <v>45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36">
        <v>25.99</v>
      </c>
      <c r="P55" s="79">
        <f t="shared" si="1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46">
        <f>+ยกมา!J56</f>
        <v>0</v>
      </c>
      <c r="F56" s="44">
        <f>+ยกมา!F56+'1'!F56+'2'!F56+'3'!F56+'4'!F56+'5'!F56+'6'!F56+'7'!F56+'8'!F56+'9'!F56+'10'!F56+'11'!F56+'12'!F56+'13'!F57+'14'!F56+'15'!F56+'16'!F56+'18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>+ยกมา!J56+'1'!J56+'2'!J56+'3'!J56+'4'!J56+'5'!J56+'6'!J56+'7'!J56+'8'!J56+'9'!J56+'10'!J56+'11'!J56+'12'!J56+'13'!J56+'14'!J56+'15'!J56+'16'!J56+'17'!J56+'18'!J56+'19'!J56+'20'!J56+'21'!J56+'22'!J56+'23'!J56+'24'!J56+'25'!J56+'26'!J56+'27'!J56+'28'!J56+'29'!J56+'30'!J56+'31.'!J56</f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36">
        <v>28.31</v>
      </c>
      <c r="P56" s="79">
        <f t="shared" si="1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46">
        <f>+ยกมา!J57</f>
        <v>5</v>
      </c>
      <c r="F57" s="44">
        <f>+ยกมา!F57+'1'!F57+'2'!F57+'3'!F57+'4'!F57+'5'!F57+'6'!F57+'7'!F57+'8'!F57+'9'!F57+'10'!F57+'11'!F57+'12'!F57+'13'!F58+'14'!F57+'15'!F57+'16'!F57+'18'!F57+'18'!F57+'19'!F57+'20'!F57+'21'!F57+'22'!F57+'23'!F57+'24'!F57+'25'!F57+'26'!F57+'27'!F57+'28'!F57+'29'!F57+'30'!F57+'31.'!F57</f>
        <v>5</v>
      </c>
      <c r="G57" s="43">
        <f t="shared" si="0"/>
        <v>10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6</v>
      </c>
      <c r="J57" s="43">
        <f>+ยกมา!J57+'1'!J57+'2'!J57+'3'!J57+'4'!J57+'5'!J57+'6'!J57+'7'!J57+'8'!J57+'9'!J57+'10'!J57+'11'!J57+'12'!J57+'13'!J57+'14'!J57+'15'!J57+'16'!J57+'17'!J57+'18'!J57+'19'!J57+'20'!J57+'21'!J57+'22'!J57+'23'!J57+'24'!J57+'25'!J57+'26'!J57+'27'!J57+'28'!J57+'29'!J57+'30'!J57+'31.'!J57</f>
        <v>82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1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120</v>
      </c>
      <c r="N57" s="19"/>
      <c r="O57" s="136">
        <v>31.29</v>
      </c>
      <c r="P57" s="79">
        <f t="shared" si="1"/>
        <v>31.29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46">
        <f>+ยกมา!J58</f>
        <v>2</v>
      </c>
      <c r="F58" s="44">
        <f>+ยกมา!F58+'1'!F58+'2'!F58+'3'!F58+'4'!F58+'5'!F58+'6'!F58+'7'!F58+'8'!F58+'9'!F58+'10'!F58+'11'!F58+'12'!F58+'13'!F59+'14'!F58+'15'!F58+'16'!F58+'18'!F58+'18'!F58+'19'!F58+'20'!F58+'21'!F58+'22'!F58+'23'!F58+'24'!F58+'25'!F58+'26'!F58+'27'!F58+'28'!F58+'29'!F58+'30'!F58+'31.'!F58</f>
        <v>2</v>
      </c>
      <c r="G58" s="43">
        <f t="shared" si="0"/>
        <v>4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>+ยกมา!J58+'1'!J58+'2'!J58+'3'!J58+'4'!J58+'5'!J58+'6'!J58+'7'!J58+'8'!J58+'9'!J58+'10'!J58+'11'!J58+'12'!J58+'13'!J58+'14'!J58+'15'!J58+'16'!J58+'17'!J58+'18'!J58+'19'!J58+'20'!J58+'21'!J58+'22'!J58+'23'!J58+'24'!J58+'25'!J58+'26'!J58+'27'!J58+'28'!J58+'29'!J58+'30'!J58+'31.'!J58</f>
        <v>61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1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120</v>
      </c>
      <c r="N58" s="19"/>
      <c r="O58" s="136">
        <v>31.07</v>
      </c>
      <c r="P58" s="79">
        <f t="shared" si="1"/>
        <v>31.07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46">
        <f>+ยกมา!J59</f>
        <v>3</v>
      </c>
      <c r="F59" s="44">
        <f>+ยกมา!F59+'1'!F59+'2'!F59+'3'!F59+'4'!F59+'5'!F59+'6'!F59+'7'!F59+'8'!F59+'9'!F59+'10'!F59+'11'!F59+'12'!F59+'13'!F60+'14'!F59+'15'!F59+'16'!F59+'18'!F59+'18'!F59+'19'!F59+'20'!F59+'21'!F59+'22'!F59+'23'!F59+'24'!F59+'25'!F59+'26'!F59+'27'!F59+'28'!F59+'29'!F59+'30'!F59+'31.'!F59</f>
        <v>0</v>
      </c>
      <c r="G59" s="43">
        <f t="shared" si="0"/>
        <v>3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>+ยกมา!J59+'1'!J59+'2'!J59+'3'!J59+'4'!J59+'5'!J59+'6'!J59+'7'!J59+'8'!J59+'9'!J59+'10'!J59+'11'!J59+'12'!J59+'13'!J59+'14'!J59+'15'!J59+'16'!J59+'17'!J59+'18'!J59+'19'!J59+'20'!J59+'21'!J59+'22'!J59+'23'!J59+'24'!J59+'25'!J59+'26'!J59+'27'!J59+'28'!J59+'29'!J59+'30'!J59+'31.'!J59</f>
        <v>50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2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240</v>
      </c>
      <c r="N59" s="19"/>
      <c r="O59" s="136">
        <v>29.83</v>
      </c>
      <c r="P59" s="79">
        <f t="shared" si="1"/>
        <v>59.66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46">
        <f>+ยกมา!J60</f>
        <v>0</v>
      </c>
      <c r="F60" s="44">
        <f>+ยกมา!F60+'1'!F60+'2'!F60+'3'!F60+'4'!F60+'5'!F60+'6'!F60+'7'!F60+'8'!F60+'9'!F60+'10'!F60+'11'!F60+'12'!F60+'13'!F61+'14'!F60+'15'!F60+'16'!F60+'18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>+ยกมา!J60+'1'!J60+'2'!J60+'3'!J60+'4'!J60+'5'!J60+'6'!J60+'7'!J60+'8'!J60+'9'!J60+'10'!J60+'11'!J60+'12'!J60+'13'!J60+'14'!J60+'15'!J60+'16'!J60+'17'!J60+'18'!J60+'19'!J60+'20'!J60+'21'!J60+'22'!J60+'23'!J60+'24'!J60+'25'!J60+'26'!J60+'27'!J60+'28'!J60+'29'!J60+'30'!J60+'31.'!J60</f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36">
        <v>27.06</v>
      </c>
      <c r="P60" s="79">
        <f t="shared" si="1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46">
        <f>+ยกมา!J61</f>
        <v>0</v>
      </c>
      <c r="F61" s="44">
        <f>+ยกมา!F61+'1'!F61+'2'!F61+'3'!F61+'4'!F61+'5'!F61+'6'!F61+'7'!F61+'8'!F61+'9'!F61+'10'!F61+'11'!F61+'12'!F61+'13'!F62+'14'!F61+'15'!F61+'16'!F61+'18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>+ยกมา!J61+'1'!J61+'2'!J61+'3'!J61+'4'!J61+'5'!J61+'6'!J61+'7'!J61+'8'!J61+'9'!J61+'10'!J61+'11'!J61+'12'!J61+'13'!J61+'14'!J61+'15'!J61+'16'!J61+'17'!J61+'18'!J61+'19'!J61+'20'!J61+'21'!J61+'22'!J61+'23'!J61+'24'!J61+'25'!J61+'26'!J61+'27'!J61+'28'!J61+'29'!J61+'30'!J61+'31.'!J61</f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36">
        <v>28.25</v>
      </c>
      <c r="P61" s="79">
        <f t="shared" si="1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46">
        <f>+ยกมา!J62</f>
        <v>1</v>
      </c>
      <c r="F62" s="44">
        <f>+ยกมา!F62+'1'!F62+'2'!F62+'3'!F62+'4'!F62+'5'!F62+'6'!F62+'7'!F62+'8'!F62+'9'!F62+'10'!F62+'11'!F62+'12'!F62+'13'!F63+'14'!F62+'15'!F62+'16'!F62+'18'!F62+'18'!F62+'19'!F62+'20'!F62+'21'!F62+'22'!F62+'23'!F62+'24'!F62+'25'!F62+'26'!F62+'27'!F62+'28'!F62+'29'!F62+'30'!F62+'31.'!F62</f>
        <v>4</v>
      </c>
      <c r="G62" s="43">
        <f t="shared" si="0"/>
        <v>5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>+ยกมา!J62+'1'!J62+'2'!J62+'3'!J62+'4'!J62+'5'!J62+'6'!J62+'7'!J62+'8'!J62+'9'!J62+'10'!J62+'11'!J62+'12'!J62+'13'!J62+'14'!J62+'15'!J62+'16'!J62+'17'!J62+'18'!J62+'19'!J62+'20'!J62+'21'!J62+'22'!J62+'23'!J62+'24'!J62+'25'!J62+'26'!J62+'27'!J62+'28'!J62+'29'!J62+'30'!J62+'31.'!J62</f>
        <v>37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1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120</v>
      </c>
      <c r="N62" s="19"/>
      <c r="O62" s="136">
        <v>26.69</v>
      </c>
      <c r="P62" s="79">
        <f t="shared" si="1"/>
        <v>26.69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46">
        <f>+ยกมา!J63</f>
        <v>0</v>
      </c>
      <c r="F63" s="44">
        <f>+ยกมา!F63+'1'!F63+'2'!F63+'3'!F63+'4'!F63+'5'!F63+'6'!F63+'7'!F63+'8'!F63+'9'!F63+'10'!F63+'11'!F63+'12'!F63+'13'!F64+'14'!F63+'15'!F63+'16'!F63+'18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>+ยกมา!J63+'1'!J63+'2'!J63+'3'!J63+'4'!J63+'5'!J63+'6'!J63+'7'!J63+'8'!J63+'9'!J63+'10'!J63+'11'!J63+'12'!J63+'13'!J63+'14'!J63+'15'!J63+'16'!J63+'17'!J63+'18'!J63+'19'!J63+'20'!J63+'21'!J63+'22'!J63+'23'!J63+'24'!J63+'25'!J63+'26'!J63+'27'!J63+'28'!J63+'29'!J63+'30'!J63+'31.'!J63</f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36">
        <v>27.55</v>
      </c>
      <c r="P63" s="79">
        <f t="shared" si="1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46">
        <f>+ยกมา!J64</f>
        <v>0</v>
      </c>
      <c r="F64" s="44">
        <f>+ยกมา!F64+'1'!F64+'2'!F64+'3'!F64+'4'!F64+'5'!F64+'6'!F64+'7'!F64+'8'!F64+'9'!F64+'10'!F64+'11'!F64+'12'!F64+'13'!F65+'14'!F64+'15'!F64+'16'!F64+'18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>+ยกมา!J64+'1'!J64+'2'!J64+'3'!J64+'4'!J64+'5'!J64+'6'!J64+'7'!J64+'8'!J64+'9'!J64+'10'!J64+'11'!J64+'12'!J64+'13'!J64+'14'!J64+'15'!J64+'16'!J64+'17'!J64+'18'!J64+'19'!J64+'20'!J64+'21'!J64+'22'!J64+'23'!J64+'24'!J64+'25'!J64+'26'!J64+'27'!J64+'28'!J64+'29'!J64+'30'!J64+'31.'!J64</f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1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46">
        <f>+ยกมา!J65</f>
        <v>4</v>
      </c>
      <c r="F65" s="44">
        <f>+ยกมา!F65+'1'!F65+'2'!F65+'3'!F65+'4'!F65+'5'!F65+'6'!F65+'7'!F65+'8'!F65+'9'!F65+'10'!F65+'11'!F65+'12'!F65+'13'!F66+'14'!F65+'15'!F65+'16'!F65+'18'!F65+'18'!F65+'19'!F65+'20'!F65+'21'!F65+'22'!F65+'23'!F65+'24'!F65+'25'!F65+'26'!F65+'27'!F65+'28'!F65+'29'!F65+'30'!F65+'31.'!F65</f>
        <v>12</v>
      </c>
      <c r="G65" s="43">
        <f t="shared" si="0"/>
        <v>16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1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2</v>
      </c>
      <c r="J65" s="43">
        <f>+ยกมา!J65+'1'!J65+'2'!J65+'3'!J65+'4'!J65+'5'!J65+'6'!J65+'7'!J65+'8'!J65+'9'!J65+'10'!J65+'11'!J65+'12'!J65+'13'!J65+'14'!J65+'15'!J65+'16'!J65+'17'!J65+'18'!J65+'19'!J65+'20'!J65+'21'!J65+'22'!J65+'23'!J65+'24'!J65+'25'!J65+'26'!J65+'27'!J65+'28'!J65+'29'!J65+'30'!J65+'31.'!J65</f>
        <v>109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11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550</v>
      </c>
      <c r="N65" s="19"/>
      <c r="O65" s="90">
        <v>22.49</v>
      </c>
      <c r="P65" s="79">
        <f t="shared" si="1"/>
        <v>247.39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46">
        <f>+ยกมา!J66</f>
        <v>4</v>
      </c>
      <c r="F66" s="44">
        <f>+ยกมา!F66+'1'!F66+'2'!F66+'3'!F66+'4'!F66+'5'!F66+'6'!F66+'7'!F66+'8'!F66+'9'!F66+'10'!F66+'11'!F66+'12'!F66+'13'!F67+'14'!F66+'15'!F66+'16'!F66+'18'!F66+'18'!F66+'19'!F66+'20'!F66+'21'!F66+'22'!F66+'23'!F66+'24'!F66+'25'!F66+'26'!F66+'27'!F66+'28'!F66+'29'!F66+'30'!F66+'31.'!F66</f>
        <v>10</v>
      </c>
      <c r="G66" s="43">
        <f t="shared" si="0"/>
        <v>14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3</v>
      </c>
      <c r="J66" s="43">
        <f>+ยกมา!J66+'1'!J66+'2'!J66+'3'!J66+'4'!J66+'5'!J66+'6'!J66+'7'!J66+'8'!J66+'9'!J66+'10'!J66+'11'!J66+'12'!J66+'13'!J66+'14'!J66+'15'!J66+'16'!J66+'17'!J66+'18'!J66+'19'!J66+'20'!J66+'21'!J66+'22'!J66+'23'!J66+'24'!J66+'25'!J66+'26'!J66+'27'!J66+'28'!J66+'29'!J66+'30'!J66+'31.'!J66</f>
        <v>103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9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450</v>
      </c>
      <c r="N66" s="19"/>
      <c r="O66" s="90">
        <v>23.12</v>
      </c>
      <c r="P66" s="79">
        <f t="shared" si="1"/>
        <v>208.08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46">
        <f>+ยกมา!J67</f>
        <v>0</v>
      </c>
      <c r="F67" s="44">
        <f>+ยกมา!F67+'1'!F67+'2'!F67+'3'!F67+'4'!F67+'5'!F67+'6'!F67+'7'!F67+'8'!F67+'9'!F67+'10'!F67+'11'!F67+'12'!F67+'13'!F68+'14'!F67+'15'!F67+'16'!F67+'18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>+ยกมา!J67+'1'!J67+'2'!J67+'3'!J67+'4'!J67+'5'!J67+'6'!J67+'7'!J67+'8'!J67+'9'!J67+'10'!J67+'11'!J67+'12'!J67+'13'!J67+'14'!J67+'15'!J67+'16'!J67+'17'!J67+'18'!J67+'19'!J67+'20'!J67+'21'!J67+'22'!J67+'23'!J67+'24'!J67+'25'!J67+'26'!J67+'27'!J67+'28'!J67+'29'!J67+'30'!J67+'31.'!J67</f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1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46">
        <f>+ยกมา!J68</f>
        <v>0</v>
      </c>
      <c r="F68" s="44">
        <f>+ยกมา!F68+'1'!F68+'2'!F68+'3'!F68+'4'!F68+'5'!F68+'6'!F68+'7'!F68+'8'!F68+'9'!F68+'10'!F68+'11'!F68+'12'!F68+'13'!F69+'14'!F68+'15'!F68+'16'!F68+'18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>+ยกมา!J68+'1'!J68+'2'!J68+'3'!J68+'4'!J68+'5'!J68+'6'!J68+'7'!J68+'8'!J68+'9'!J68+'10'!J68+'11'!J68+'12'!J68+'13'!J68+'14'!J68+'15'!J68+'16'!J68+'17'!J68+'18'!J68+'19'!J68+'20'!J68+'21'!J68+'22'!J68+'23'!J68+'24'!J68+'25'!J68+'26'!J68+'27'!J68+'28'!J68+'29'!J68+'30'!J68+'31.'!J68</f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1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46">
        <f>+ยกมา!J69</f>
        <v>0</v>
      </c>
      <c r="F69" s="44">
        <f>+ยกมา!F69+'1'!F69+'2'!F69+'3'!F69+'4'!F69+'5'!F69+'6'!F69+'7'!F69+'8'!F69+'9'!F69+'10'!F69+'11'!F69+'12'!F69+'13'!F70+'14'!F69+'15'!F69+'16'!F69+'18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>+ยกมา!J69+'1'!J69+'2'!J69+'3'!J69+'4'!J69+'5'!J69+'6'!J69+'7'!J69+'8'!J69+'9'!J69+'10'!J69+'11'!J69+'12'!J69+'13'!J69+'14'!J69+'15'!J69+'16'!J69+'17'!J69+'18'!J69+'19'!J69+'20'!J69+'21'!J69+'22'!J69+'23'!J69+'24'!J69+'25'!J69+'26'!J69+'27'!J69+'28'!J69+'29'!J69+'30'!J69+'31.'!J69</f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1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46">
        <f>+ยกมา!J70</f>
        <v>0</v>
      </c>
      <c r="F70" s="44">
        <f>+ยกมา!F70+'1'!F70+'2'!F70+'3'!F70+'4'!F70+'5'!F70+'6'!F70+'7'!F70+'8'!F70+'9'!F70+'10'!F70+'11'!F70+'12'!F70+'13'!F71+'14'!F70+'15'!F70+'16'!F70+'18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>+ยกมา!J70+'1'!J70+'2'!J70+'3'!J70+'4'!J70+'5'!J70+'6'!J70+'7'!J70+'8'!J70+'9'!J70+'10'!J70+'11'!J70+'12'!J70+'13'!J70+'14'!J70+'15'!J70+'16'!J70+'17'!J70+'18'!J70+'19'!J70+'20'!J70+'21'!J70+'22'!J70+'23'!J70+'24'!J70+'25'!J70+'26'!J70+'27'!J70+'28'!J70+'29'!J70+'30'!J70+'31.'!J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1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46">
        <f>+ยกมา!J71</f>
        <v>0</v>
      </c>
      <c r="F71" s="44">
        <f>+ยกมา!F71+'1'!F71+'2'!F71+'3'!F71+'4'!F71+'5'!F71+'6'!F71+'7'!F71+'8'!F71+'9'!F71+'10'!F71+'11'!F71+'12'!F71+'13'!F72+'14'!F71+'15'!F71+'16'!F71+'18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>+ยกมา!J71+'1'!J71+'2'!J71+'3'!J71+'4'!J71+'5'!J71+'6'!J71+'7'!J71+'8'!J71+'9'!J71+'10'!J71+'11'!J71+'12'!J71+'13'!J71+'14'!J71+'15'!J71+'16'!J71+'17'!J71+'18'!J71+'19'!J71+'20'!J71+'21'!J71+'22'!J71+'23'!J71+'24'!J71+'25'!J71+'26'!J71+'27'!J71+'28'!J71+'29'!J71+'30'!J71+'31.'!J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0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46">
        <f>+ยกมา!J72</f>
        <v>0</v>
      </c>
      <c r="F72" s="44">
        <f>+ยกมา!F72+'1'!F72+'2'!F72+'3'!F72+'4'!F72+'5'!F72+'6'!F72+'7'!F72+'8'!F72+'9'!F72+'10'!F72+'11'!F72+'12'!F72+'13'!F73+'14'!F72+'15'!F72+'16'!F72+'18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>+ยกมา!J72+'1'!J72+'2'!J72+'3'!J72+'4'!J72+'5'!J72+'6'!J72+'7'!J72+'8'!J72+'9'!J72+'10'!J72+'11'!J72+'12'!J72+'13'!J72+'14'!J72+'15'!J72+'16'!J72+'17'!J72+'18'!J72+'19'!J72+'20'!J72+'21'!J72+'22'!J72+'23'!J72+'24'!J72+'25'!J72+'26'!J72+'27'!J72+'28'!J72+'29'!J72+'30'!J72+'31.'!J72</f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0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46">
        <f>+ยกมา!J73</f>
        <v>0</v>
      </c>
      <c r="F73" s="44">
        <f>+ยกมา!F73+'1'!F73+'2'!F73+'3'!F73+'4'!F73+'5'!F73+'6'!F73+'7'!F73+'8'!F73+'9'!F73+'10'!F73+'11'!F73+'12'!F73+'13'!F74+'14'!F73+'15'!F73+'16'!F73+'18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>+ยกมา!J73+'1'!J73+'2'!J73+'3'!J73+'4'!J73+'5'!J73+'6'!J73+'7'!J73+'8'!J73+'9'!J73+'10'!J73+'11'!J73+'12'!J73+'13'!J73+'14'!J73+'15'!J73+'16'!J73+'17'!J73+'18'!J73+'19'!J73+'20'!J73+'21'!J73+'22'!J73+'23'!J73+'24'!J73+'25'!J73+'26'!J73+'27'!J73+'28'!J73+'29'!J73+'30'!J73+'31.'!J73</f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0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46">
        <f>+ยกมา!J74</f>
        <v>3</v>
      </c>
      <c r="F74" s="44">
        <f>+ยกมา!F74+'1'!F74+'2'!F74+'3'!F74+'4'!F74+'5'!F74+'6'!F74+'7'!F74+'8'!F74+'9'!F74+'10'!F74+'11'!F74+'12'!F74+'13'!F75+'14'!F74+'15'!F74+'16'!F74+'18'!F74+'18'!F74+'19'!F74+'20'!F74+'21'!F74+'22'!F74+'23'!F74+'24'!F74+'25'!F74+'26'!F74+'27'!F74+'28'!F74+'29'!F74+'30'!F74+'31.'!F74</f>
        <v>6</v>
      </c>
      <c r="G74" s="43">
        <f t="shared" si="0"/>
        <v>9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>+ยกมา!J74+'1'!J74+'2'!J74+'3'!J74+'4'!J74+'5'!J74+'6'!J74+'7'!J74+'8'!J74+'9'!J74+'10'!J74+'11'!J74+'12'!J74+'13'!J74+'14'!J74+'15'!J74+'16'!J74+'17'!J74+'18'!J74+'19'!J74+'20'!J74+'21'!J74+'22'!J74+'23'!J74+'24'!J74+'25'!J74+'26'!J74+'27'!J74+'28'!J74+'29'!J74+'30'!J74+'31.'!J74</f>
        <v>27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9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450</v>
      </c>
      <c r="N74" s="19"/>
      <c r="O74" s="90">
        <v>17.09</v>
      </c>
      <c r="P74" s="79">
        <f t="shared" si="10"/>
        <v>153.81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46">
        <f>+ยกมา!J75</f>
        <v>0</v>
      </c>
      <c r="F75" s="44">
        <f>+ยกมา!F75+'1'!F75+'2'!F75+'3'!F75+'4'!F75+'5'!F75+'6'!F75+'7'!F75+'8'!F75+'9'!F75+'10'!F75+'11'!F75+'12'!F75+'13'!F76+'14'!F75+'15'!F75+'16'!F75+'18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>+ยกมา!J75+'1'!J75+'2'!J75+'3'!J75+'4'!J75+'5'!J75+'6'!J75+'7'!J75+'8'!J75+'9'!J75+'10'!J75+'11'!J75+'12'!J75+'13'!J75+'14'!J75+'15'!J75+'16'!J75+'17'!J75+'18'!J75+'19'!J75+'20'!J75+'21'!J75+'22'!J75+'23'!J75+'24'!J75+'25'!J75+'26'!J75+'27'!J75+'28'!J75+'29'!J75+'30'!J75+'31.'!J75</f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0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46">
        <f>+ยกมา!J76</f>
        <v>0</v>
      </c>
      <c r="F76" s="44">
        <f>+ยกมา!F76+'1'!F76+'2'!F76+'3'!F76+'4'!F76+'5'!F76+'6'!F76+'7'!F76+'8'!F76+'9'!F76+'10'!F76+'11'!F76+'12'!F76+'13'!F77+'14'!F76+'15'!F76+'16'!F76+'18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+ยกมา!J76+'1'!J76+'2'!J76+'3'!J76+'4'!J76+'5'!J76+'6'!J76+'7'!J76+'8'!J76+'9'!J76+'10'!J76+'11'!J76+'12'!J76+'13'!J76+'14'!J76+'15'!J76+'16'!J76+'17'!J76+'18'!J76+'19'!J76+'20'!J76+'21'!J76+'22'!J76+'23'!J76+'24'!J76+'25'!J76+'26'!J76+'27'!J76+'28'!J76+'29'!J76+'30'!J76+'31.'!J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46">
        <f>+ยกมา!J77</f>
        <v>5</v>
      </c>
      <c r="F77" s="44">
        <f>+ยกมา!F77+'1'!F77+'2'!F77+'3'!F77+'4'!F77+'5'!F77+'6'!F77+'7'!F77+'8'!F77+'9'!F77+'10'!F77+'11'!F77+'12'!F77+'13'!F78+'14'!F77+'15'!F77+'16'!F77+'18'!F77+'18'!F77+'19'!F77+'20'!F77+'21'!F77+'22'!F77+'23'!F77+'24'!F77+'25'!F77+'26'!F77+'27'!F77+'28'!F77+'29'!F77+'30'!F77+'31.'!F77</f>
        <v>10</v>
      </c>
      <c r="G77" s="43">
        <f t="shared" si="0"/>
        <v>15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3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>+ยกมา!J77+'1'!J77+'2'!J77+'3'!J77+'4'!J77+'5'!J77+'6'!J77+'7'!J77+'8'!J77+'9'!J77+'10'!J77+'11'!J77+'12'!J77+'13'!J77+'14'!J77+'15'!J77+'16'!J77+'17'!J77+'18'!J77+'19'!J77+'20'!J77+'21'!J77+'22'!J77+'23'!J77+'24'!J77+'25'!J77+'26'!J77+'27'!J77+'28'!J77+'29'!J77+'30'!J77+'31.'!J77</f>
        <v>95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17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850</v>
      </c>
      <c r="N77" s="19"/>
      <c r="O77" s="90">
        <v>25.15</v>
      </c>
      <c r="P77" s="79">
        <f t="shared" si="10"/>
        <v>427.54999999999995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46">
        <f>+ยกมา!J78</f>
        <v>0</v>
      </c>
      <c r="F78" s="44">
        <f>+ยกมา!F78+'1'!F78+'2'!F78+'3'!F78+'4'!F78+'5'!F78+'6'!F78+'7'!F78+'8'!F78+'9'!F78+'10'!F78+'11'!F78+'12'!F78+'13'!F79+'14'!F78+'15'!F78+'16'!F78+'18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>+ยกมา!J78+'1'!J78+'2'!J78+'3'!J78+'4'!J78+'5'!J78+'6'!J78+'7'!J78+'8'!J78+'9'!J78+'10'!J78+'11'!J78+'12'!J78+'13'!J78+'14'!J78+'15'!J78+'16'!J78+'17'!J78+'18'!J78+'19'!J78+'20'!J78+'21'!J78+'22'!J78+'23'!J78+'24'!J78+'25'!J78+'26'!J78+'27'!J78+'28'!J78+'29'!J78+'30'!J78+'31.'!J78</f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0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46">
        <f>+ยกมา!J79</f>
        <v>0</v>
      </c>
      <c r="F79" s="44">
        <f>+ยกมา!F79+'1'!F79+'2'!F79+'3'!F79+'4'!F79+'5'!F79+'6'!F79+'7'!F79+'8'!F79+'9'!F79+'10'!F79+'11'!F79+'12'!F79+'13'!F80+'14'!F79+'15'!F79+'16'!F79+'18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>+ยกมา!J79+'1'!J79+'2'!J79+'3'!J79+'4'!J79+'5'!J79+'6'!J79+'7'!J79+'8'!J79+'9'!J79+'10'!J79+'11'!J79+'12'!J79+'13'!J79+'14'!J79+'15'!J79+'16'!J79+'17'!J79+'18'!J79+'19'!J79+'20'!J79+'21'!J79+'22'!J79+'23'!J79+'24'!J79+'25'!J79+'26'!J79+'27'!J79+'28'!J79+'29'!J79+'30'!J79+'31.'!J79</f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0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46">
        <f>+ยกมา!J80</f>
        <v>3</v>
      </c>
      <c r="F80" s="44">
        <f>+ยกมา!F80+'1'!F80+'2'!F80+'3'!F80+'4'!F80+'5'!F80+'6'!F80+'7'!F80+'8'!F80+'9'!F80+'10'!F80+'11'!F80+'12'!F80+'13'!F81+'14'!F80+'15'!F80+'16'!F80+'18'!F80+'18'!F80+'19'!F80+'20'!F80+'21'!F80+'22'!F80+'23'!F80+'24'!F80+'25'!F80+'26'!F80+'27'!F80+'28'!F80+'29'!F80+'30'!F80+'31.'!F80</f>
        <v>5</v>
      </c>
      <c r="G80" s="43">
        <f t="shared" si="0"/>
        <v>8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>+ยกมา!J80+'1'!J80+'2'!J80+'3'!J80+'4'!J80+'5'!J80+'6'!J80+'7'!J80+'8'!J80+'9'!J80+'10'!J80+'11'!J80+'12'!J80+'13'!J80+'14'!J80+'15'!J80+'16'!J80+'17'!J80+'18'!J80+'19'!J80+'20'!J80+'21'!J80+'22'!J80+'23'!J80+'24'!J80+'25'!J80+'26'!J80+'27'!J80+'28'!J80+'29'!J80+'30'!J80+'31.'!J80</f>
        <v>74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9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495</v>
      </c>
      <c r="N80" s="19"/>
      <c r="O80" s="90">
        <v>14.35</v>
      </c>
      <c r="P80" s="79">
        <f t="shared" si="10"/>
        <v>129.15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46">
        <f>+ยกมา!J81</f>
        <v>0</v>
      </c>
      <c r="F81" s="44">
        <f>+ยกมา!F81+'1'!F81+'2'!F81+'3'!F81+'4'!F81+'5'!F81+'6'!F81+'7'!F81+'8'!F81+'9'!F81+'10'!F81+'11'!F81+'12'!F81+'13'!F82+'14'!F81+'15'!F81+'16'!F81+'18'!F81+'18'!F81+'19'!F81+'20'!F81+'21'!F81+'22'!F81+'23'!F81+'24'!F81+'25'!F81+'26'!F81+'27'!F81+'28'!F81+'29'!F81+'30'!F81+'31.'!F81</f>
        <v>4</v>
      </c>
      <c r="G81" s="43">
        <f t="shared" si="0"/>
        <v>4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1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>+ยกมา!J81+'1'!J81+'2'!J81+'3'!J81+'4'!J81+'5'!J81+'6'!J81+'7'!J81+'8'!J81+'9'!J81+'10'!J81+'11'!J81+'12'!J81+'13'!J81+'14'!J81+'15'!J81+'16'!J81+'17'!J81+'18'!J81+'19'!J81+'20'!J81+'21'!J81+'22'!J81+'23'!J81+'24'!J81+'25'!J81+'26'!J81+'27'!J81+'28'!J81+'29'!J81+'30'!J81+'31.'!J81</f>
        <v>27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2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110</v>
      </c>
      <c r="N81" s="19"/>
      <c r="O81" s="90">
        <v>11.58</v>
      </c>
      <c r="P81" s="79">
        <f t="shared" si="10"/>
        <v>23.16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46">
        <f>+ยกมา!J82</f>
        <v>0</v>
      </c>
      <c r="F82" s="44">
        <f>+ยกมา!F82+'1'!F82+'2'!F82+'3'!F82+'4'!F82+'5'!F82+'6'!F82+'7'!F82+'8'!F82+'9'!F82+'10'!F82+'11'!F82+'12'!F82+'13'!F83+'14'!F82+'15'!F82+'16'!F82+'18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+ยกมา!J82+'1'!J82+'2'!J82+'3'!J82+'4'!J82+'5'!J82+'6'!J82+'7'!J82+'8'!J82+'9'!J82+'10'!J82+'11'!J82+'12'!J82+'13'!J82+'14'!J82+'15'!J82+'16'!J82+'17'!J82+'18'!J82+'19'!J82+'20'!J82+'21'!J82+'22'!J82+'23'!J82+'24'!J82+'25'!J82+'26'!J82+'27'!J82+'28'!J82+'29'!J82+'30'!J82+'31.'!J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46">
        <f>+ยกมา!J83</f>
        <v>0</v>
      </c>
      <c r="F83" s="44">
        <f>+ยกมา!F83+'1'!F83+'2'!F83+'3'!F83+'4'!F83+'5'!F83+'6'!F83+'7'!F83+'8'!F83+'9'!F83+'10'!F83+'11'!F83+'12'!F83+'13'!F84+'14'!F83+'15'!F83+'16'!F83+'18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>+ยกมา!J83+'1'!J83+'2'!J83+'3'!J83+'4'!J83+'5'!J83+'6'!J83+'7'!J83+'8'!J83+'9'!J83+'10'!J83+'11'!J83+'12'!J83+'13'!J83+'14'!J83+'15'!J83+'16'!J83+'17'!J83+'18'!J83+'19'!J83+'20'!J83+'21'!J83+'22'!J83+'23'!J83+'24'!J83+'25'!J83+'26'!J83+'27'!J83+'28'!J83+'29'!J83+'30'!J83+'31.'!J83</f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0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46">
        <f>+ยกมา!J84</f>
        <v>0</v>
      </c>
      <c r="F84" s="44">
        <f>+ยกมา!F84+'1'!F84+'2'!F84+'3'!F84+'4'!F84+'5'!F84+'6'!F84+'7'!F84+'8'!F84+'9'!F84+'10'!F84+'11'!F84+'12'!F84+'13'!F85+'14'!F84+'15'!F84+'16'!F84+'18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>+ยกมา!J84+'1'!J84+'2'!J84+'3'!J84+'4'!J84+'5'!J84+'6'!J84+'7'!J84+'8'!J84+'9'!J84+'10'!J84+'11'!J84+'12'!J84+'13'!J84+'14'!J84+'15'!J84+'16'!J84+'17'!J84+'18'!J84+'19'!J84+'20'!J84+'21'!J84+'22'!J84+'23'!J84+'24'!J84+'25'!J84+'26'!J84+'27'!J84+'28'!J84+'29'!J84+'30'!J84+'31.'!J84</f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0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46">
        <f>+ยกมา!J85</f>
        <v>0</v>
      </c>
      <c r="F85" s="44">
        <f>+ยกมา!F85+'1'!F85+'2'!F85+'3'!F85+'4'!F85+'5'!F85+'6'!F85+'7'!F85+'8'!F85+'9'!F85+'10'!F85+'11'!F85+'12'!F85+'13'!F86+'14'!F85+'15'!F85+'16'!F85+'18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>+ยกมา!J85+'1'!J85+'2'!J85+'3'!J85+'4'!J85+'5'!J85+'6'!J85+'7'!J85+'8'!J85+'9'!J85+'10'!J85+'11'!J85+'12'!J85+'13'!J85+'14'!J85+'15'!J85+'16'!J85+'17'!J85+'18'!J85+'19'!J85+'20'!J85+'21'!J85+'22'!J85+'23'!J85+'24'!J85+'25'!J85+'26'!J85+'27'!J85+'28'!J85+'29'!J85+'30'!J85+'31.'!J85</f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0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46">
        <f>+ยกมา!J86</f>
        <v>0</v>
      </c>
      <c r="F86" s="44">
        <f>+ยกมา!F86+'1'!F86+'2'!F86+'3'!F86+'4'!F86+'5'!F86+'6'!F86+'7'!F86+'8'!F86+'9'!F86+'10'!F86+'11'!F86+'12'!F86+'13'!F87+'14'!F86+'15'!F86+'16'!F86+'18'!F86+'18'!F86+'19'!F86+'20'!F86+'21'!F86+'22'!F86+'23'!F86+'24'!F86+'25'!F86+'26'!F86+'27'!F86+'28'!F86+'29'!F86+'30'!F86+'31.'!F86</f>
        <v>0</v>
      </c>
      <c r="G86" s="43">
        <f t="shared" ref="G86:G149" si="11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>+ยกมา!J86+'1'!J86+'2'!J86+'3'!J86+'4'!J86+'5'!J86+'6'!J86+'7'!J86+'8'!J86+'9'!J86+'10'!J86+'11'!J86+'12'!J86+'13'!J86+'14'!J86+'15'!J86+'16'!J86+'17'!J86+'18'!J86+'19'!J86+'20'!J86+'21'!J86+'22'!J86+'23'!J86+'24'!J86+'25'!J86+'26'!J86+'27'!J86+'28'!J86+'29'!J86+'30'!J86+'31.'!J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46">
        <f>+ยกมา!J87</f>
        <v>0</v>
      </c>
      <c r="F87" s="44">
        <f>+ยกมา!F87+'1'!F87+'2'!F87+'3'!F87+'4'!F87+'5'!F87+'6'!F87+'7'!F87+'8'!F87+'9'!F87+'10'!F87+'11'!F87+'12'!F87+'13'!F88+'14'!F87+'15'!F87+'16'!F87+'18'!F87+'18'!F87+'19'!F87+'20'!F87+'21'!F87+'22'!F87+'23'!F87+'24'!F87+'25'!F87+'26'!F87+'27'!F87+'28'!F87+'29'!F87+'30'!F87+'31.'!F87</f>
        <v>0</v>
      </c>
      <c r="G87" s="43">
        <f t="shared" si="11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>+ยกมา!J87+'1'!J87+'2'!J87+'3'!J87+'4'!J87+'5'!J87+'6'!J87+'7'!J87+'8'!J87+'9'!J87+'10'!J87+'11'!J87+'12'!J87+'13'!J87+'14'!J87+'15'!J87+'16'!J87+'17'!J87+'18'!J87+'19'!J87+'20'!J87+'21'!J87+'22'!J87+'23'!J87+'24'!J87+'25'!J87+'26'!J87+'27'!J87+'28'!J87+'29'!J87+'30'!J87+'31.'!J87</f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2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46">
        <f>+ยกมา!J88</f>
        <v>0</v>
      </c>
      <c r="F88" s="44">
        <f>+ยกมา!F88+'1'!F88+'2'!F88+'3'!F88+'4'!F88+'5'!F88+'6'!F88+'7'!F88+'8'!F88+'9'!F88+'10'!F88+'11'!F88+'12'!F88+'13'!F89+'14'!F88+'15'!F88+'16'!F88+'18'!F88+'18'!F88+'19'!F88+'20'!F88+'21'!F88+'22'!F88+'23'!F88+'24'!F88+'25'!F88+'26'!F88+'27'!F88+'28'!F88+'29'!F88+'30'!F88+'31.'!F88</f>
        <v>0</v>
      </c>
      <c r="G88" s="43">
        <f t="shared" si="11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>+ยกมา!J88+'1'!J88+'2'!J88+'3'!J88+'4'!J88+'5'!J88+'6'!J88+'7'!J88+'8'!J88+'9'!J88+'10'!J88+'11'!J88+'12'!J88+'13'!J88+'14'!J88+'15'!J88+'16'!J88+'17'!J88+'18'!J88+'19'!J88+'20'!J88+'21'!J88+'22'!J88+'23'!J88+'24'!J88+'25'!J88+'26'!J88+'27'!J88+'28'!J88+'29'!J88+'30'!J88+'31.'!J88</f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3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46">
        <f>+ยกมา!J89</f>
        <v>0</v>
      </c>
      <c r="F89" s="44">
        <f>+ยกมา!F89+'1'!F89+'2'!F89+'3'!F89+'4'!F89+'5'!F89+'6'!F89+'7'!F89+'8'!F89+'9'!F89+'10'!F89+'11'!F89+'12'!F89+'13'!F90+'14'!F89+'15'!F89+'16'!F89+'18'!F89+'18'!F89+'19'!F89+'20'!F89+'21'!F89+'22'!F89+'23'!F89+'24'!F89+'25'!F89+'26'!F89+'27'!F89+'28'!F89+'29'!F89+'30'!F89+'31.'!F89</f>
        <v>0</v>
      </c>
      <c r="G89" s="43">
        <f t="shared" si="11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+ยกมา!J89+'1'!J89+'2'!J89+'3'!J89+'4'!J89+'5'!J89+'6'!J89+'7'!J89+'8'!J89+'9'!J89+'10'!J89+'11'!J89+'12'!J89+'13'!J89+'14'!J89+'15'!J89+'16'!J89+'17'!J89+'18'!J89+'19'!J89+'20'!J89+'21'!J89+'22'!J89+'23'!J89+'24'!J89+'25'!J89+'26'!J89+'27'!J89+'28'!J89+'29'!J89+'30'!J89+'31.'!J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46">
        <f>+ยกมา!J90</f>
        <v>0</v>
      </c>
      <c r="F90" s="44">
        <f>+ยกมา!F90+'1'!F90+'2'!F90+'3'!F90+'4'!F90+'5'!F90+'6'!F90+'7'!F90+'8'!F90+'9'!F90+'10'!F90+'11'!F90+'12'!F90+'13'!F91+'14'!F90+'15'!F90+'16'!F90+'18'!F90+'18'!F90+'19'!F90+'20'!F90+'21'!F90+'22'!F90+'23'!F90+'24'!F90+'25'!F90+'26'!F90+'27'!F90+'28'!F90+'29'!F90+'30'!F90+'31.'!F90</f>
        <v>0</v>
      </c>
      <c r="G90" s="43">
        <f t="shared" si="11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+ยกมา!J90+'1'!J90+'2'!J90+'3'!J90+'4'!J90+'5'!J90+'6'!J90+'7'!J90+'8'!J90+'9'!J90+'10'!J90+'11'!J90+'12'!J90+'13'!J90+'14'!J90+'15'!J90+'16'!J90+'17'!J90+'18'!J90+'19'!J90+'20'!J90+'21'!J90+'22'!J90+'23'!J90+'24'!J90+'25'!J90+'26'!J90+'27'!J90+'28'!J90+'29'!J90+'30'!J90+'31.'!J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46">
        <f>+ยกมา!J91</f>
        <v>0</v>
      </c>
      <c r="F91" s="44">
        <f>+ยกมา!F91+'1'!F91+'2'!F91+'3'!F91+'4'!F91+'5'!F91+'6'!F91+'7'!F91+'8'!F91+'9'!F91+'10'!F91+'11'!F91+'12'!F91+'13'!F92+'14'!F91+'15'!F91+'16'!F91+'18'!F91+'18'!F91+'19'!F91+'20'!F91+'21'!F91+'22'!F91+'23'!F91+'24'!F91+'25'!F91+'26'!F91+'27'!F91+'28'!F91+'29'!F91+'30'!F91+'31.'!F91</f>
        <v>0</v>
      </c>
      <c r="G91" s="43">
        <f t="shared" si="11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>+ยกมา!J91+'1'!J91+'2'!J91+'3'!J91+'4'!J91+'5'!J91+'6'!J91+'7'!J91+'8'!J91+'9'!J91+'10'!J91+'11'!J91+'12'!J91+'13'!J91+'14'!J91+'15'!J91+'16'!J91+'17'!J91+'18'!J91+'19'!J91+'20'!J91+'21'!J91+'22'!J91+'23'!J91+'24'!J91+'25'!J91+'26'!J91+'27'!J91+'28'!J91+'29'!J91+'30'!J91+'31.'!J91</f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0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46">
        <f>+ยกมา!J92</f>
        <v>0</v>
      </c>
      <c r="F92" s="44">
        <f>+ยกมา!F92+'1'!F92+'2'!F92+'3'!F92+'4'!F92+'5'!F92+'6'!F92+'7'!F92+'8'!F92+'9'!F92+'10'!F92+'11'!F92+'12'!F92+'13'!F93+'14'!F92+'15'!F92+'16'!F92+'18'!F92+'18'!F92+'19'!F92+'20'!F92+'21'!F92+'22'!F92+'23'!F92+'24'!F92+'25'!F92+'26'!F92+'27'!F92+'28'!F92+'29'!F92+'30'!F92+'31.'!F92</f>
        <v>0</v>
      </c>
      <c r="G92" s="43">
        <f t="shared" si="11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>+ยกมา!J92+'1'!J92+'2'!J92+'3'!J92+'4'!J92+'5'!J92+'6'!J92+'7'!J92+'8'!J92+'9'!J92+'10'!J92+'11'!J92+'12'!J92+'13'!J92+'14'!J92+'15'!J92+'16'!J92+'17'!J92+'18'!J92+'19'!J92+'20'!J92+'21'!J92+'22'!J92+'23'!J92+'24'!J92+'25'!J92+'26'!J92+'27'!J92+'28'!J92+'29'!J92+'30'!J92+'31.'!J92</f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0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46">
        <f>+ยกมา!J93</f>
        <v>0</v>
      </c>
      <c r="F93" s="44">
        <f>+ยกมา!F93+'1'!F93+'2'!F93+'3'!F93+'4'!F93+'5'!F93+'6'!F93+'7'!F93+'8'!F93+'9'!F93+'10'!F93+'11'!F93+'12'!F93+'13'!F94+'14'!F93+'15'!F93+'16'!F93+'18'!F93+'18'!F93+'19'!F93+'20'!F93+'21'!F93+'22'!F93+'23'!F93+'24'!F93+'25'!F93+'26'!F93+'27'!F93+'28'!F93+'29'!F93+'30'!F93+'31.'!F93</f>
        <v>0</v>
      </c>
      <c r="G93" s="43">
        <f t="shared" si="11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>+ยกมา!J93+'1'!J93+'2'!J93+'3'!J93+'4'!J93+'5'!J93+'6'!J93+'7'!J93+'8'!J93+'9'!J93+'10'!J93+'11'!J93+'12'!J93+'13'!J93+'14'!J93+'15'!J93+'16'!J93+'17'!J93+'18'!J93+'19'!J93+'20'!J93+'21'!J93+'22'!J93+'23'!J93+'24'!J93+'25'!J93+'26'!J93+'27'!J93+'28'!J93+'29'!J93+'30'!J93+'31.'!J93</f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0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46">
        <f>+ยกมา!J94</f>
        <v>0</v>
      </c>
      <c r="F94" s="44">
        <f>+ยกมา!F94+'1'!F94+'2'!F94+'3'!F94+'4'!F94+'5'!F94+'6'!F94+'7'!F94+'8'!F94+'9'!F94+'10'!F94+'11'!F94+'12'!F94+'13'!F95+'14'!F94+'15'!F94+'16'!F94+'18'!F94+'18'!F94+'19'!F94+'20'!F94+'21'!F94+'22'!F94+'23'!F94+'24'!F94+'25'!F94+'26'!F94+'27'!F94+'28'!F94+'29'!F94+'30'!F94+'31.'!F94</f>
        <v>0</v>
      </c>
      <c r="G94" s="43">
        <f t="shared" si="11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>+ยกมา!J94+'1'!J94+'2'!J94+'3'!J94+'4'!J94+'5'!J94+'6'!J94+'7'!J94+'8'!J94+'9'!J94+'10'!J94+'11'!J94+'12'!J94+'13'!J94+'14'!J94+'15'!J94+'16'!J94+'17'!J94+'18'!J94+'19'!J94+'20'!J94+'21'!J94+'22'!J94+'23'!J94+'24'!J94+'25'!J94+'26'!J94+'27'!J94+'28'!J94+'29'!J94+'30'!J94+'31.'!J94</f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0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46">
        <f>+ยกมา!J95</f>
        <v>0</v>
      </c>
      <c r="F95" s="44">
        <f>+ยกมา!F95+'1'!F95+'2'!F95+'3'!F95+'4'!F95+'5'!F95+'6'!F95+'7'!F95+'8'!F95+'9'!F95+'10'!F95+'11'!F95+'12'!F95+'13'!F96+'14'!F95+'15'!F95+'16'!F95+'18'!F95+'18'!F95+'19'!F95+'20'!F95+'21'!F95+'22'!F95+'23'!F95+'24'!F95+'25'!F95+'26'!F95+'27'!F95+'28'!F95+'29'!F95+'30'!F95+'31.'!F95</f>
        <v>0</v>
      </c>
      <c r="G95" s="43">
        <f t="shared" si="11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>+ยกมา!J95+'1'!J95+'2'!J95+'3'!J95+'4'!J95+'5'!J95+'6'!J95+'7'!J95+'8'!J95+'9'!J95+'10'!J95+'11'!J95+'12'!J95+'13'!J95+'14'!J95+'15'!J95+'16'!J95+'17'!J95+'18'!J95+'19'!J95+'20'!J95+'21'!J95+'22'!J95+'23'!J95+'24'!J95+'25'!J95+'26'!J95+'27'!J95+'28'!J95+'29'!J95+'30'!J95+'31.'!J95</f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0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46">
        <f>+ยกมา!J96</f>
        <v>0</v>
      </c>
      <c r="F96" s="44">
        <f>+ยกมา!F96+'1'!F96+'2'!F96+'3'!F96+'4'!F96+'5'!F96+'6'!F96+'7'!F96+'8'!F96+'9'!F96+'10'!F96+'11'!F96+'12'!F96+'13'!F97+'14'!F96+'15'!F96+'16'!F96+'18'!F96+'18'!F96+'19'!F96+'20'!F96+'21'!F96+'22'!F96+'23'!F96+'24'!F96+'25'!F96+'26'!F96+'27'!F96+'28'!F96+'29'!F96+'30'!F96+'31.'!F96</f>
        <v>0</v>
      </c>
      <c r="G96" s="43">
        <f t="shared" si="11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>+ยกมา!J96+'1'!J96+'2'!J96+'3'!J96+'4'!J96+'5'!J96+'6'!J96+'7'!J96+'8'!J96+'9'!J96+'10'!J96+'11'!J96+'12'!J96+'13'!J96+'14'!J96+'15'!J96+'16'!J96+'17'!J96+'18'!J96+'19'!J96+'20'!J96+'21'!J96+'22'!J96+'23'!J96+'24'!J96+'25'!J96+'26'!J96+'27'!J96+'28'!J96+'29'!J96+'30'!J96+'31.'!J96</f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0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46">
        <f>+ยกมา!J97</f>
        <v>0</v>
      </c>
      <c r="F97" s="44">
        <f>+ยกมา!F97+'1'!F97+'2'!F97+'3'!F97+'4'!F97+'5'!F97+'6'!F97+'7'!F97+'8'!F97+'9'!F97+'10'!F97+'11'!F97+'12'!F97+'13'!F98+'14'!F97+'15'!F97+'16'!F97+'18'!F97+'18'!F97+'19'!F97+'20'!F97+'21'!F97+'22'!F97+'23'!F97+'24'!F97+'25'!F97+'26'!F97+'27'!F97+'28'!F97+'29'!F97+'30'!F97+'31.'!F97</f>
        <v>0</v>
      </c>
      <c r="G97" s="43">
        <f t="shared" si="11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>+ยกมา!J97+'1'!J97+'2'!J97+'3'!J97+'4'!J97+'5'!J97+'6'!J97+'7'!J97+'8'!J97+'9'!J97+'10'!J97+'11'!J97+'12'!J97+'13'!J97+'14'!J97+'15'!J97+'16'!J97+'17'!J97+'18'!J97+'19'!J97+'20'!J97+'21'!J97+'22'!J97+'23'!J97+'24'!J97+'25'!J97+'26'!J97+'27'!J97+'28'!J97+'29'!J97+'30'!J97+'31.'!J97</f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0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46">
        <f>+ยกมา!J98</f>
        <v>0</v>
      </c>
      <c r="F98" s="44">
        <f>+ยกมา!F98+'1'!F98+'2'!F98+'3'!F98+'4'!F98+'5'!F98+'6'!F98+'7'!F98+'8'!F98+'9'!F98+'10'!F98+'11'!F98+'12'!F98+'13'!F99+'14'!F98+'15'!F98+'16'!F98+'18'!F98+'18'!F98+'19'!F98+'20'!F98+'21'!F98+'22'!F98+'23'!F98+'24'!F98+'25'!F98+'26'!F98+'27'!F98+'28'!F98+'29'!F98+'30'!F98+'31.'!F98</f>
        <v>0</v>
      </c>
      <c r="G98" s="43">
        <f t="shared" si="11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>+ยกมา!J98+'1'!J98+'2'!J98+'3'!J98+'4'!J98+'5'!J98+'6'!J98+'7'!J98+'8'!J98+'9'!J98+'10'!J98+'11'!J98+'12'!J98+'13'!J98+'14'!J98+'15'!J98+'16'!J98+'17'!J98+'18'!J98+'19'!J98+'20'!J98+'21'!J98+'22'!J98+'23'!J98+'24'!J98+'25'!J98+'26'!J98+'27'!J98+'28'!J98+'29'!J98+'30'!J98+'31.'!J98</f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0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46">
        <f>+ยกมา!J99</f>
        <v>0</v>
      </c>
      <c r="F99" s="44">
        <f>+ยกมา!F99+'1'!F99+'2'!F99+'3'!F99+'4'!F99+'5'!F99+'6'!F99+'7'!F99+'8'!F99+'9'!F99+'10'!F99+'11'!F99+'12'!F99+'13'!F100+'14'!F99+'15'!F99+'16'!F99+'18'!F99+'18'!F99+'19'!F99+'20'!F99+'21'!F99+'22'!F99+'23'!F99+'24'!F99+'25'!F99+'26'!F99+'27'!F99+'28'!F99+'29'!F99+'30'!F99+'31.'!F99</f>
        <v>0</v>
      </c>
      <c r="G99" s="43">
        <f t="shared" si="11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>+ยกมา!J99+'1'!J99+'2'!J99+'3'!J99+'4'!J99+'5'!J99+'6'!J99+'7'!J99+'8'!J99+'9'!J99+'10'!J99+'11'!J99+'12'!J99+'13'!J99+'14'!J99+'15'!J99+'16'!J99+'17'!J99+'18'!J99+'19'!J99+'20'!J99+'21'!J99+'22'!J99+'23'!J99+'24'!J99+'25'!J99+'26'!J99+'27'!J99+'28'!J99+'29'!J99+'30'!J99+'31.'!J99</f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4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46">
        <f>+ยกมา!J100</f>
        <v>0</v>
      </c>
      <c r="F100" s="44">
        <f>+ยกมา!F100+'1'!F100+'2'!F100+'3'!F100+'4'!F100+'5'!F100+'6'!F100+'7'!F100+'8'!F100+'9'!F100+'10'!F100+'11'!F100+'12'!F100+'13'!F101+'14'!F100+'15'!F100+'16'!F100+'18'!F100+'18'!F100+'19'!F100+'20'!F100+'21'!F100+'22'!F100+'23'!F100+'24'!F100+'25'!F100+'26'!F100+'27'!F100+'28'!F100+'29'!F100+'30'!F100+'31.'!F100</f>
        <v>0</v>
      </c>
      <c r="G100" s="43">
        <f t="shared" si="11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>+ยกมา!J100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.'!J100</f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4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46">
        <f>+ยกมา!J101</f>
        <v>0</v>
      </c>
      <c r="F101" s="44">
        <f>+ยกมา!F101+'1'!F101+'2'!F101+'3'!F101+'4'!F101+'5'!F101+'6'!F101+'7'!F101+'8'!F101+'9'!F101+'10'!F101+'11'!F101+'12'!F101+'13'!F102+'14'!F101+'15'!F101+'16'!F101+'18'!F101+'18'!F101+'19'!F101+'20'!F101+'21'!F101+'22'!F101+'23'!F101+'24'!F101+'25'!F101+'26'!F101+'27'!F101+'28'!F101+'29'!F101+'30'!F101+'31.'!F101</f>
        <v>0</v>
      </c>
      <c r="G101" s="43">
        <f t="shared" si="11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>+ยกมา!J101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.'!J101</f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4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46">
        <f>+ยกมา!J102</f>
        <v>0</v>
      </c>
      <c r="F102" s="44">
        <f>+ยกมา!F102+'1'!F102+'2'!F102+'3'!F102+'4'!F102+'5'!F102+'6'!F102+'7'!F102+'8'!F102+'9'!F102+'10'!F102+'11'!F102+'12'!F102+'13'!F103+'14'!F102+'15'!F102+'16'!F102+'18'!F102+'18'!F102+'19'!F102+'20'!F102+'21'!F102+'22'!F102+'23'!F102+'24'!F102+'25'!F102+'26'!F102+'27'!F102+'28'!F102+'29'!F102+'30'!F102+'31.'!F102</f>
        <v>0</v>
      </c>
      <c r="G102" s="43">
        <f t="shared" si="11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>+ยกมา!J102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.'!J102</f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4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46">
        <f>+ยกมา!J103</f>
        <v>0</v>
      </c>
      <c r="F103" s="44">
        <f>+ยกมา!F103+'1'!F103+'2'!F103+'3'!F103+'4'!F103+'5'!F103+'6'!F103+'7'!F103+'8'!F103+'9'!F103+'10'!F103+'11'!F103+'12'!F103+'13'!F104+'14'!F103+'15'!F103+'16'!F103+'18'!F103+'18'!F103+'19'!F103+'20'!F103+'21'!F103+'22'!F103+'23'!F103+'24'!F103+'25'!F103+'26'!F103+'27'!F103+'28'!F103+'29'!F103+'30'!F103+'31.'!F103</f>
        <v>0</v>
      </c>
      <c r="G103" s="43">
        <f t="shared" si="11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>+ยกมา!J103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.'!J103</f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4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46">
        <f>+ยกมา!J104</f>
        <v>0</v>
      </c>
      <c r="F104" s="44">
        <f>+ยกมา!F104+'1'!F104+'2'!F104+'3'!F104+'4'!F104+'5'!F104+'6'!F104+'7'!F104+'8'!F104+'9'!F104+'10'!F104+'11'!F104+'12'!F104+'13'!F105+'14'!F104+'15'!F104+'16'!F104+'18'!F104+'18'!F104+'19'!F104+'20'!F104+'21'!F104+'22'!F104+'23'!F104+'24'!F104+'25'!F104+'26'!F104+'27'!F104+'28'!F104+'29'!F104+'30'!F104+'31.'!F104</f>
        <v>0</v>
      </c>
      <c r="G104" s="43">
        <f t="shared" si="11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>+ยกมา!J104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.'!J104</f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4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46">
        <f>+ยกมา!J105</f>
        <v>0</v>
      </c>
      <c r="F105" s="44">
        <f>+ยกมา!F105+'1'!F105+'2'!F105+'3'!F105+'4'!F105+'5'!F105+'6'!F105+'7'!F105+'8'!F105+'9'!F105+'10'!F105+'11'!F105+'12'!F105+'13'!F106+'14'!F105+'15'!F105+'16'!F105+'18'!F105+'18'!F105+'19'!F105+'20'!F105+'21'!F105+'22'!F105+'23'!F105+'24'!F105+'25'!F105+'26'!F105+'27'!F105+'28'!F105+'29'!F105+'30'!F105+'31.'!F105</f>
        <v>0</v>
      </c>
      <c r="G105" s="43">
        <f t="shared" si="11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>+ยกมา!J105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.'!J105</f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4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46">
        <f>+ยกมา!J106</f>
        <v>0</v>
      </c>
      <c r="F106" s="44">
        <f>+ยกมา!F106+'1'!F106+'2'!F106+'3'!F106+'4'!F106+'5'!F106+'6'!F106+'7'!F106+'8'!F106+'9'!F106+'10'!F106+'11'!F106+'12'!F106+'13'!F107+'14'!F106+'15'!F106+'16'!F106+'18'!F106+'18'!F106+'19'!F106+'20'!F106+'21'!F106+'22'!F106+'23'!F106+'24'!F106+'25'!F106+'26'!F106+'27'!F106+'28'!F106+'29'!F106+'30'!F106+'31.'!F106</f>
        <v>0</v>
      </c>
      <c r="G106" s="43">
        <f t="shared" si="11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>+ยกมา!J106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.'!J106</f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0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46">
        <f>+ยกมา!J107</f>
        <v>0</v>
      </c>
      <c r="F107" s="44">
        <f>+ยกมา!F107+'1'!F107+'2'!F107+'3'!F107+'4'!F107+'5'!F107+'6'!F107+'7'!F107+'8'!F107+'9'!F107+'10'!F107+'11'!F107+'12'!F107+'13'!F108+'14'!F107+'15'!F107+'16'!F107+'18'!F107+'18'!F107+'19'!F107+'20'!F107+'21'!F107+'22'!F107+'23'!F107+'24'!F107+'25'!F107+'26'!F107+'27'!F107+'28'!F107+'29'!F107+'30'!F107+'31.'!F107</f>
        <v>0</v>
      </c>
      <c r="G107" s="43">
        <f t="shared" si="11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>+ยกมา!J107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.'!J107</f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0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46">
        <f>+ยกมา!J108</f>
        <v>0</v>
      </c>
      <c r="F108" s="44">
        <f>+ยกมา!F108+'1'!F108+'2'!F108+'3'!F108+'4'!F108+'5'!F108+'6'!F108+'7'!F108+'8'!F108+'9'!F108+'10'!F108+'11'!F108+'12'!F108+'13'!F109+'14'!F108+'15'!F108+'16'!F108+'18'!F108+'18'!F108+'19'!F108+'20'!F108+'21'!F108+'22'!F108+'23'!F108+'24'!F108+'25'!F108+'26'!F108+'27'!F108+'28'!F108+'29'!F108+'30'!F108+'31.'!F108</f>
        <v>0</v>
      </c>
      <c r="G108" s="43">
        <f t="shared" si="11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>+ยกมา!J108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.'!J108</f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0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46">
        <f>+ยกมา!J109</f>
        <v>0</v>
      </c>
      <c r="F109" s="44">
        <f>+ยกมา!F109+'1'!F109+'2'!F109+'3'!F109+'4'!F109+'5'!F109+'6'!F109+'7'!F109+'8'!F109+'9'!F109+'10'!F109+'11'!F109+'12'!F109+'13'!F110+'14'!F109+'15'!F109+'16'!F109+'18'!F109+'18'!F109+'19'!F109+'20'!F109+'21'!F109+'22'!F109+'23'!F109+'24'!F109+'25'!F109+'26'!F109+'27'!F109+'28'!F109+'29'!F109+'30'!F109+'31.'!F109</f>
        <v>0</v>
      </c>
      <c r="G109" s="43">
        <f t="shared" si="11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>+ยกมา!J109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.'!J109</f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0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46">
        <f>+ยกมา!J110</f>
        <v>5</v>
      </c>
      <c r="F110" s="44">
        <f>+ยกมา!F110+'1'!F110+'2'!F110+'3'!F110+'4'!F110+'5'!F110+'6'!F110+'7'!F110+'8'!F110+'9'!F110+'10'!F110+'11'!F110+'12'!F110+'13'!F111+'14'!F110+'15'!F110+'16'!F110+'18'!F110+'18'!F110+'19'!F110+'20'!F110+'21'!F110+'22'!F110+'23'!F110+'24'!F110+'25'!F110+'26'!F110+'27'!F110+'28'!F110+'29'!F110+'30'!F110+'31.'!F110</f>
        <v>18</v>
      </c>
      <c r="G110" s="43">
        <f t="shared" si="11"/>
        <v>23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1</v>
      </c>
      <c r="J110" s="43">
        <f>+ยกมา!J110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.'!J110</f>
        <v>288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24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2880</v>
      </c>
      <c r="N110" s="19"/>
      <c r="O110" s="90"/>
      <c r="P110" s="79">
        <f t="shared" si="10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46">
        <f>+ยกมา!J111</f>
        <v>7</v>
      </c>
      <c r="F111" s="44">
        <f>+ยกมา!F111+'1'!F111+'2'!F111+'3'!F111+'4'!F111+'5'!F111+'6'!F111+'7'!F111+'8'!F111+'9'!F111+'10'!F111+'11'!F111+'12'!F111+'13'!F112+'14'!F111+'15'!F111+'16'!F111+'18'!F111+'18'!F111+'19'!F111+'20'!F111+'21'!F111+'22'!F111+'23'!F111+'24'!F111+'25'!F111+'26'!F111+'27'!F111+'28'!F111+'29'!F111+'30'!F111+'31.'!F111</f>
        <v>10</v>
      </c>
      <c r="G111" s="43">
        <f t="shared" si="11"/>
        <v>17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1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2</v>
      </c>
      <c r="J111" s="43">
        <f>+ยกมา!J111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.'!J111</f>
        <v>296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12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3000</v>
      </c>
      <c r="N111" s="19"/>
      <c r="O111" s="90"/>
      <c r="P111" s="79">
        <f t="shared" si="10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46">
        <f>+ยกมา!J112</f>
        <v>2</v>
      </c>
      <c r="F112" s="44">
        <f>+ยกมา!F112+'1'!F112+'2'!F112+'3'!F112+'4'!F112+'5'!F112+'6'!F112+'7'!F112+'8'!F112+'9'!F112+'10'!F112+'11'!F112+'12'!F112+'13'!F113+'14'!F112+'15'!F112+'16'!F112+'18'!F112+'18'!F112+'19'!F112+'20'!F112+'21'!F112+'22'!F112+'23'!F112+'24'!F112+'25'!F112+'26'!F112+'27'!F112+'28'!F112+'29'!F112+'30'!F112+'31.'!F112</f>
        <v>5</v>
      </c>
      <c r="G112" s="43">
        <f t="shared" si="11"/>
        <v>7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>+ยกมา!J112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.'!J112</f>
        <v>61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3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300</v>
      </c>
      <c r="N112" s="19"/>
      <c r="O112" s="136">
        <v>34.25</v>
      </c>
      <c r="P112" s="79">
        <f t="shared" si="10"/>
        <v>102.75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46">
        <f>+ยกมา!J113</f>
        <v>0</v>
      </c>
      <c r="F113" s="44">
        <f>+ยกมา!F113+'1'!F113+'2'!F113+'3'!F113+'4'!F113+'5'!F113+'6'!F113+'7'!F113+'8'!F113+'9'!F113+'10'!F113+'11'!F113+'12'!F113+'13'!F114+'14'!F113+'15'!F113+'16'!F113+'18'!F113+'18'!F113+'19'!F113+'20'!F113+'21'!F113+'22'!F113+'23'!F113+'24'!F113+'25'!F113+'26'!F113+'27'!F113+'28'!F113+'29'!F113+'30'!F113+'31.'!F113</f>
        <v>20</v>
      </c>
      <c r="G113" s="43">
        <f t="shared" si="11"/>
        <v>20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>+ยกมา!J113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.'!J113</f>
        <v>233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14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770</v>
      </c>
      <c r="N113" s="19"/>
      <c r="O113" s="136">
        <v>22.55</v>
      </c>
      <c r="P113" s="79">
        <f t="shared" si="10"/>
        <v>315.7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46">
        <f>+ยกมา!J114</f>
        <v>0</v>
      </c>
      <c r="F114" s="44">
        <f>+ยกมา!F114+'1'!F114+'2'!F114+'3'!F114+'4'!F114+'5'!F114+'6'!F114+'7'!F114+'8'!F114+'9'!F114+'10'!F114+'11'!F114+'12'!F114+'13'!F115+'14'!F114+'15'!F114+'16'!F114+'18'!F114+'18'!F114+'19'!F114+'20'!F114+'21'!F114+'22'!F114+'23'!F114+'24'!F114+'25'!F114+'26'!F114+'27'!F114+'28'!F114+'29'!F114+'30'!F114+'31.'!F114</f>
        <v>0</v>
      </c>
      <c r="G114" s="43">
        <f t="shared" si="11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>+ยกมา!J114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.'!J114</f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36">
        <v>96.46</v>
      </c>
      <c r="P114" s="79">
        <f t="shared" si="10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46">
        <f>+ยกมา!J115</f>
        <v>22</v>
      </c>
      <c r="F115" s="44">
        <f>+ยกมา!F115+'1'!F115+'2'!F115+'3'!F115+'4'!F115+'5'!F115+'6'!F115+'7'!F115+'8'!F115+'9'!F115+'10'!F115+'11'!F115+'12'!F115+'13'!F116+'14'!F115+'15'!F115+'16'!F115+'18'!F115+'18'!F115+'19'!F115+'20'!F115+'21'!F115+'22'!F115+'23'!F115+'24'!F115+'25'!F115+'26'!F115+'27'!F115+'28'!F115+'29'!F115+'30'!F115+'31.'!F115</f>
        <v>9</v>
      </c>
      <c r="G115" s="43">
        <f t="shared" si="11"/>
        <v>31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1</v>
      </c>
      <c r="J115" s="43">
        <f>+ยกมา!J115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.'!J115</f>
        <v>681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6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360</v>
      </c>
      <c r="N115" s="19"/>
      <c r="O115" s="90">
        <v>23.61</v>
      </c>
      <c r="P115" s="79">
        <f t="shared" si="10"/>
        <v>141.66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46">
        <f>+ยกมา!J116</f>
        <v>12</v>
      </c>
      <c r="F116" s="44">
        <f>+ยกมา!F116+'1'!F116+'2'!F116+'3'!F116+'4'!F116+'5'!F116+'6'!F116+'7'!F116+'8'!F116+'9'!F116+'10'!F116+'11'!F116+'12'!F116+'13'!F117+'14'!F116+'15'!F116+'16'!F116+'18'!F116+'18'!F116+'19'!F116+'20'!F116+'21'!F116+'22'!F116+'23'!F116+'24'!F116+'25'!F116+'26'!F116+'27'!F116+'28'!F116+'29'!F116+'30'!F116+'31.'!F116</f>
        <v>10</v>
      </c>
      <c r="G116" s="43">
        <f t="shared" si="11"/>
        <v>22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>+ยกมา!J116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.'!J116</f>
        <v>314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10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1000</v>
      </c>
      <c r="N116" s="19"/>
      <c r="O116" s="90">
        <v>13.03</v>
      </c>
      <c r="P116" s="79">
        <f t="shared" si="10"/>
        <v>130.29999999999998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46">
        <f>+ยกมา!J117</f>
        <v>1</v>
      </c>
      <c r="F117" s="44">
        <f>+ยกมา!F117+'1'!F117+'2'!F117+'3'!F117+'4'!F117+'5'!F117+'6'!F117+'7'!F117+'8'!F117+'9'!F117+'10'!F117+'11'!F117+'12'!F117+'13'!F118+'14'!F117+'15'!F117+'16'!F117+'18'!F117+'18'!F117+'19'!F117+'20'!F117+'21'!F117+'22'!F117+'23'!F117+'24'!F117+'25'!F117+'26'!F117+'27'!F117+'28'!F117+'29'!F117+'30'!F117+'31.'!F117</f>
        <v>10</v>
      </c>
      <c r="G117" s="43">
        <f t="shared" si="11"/>
        <v>11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>+ยกมา!J117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.'!J117</f>
        <v>57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2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110</v>
      </c>
      <c r="N117" s="19"/>
      <c r="O117" s="90">
        <v>11.91</v>
      </c>
      <c r="P117" s="79">
        <f t="shared" si="10"/>
        <v>23.82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46">
        <f>+ยกมา!J118</f>
        <v>0</v>
      </c>
      <c r="F118" s="44">
        <f>+ยกมา!F118+'1'!F118+'2'!F118+'3'!F118+'4'!F118+'5'!F118+'6'!F118+'7'!F118+'8'!F118+'9'!F118+'10'!F118+'11'!F118+'12'!F118+'13'!F119+'14'!F118+'15'!F118+'16'!F118+'18'!F118+'18'!F118+'19'!F118+'20'!F118+'21'!F118+'22'!F118+'23'!F118+'24'!F118+'25'!F118+'26'!F118+'27'!F118+'28'!F118+'29'!F118+'30'!F118+'31.'!F118</f>
        <v>0</v>
      </c>
      <c r="G118" s="43">
        <f t="shared" si="11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>+ยกมา!J118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.'!J118</f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0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46">
        <f>+ยกมา!J119</f>
        <v>0</v>
      </c>
      <c r="F119" s="44">
        <f>+ยกมา!F119+'1'!F119+'2'!F119+'3'!F119+'4'!F119+'5'!F119+'6'!F119+'7'!F119+'8'!F119+'9'!F119+'10'!F119+'11'!F119+'12'!F119+'13'!F120+'14'!F119+'15'!F119+'16'!F119+'18'!F119+'18'!F119+'19'!F119+'20'!F119+'21'!F119+'22'!F119+'23'!F119+'24'!F119+'25'!F119+'26'!F119+'27'!F119+'28'!F119+'29'!F119+'30'!F119+'31.'!F119</f>
        <v>0</v>
      </c>
      <c r="G119" s="43">
        <f t="shared" si="11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>+ยกมา!J119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.'!J119</f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0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46">
        <f>+ยกมา!J120</f>
        <v>0</v>
      </c>
      <c r="F120" s="44">
        <f>+ยกมา!F120+'1'!F120+'2'!F120+'3'!F120+'4'!F120+'5'!F120+'6'!F120+'7'!F120+'8'!F120+'9'!F120+'10'!F120+'11'!F120+'12'!F120+'13'!F121+'14'!F120+'15'!F120+'16'!F120+'18'!F120+'18'!F120+'19'!F120+'20'!F120+'21'!F120+'22'!F120+'23'!F120+'24'!F120+'25'!F120+'26'!F120+'27'!F120+'28'!F120+'29'!F120+'30'!F120+'31.'!F120</f>
        <v>12</v>
      </c>
      <c r="G120" s="43">
        <f t="shared" si="11"/>
        <v>12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>+ยกมา!J120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.'!J120</f>
        <v>48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8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280</v>
      </c>
      <c r="N120" s="19"/>
      <c r="O120" s="90">
        <v>30</v>
      </c>
      <c r="P120" s="79">
        <f t="shared" si="10"/>
        <v>240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46">
        <f>+ยกมา!J121</f>
        <v>0</v>
      </c>
      <c r="F121" s="44">
        <f>+ยกมา!F121+'1'!F121+'2'!F121+'3'!F121+'4'!F121+'5'!F121+'6'!F121+'7'!F121+'8'!F121+'9'!F121+'10'!F121+'11'!F121+'12'!F121+'13'!F122+'14'!F121+'15'!F121+'16'!F121+'18'!F121+'18'!F121+'19'!F121+'20'!F121+'21'!F121+'22'!F121+'23'!F121+'24'!F121+'25'!F121+'26'!F121+'27'!F121+'28'!F121+'29'!F121+'30'!F121+'31.'!F121</f>
        <v>0</v>
      </c>
      <c r="G121" s="43">
        <f t="shared" si="11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>+ยกมา!J121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.'!J121</f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0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46">
        <f>+ยกมา!J122</f>
        <v>0</v>
      </c>
      <c r="F122" s="44">
        <f>+ยกมา!F122+'1'!F122+'2'!F122+'3'!F122+'4'!F122+'5'!F122+'6'!F122+'7'!F122+'8'!F122+'9'!F122+'10'!F122+'11'!F122+'12'!F122+'13'!F123+'14'!F122+'15'!F122+'16'!F122+'18'!F122+'18'!F122+'19'!F122+'20'!F122+'21'!F122+'22'!F122+'23'!F122+'24'!F122+'25'!F122+'26'!F122+'27'!F122+'28'!F122+'29'!F122+'30'!F122+'31.'!F122</f>
        <v>0</v>
      </c>
      <c r="G122" s="43">
        <f t="shared" si="11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>+ยกมา!J122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.'!J122</f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0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46">
        <f>+ยกมา!J123</f>
        <v>0</v>
      </c>
      <c r="F123" s="44">
        <f>+ยกมา!F123+'1'!F123+'2'!F123+'3'!F123+'4'!F123+'5'!F123+'6'!F123+'7'!F123+'8'!F123+'9'!F123+'10'!F123+'11'!F123+'12'!F123+'13'!F124+'14'!F123+'15'!F123+'16'!F123+'18'!F123+'18'!F123+'19'!F123+'20'!F123+'21'!F123+'22'!F123+'23'!F123+'24'!F123+'25'!F123+'26'!F123+'27'!F123+'28'!F123+'29'!F123+'30'!F123+'31.'!F123</f>
        <v>13</v>
      </c>
      <c r="G123" s="43">
        <f t="shared" si="11"/>
        <v>13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4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>+ยกมา!J123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.'!J123</f>
        <v>83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2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100</v>
      </c>
      <c r="N123" s="19"/>
      <c r="O123" s="90">
        <v>30</v>
      </c>
      <c r="P123" s="79">
        <f t="shared" si="10"/>
        <v>60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46">
        <f>+ยกมา!J124</f>
        <v>0</v>
      </c>
      <c r="F124" s="44">
        <f>+ยกมา!F124+'1'!F124+'2'!F124+'3'!F124+'4'!F124+'5'!F124+'6'!F124+'7'!F124+'8'!F124+'9'!F124+'10'!F124+'11'!F124+'12'!F124+'13'!F125+'14'!F124+'15'!F124+'16'!F124+'18'!F124+'18'!F124+'19'!F124+'20'!F124+'21'!F124+'22'!F124+'23'!F124+'24'!F124+'25'!F124+'26'!F124+'27'!F124+'28'!F124+'29'!F124+'30'!F124+'31.'!F124</f>
        <v>0</v>
      </c>
      <c r="G124" s="43">
        <f t="shared" si="11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+ยกมา!J124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.'!J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46">
        <f>+ยกมา!J125</f>
        <v>7</v>
      </c>
      <c r="F125" s="44">
        <f>+ยกมา!F125+'1'!F125+'2'!F125+'3'!F125+'4'!F125+'5'!F125+'6'!F125+'7'!F125+'8'!F125+'9'!F125+'10'!F125+'11'!F125+'12'!F125+'13'!F126+'14'!F125+'15'!F125+'16'!F125+'18'!F125+'18'!F125+'19'!F125+'20'!F125+'21'!F125+'22'!F125+'23'!F125+'24'!F125+'25'!F125+'26'!F125+'27'!F125+'28'!F125+'29'!F125+'30'!F125+'31.'!F125</f>
        <v>0</v>
      </c>
      <c r="G125" s="43">
        <f t="shared" si="11"/>
        <v>7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1</v>
      </c>
      <c r="J125" s="43">
        <f>+ยกมา!J125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.'!J125</f>
        <v>127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6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300</v>
      </c>
      <c r="N125" s="19"/>
      <c r="O125" s="90">
        <v>33</v>
      </c>
      <c r="P125" s="79">
        <f t="shared" si="10"/>
        <v>198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46">
        <f>+ยกมา!J126</f>
        <v>0</v>
      </c>
      <c r="F126" s="44">
        <f>+ยกมา!F126+'1'!F126+'2'!F126+'3'!F126+'4'!F126+'5'!F126+'6'!F126+'7'!F126+'8'!F126+'9'!F126+'10'!F126+'11'!F126+'12'!F126+'13'!F127+'14'!F126+'15'!F126+'16'!F126+'18'!F126+'18'!F126+'19'!F126+'20'!F126+'21'!F126+'22'!F126+'23'!F126+'24'!F126+'25'!F126+'26'!F126+'27'!F126+'28'!F126+'29'!F126+'30'!F126+'31.'!F126</f>
        <v>0</v>
      </c>
      <c r="G126" s="43">
        <f t="shared" si="11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>+ยกมา!J126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.'!J126</f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0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46">
        <f>+ยกมา!J127</f>
        <v>0</v>
      </c>
      <c r="F127" s="44">
        <f>+ยกมา!F127+'1'!F127+'2'!F127+'3'!F127+'4'!F127+'5'!F127+'6'!F127+'7'!F127+'8'!F127+'9'!F127+'10'!F127+'11'!F127+'12'!F127+'13'!F128+'14'!F127+'15'!F127+'16'!F127+'18'!F127+'18'!F127+'19'!F127+'20'!F127+'21'!F127+'22'!F127+'23'!F127+'24'!F127+'25'!F127+'26'!F127+'27'!F127+'28'!F127+'29'!F127+'30'!F127+'31.'!F127</f>
        <v>0</v>
      </c>
      <c r="G127" s="43">
        <f t="shared" si="11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>+ยกมา!J127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.'!J127</f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0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46">
        <f>+ยกมา!J128</f>
        <v>0</v>
      </c>
      <c r="F128" s="44">
        <f>+ยกมา!F128+'1'!F128+'2'!F128+'3'!F128+'4'!F128+'5'!F128+'6'!F128+'7'!F128+'8'!F128+'9'!F128+'10'!F128+'11'!F128+'12'!F128+'13'!F129+'14'!F128+'15'!F128+'16'!F128+'18'!F128+'18'!F128+'19'!F128+'20'!F128+'21'!F128+'22'!F128+'23'!F128+'24'!F128+'25'!F128+'26'!F128+'27'!F128+'28'!F128+'29'!F128+'30'!F128+'31.'!F128</f>
        <v>0</v>
      </c>
      <c r="G128" s="43">
        <f t="shared" si="11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>+ยกมา!J128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.'!J128</f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0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46">
        <f>+ยกมา!J129</f>
        <v>0</v>
      </c>
      <c r="F129" s="44">
        <f>+ยกมา!F129+'1'!F129+'2'!F129+'3'!F129+'4'!F129+'5'!F129+'6'!F129+'7'!F129+'8'!F129+'9'!F129+'10'!F129+'11'!F129+'12'!F129+'13'!F130+'14'!F129+'15'!F129+'16'!F129+'18'!F129+'18'!F129+'19'!F129+'20'!F129+'21'!F129+'22'!F129+'23'!F129+'24'!F129+'25'!F129+'26'!F129+'27'!F129+'28'!F129+'29'!F129+'30'!F129+'31.'!F129</f>
        <v>0</v>
      </c>
      <c r="G129" s="43">
        <f t="shared" si="11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>+ยกมา!J129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.'!J129</f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0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46">
        <f>+ยกมา!J130</f>
        <v>0</v>
      </c>
      <c r="F130" s="44">
        <f>+ยกมา!F130+'1'!F130+'2'!F130+'3'!F130+'4'!F130+'5'!F130+'6'!F130+'7'!F130+'8'!F130+'9'!F130+'10'!F130+'11'!F130+'12'!F130+'13'!F131+'14'!F130+'15'!F130+'16'!F130+'18'!F130+'18'!F130+'19'!F130+'20'!F130+'21'!F130+'22'!F130+'23'!F130+'24'!F130+'25'!F130+'26'!F130+'27'!F130+'28'!F130+'29'!F130+'30'!F130+'31.'!F130</f>
        <v>0</v>
      </c>
      <c r="G130" s="43">
        <f t="shared" si="11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>+ยกมา!J130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.'!J130</f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0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46">
        <f>+ยกมา!J131</f>
        <v>5</v>
      </c>
      <c r="F131" s="44">
        <f>+ยกมา!F131+'1'!F131+'2'!F131+'3'!F131+'4'!F131+'5'!F131+'6'!F131+'7'!F131+'8'!F131+'9'!F131+'10'!F131+'11'!F131+'12'!F131+'13'!F132+'14'!F131+'15'!F131+'16'!F131+'18'!F131+'18'!F131+'19'!F131+'20'!F131+'21'!F131+'22'!F131+'23'!F131+'24'!F131+'25'!F131+'26'!F131+'27'!F131+'28'!F131+'29'!F131+'30'!F131+'31.'!F131</f>
        <v>15</v>
      </c>
      <c r="G131" s="43">
        <f t="shared" si="11"/>
        <v>20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1</v>
      </c>
      <c r="J131" s="43">
        <f>+ยกมา!J131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.'!J131</f>
        <v>84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22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1100</v>
      </c>
      <c r="N131" s="19"/>
      <c r="O131" s="90">
        <v>9.91</v>
      </c>
      <c r="P131" s="79">
        <f t="shared" si="10"/>
        <v>218.02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46">
        <f>+ยกมา!J132</f>
        <v>0</v>
      </c>
      <c r="F132" s="44">
        <f>+ยกมา!F132+'1'!F132+'2'!F132+'3'!F132+'4'!F132+'5'!F132+'6'!F132+'7'!F132+'8'!F132+'9'!F132+'10'!F132+'11'!F132+'12'!F132+'13'!F133+'14'!F132+'15'!F132+'16'!F132+'18'!F132+'18'!F132+'19'!F132+'20'!F132+'21'!F132+'22'!F132+'23'!F132+'24'!F132+'25'!F132+'26'!F132+'27'!F132+'28'!F132+'29'!F132+'30'!F132+'31.'!F132</f>
        <v>0</v>
      </c>
      <c r="G132" s="43">
        <f t="shared" si="11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>+ยกมา!J132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.'!J132</f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0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46">
        <f>+ยกมา!J133</f>
        <v>10</v>
      </c>
      <c r="F133" s="44">
        <f>+ยกมา!F133+'1'!F133+'2'!F133+'3'!F133+'4'!F133+'5'!F133+'6'!F133+'7'!F133+'8'!F133+'9'!F133+'10'!F133+'11'!F133+'12'!F133+'13'!F134+'14'!F133+'15'!F133+'16'!F133+'18'!F133+'18'!F133+'19'!F133+'20'!F133+'21'!F133+'22'!F133+'23'!F133+'24'!F133+'25'!F133+'26'!F133+'27'!F133+'28'!F133+'29'!F133+'30'!F133+'31.'!F133</f>
        <v>15</v>
      </c>
      <c r="G133" s="43">
        <f t="shared" si="11"/>
        <v>25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>+ยกมา!J133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.'!J133</f>
        <v>127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31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1550</v>
      </c>
      <c r="N133" s="19"/>
      <c r="O133" s="90">
        <v>24.21</v>
      </c>
      <c r="P133" s="79">
        <f t="shared" si="10"/>
        <v>750.51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46">
        <f>+ยกมา!J134</f>
        <v>0</v>
      </c>
      <c r="F134" s="44">
        <f>+ยกมา!F134+'1'!F134+'2'!F134+'3'!F134+'4'!F134+'5'!F134+'6'!F134+'7'!F134+'8'!F134+'9'!F134+'10'!F134+'11'!F134+'12'!F134+'13'!F135+'14'!F134+'15'!F134+'16'!F134+'18'!F134+'18'!F134+'19'!F134+'20'!F134+'21'!F134+'22'!F134+'23'!F134+'24'!F134+'25'!F134+'26'!F134+'27'!F134+'28'!F134+'29'!F134+'30'!F134+'31.'!F134</f>
        <v>0</v>
      </c>
      <c r="G134" s="43">
        <f t="shared" si="11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>+ยกมา!J134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.'!J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0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46">
        <f>+ยกมา!J135</f>
        <v>0</v>
      </c>
      <c r="F135" s="44">
        <f>+ยกมา!F135+'1'!F135+'2'!F135+'3'!F135+'4'!F135+'5'!F135+'6'!F135+'7'!F135+'8'!F135+'9'!F135+'10'!F135+'11'!F135+'12'!F135+'13'!F136+'14'!F135+'15'!F135+'16'!F135+'18'!F135+'18'!F135+'19'!F135+'20'!F135+'21'!F135+'22'!F135+'23'!F135+'24'!F135+'25'!F135+'26'!F135+'27'!F135+'28'!F135+'29'!F135+'30'!F135+'31.'!F135</f>
        <v>0</v>
      </c>
      <c r="G135" s="43">
        <f t="shared" si="11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>+ยกมา!J135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.'!J135</f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0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46">
        <f>+ยกมา!J136</f>
        <v>0</v>
      </c>
      <c r="F136" s="44">
        <f>+ยกมา!F136+'1'!F136+'2'!F136+'3'!F136+'4'!F136+'5'!F136+'6'!F136+'7'!F136+'8'!F136+'9'!F136+'10'!F136+'11'!F136+'12'!F136+'13'!F137+'14'!F136+'15'!F136+'16'!F136+'18'!F136+'18'!F136+'19'!F136+'20'!F136+'21'!F136+'22'!F136+'23'!F136+'24'!F136+'25'!F136+'26'!F136+'27'!F136+'28'!F136+'29'!F136+'30'!F136+'31.'!F136</f>
        <v>0</v>
      </c>
      <c r="G136" s="43">
        <f t="shared" si="11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>+ยกมา!J136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.'!J136</f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0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46">
        <f>+ยกมา!J137</f>
        <v>0</v>
      </c>
      <c r="F137" s="44">
        <f>+ยกมา!F137+'1'!F137+'2'!F137+'3'!F137+'4'!F137+'5'!F137+'6'!F137+'7'!F137+'8'!F137+'9'!F137+'10'!F137+'11'!F137+'12'!F137+'13'!F138+'14'!F137+'15'!F137+'16'!F137+'18'!F137+'18'!F137+'19'!F137+'20'!F137+'21'!F137+'22'!F137+'23'!F137+'24'!F137+'25'!F137+'26'!F137+'27'!F137+'28'!F137+'29'!F137+'30'!F137+'31.'!F137</f>
        <v>0</v>
      </c>
      <c r="G137" s="43">
        <f t="shared" si="11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+ยกมา!J137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.'!J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46">
        <f>+ยกมา!J138</f>
        <v>0</v>
      </c>
      <c r="F138" s="44">
        <f>+ยกมา!F138+'1'!F138+'2'!F138+'3'!F138+'4'!F138+'5'!F138+'6'!F138+'7'!F138+'8'!F138+'9'!F138+'10'!F138+'11'!F138+'12'!F138+'13'!F139+'14'!F138+'15'!F138+'16'!F138+'18'!F138+'18'!F138+'19'!F138+'20'!F138+'21'!F138+'22'!F138+'23'!F138+'24'!F138+'25'!F138+'26'!F138+'27'!F138+'28'!F138+'29'!F138+'30'!F138+'31.'!F138</f>
        <v>0</v>
      </c>
      <c r="G138" s="43">
        <f t="shared" si="11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>+ยกมา!J138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.'!J138</f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0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46">
        <f>+ยกมา!J139</f>
        <v>0</v>
      </c>
      <c r="F139" s="44">
        <f>+ยกมา!F139+'1'!F139+'2'!F139+'3'!F139+'4'!F139+'5'!F139+'6'!F139+'7'!F139+'8'!F139+'9'!F139+'10'!F139+'11'!F139+'12'!F139+'13'!F140+'14'!F139+'15'!F139+'16'!F139+'18'!F139+'18'!F139+'19'!F139+'20'!F139+'21'!F139+'22'!F139+'23'!F139+'24'!F139+'25'!F139+'26'!F139+'27'!F139+'28'!F139+'29'!F139+'30'!F139+'31.'!F139</f>
        <v>0</v>
      </c>
      <c r="G139" s="43">
        <f t="shared" si="11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>+ยกมา!J139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.'!J139</f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0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46">
        <f>+ยกมา!J140</f>
        <v>0</v>
      </c>
      <c r="F140" s="44">
        <f>+ยกมา!F140+'1'!F140+'2'!F140+'3'!F140+'4'!F140+'5'!F140+'6'!F140+'7'!F140+'8'!F140+'9'!F140+'10'!F140+'11'!F140+'12'!F140+'13'!F141+'14'!F140+'15'!F140+'16'!F140+'18'!F140+'18'!F140+'19'!F140+'20'!F140+'21'!F140+'22'!F140+'23'!F140+'24'!F140+'25'!F140+'26'!F140+'27'!F140+'28'!F140+'29'!F140+'30'!F140+'31.'!F140</f>
        <v>0</v>
      </c>
      <c r="G140" s="43">
        <f t="shared" si="11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>+ยกมา!J140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.'!J140</f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0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46">
        <f>+ยกมา!J141</f>
        <v>0</v>
      </c>
      <c r="F141" s="44">
        <f>+ยกมา!F141+'1'!F141+'2'!F141+'3'!F141+'4'!F141+'5'!F141+'6'!F141+'7'!F141+'8'!F141+'9'!F141+'10'!F141+'11'!F141+'12'!F141+'13'!F142+'14'!F141+'15'!F141+'16'!F141+'18'!F141+'18'!F141+'19'!F141+'20'!F141+'21'!F141+'22'!F141+'23'!F141+'24'!F141+'25'!F141+'26'!F141+'27'!F141+'28'!F141+'29'!F141+'30'!F141+'31.'!F141</f>
        <v>0</v>
      </c>
      <c r="G141" s="43">
        <f t="shared" si="11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>+ยกมา!J141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.'!J141</f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0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46">
        <f>+ยกมา!J142</f>
        <v>0</v>
      </c>
      <c r="F142" s="44">
        <f>+ยกมา!F142+'1'!F142+'2'!F142+'3'!F142+'4'!F142+'5'!F142+'6'!F142+'7'!F142+'8'!F142+'9'!F142+'10'!F142+'11'!F142+'12'!F142+'13'!F143+'14'!F142+'15'!F142+'16'!F142+'18'!F142+'18'!F142+'19'!F142+'20'!F142+'21'!F142+'22'!F142+'23'!F142+'24'!F142+'25'!F142+'26'!F142+'27'!F142+'28'!F142+'29'!F142+'30'!F142+'31.'!F142</f>
        <v>0</v>
      </c>
      <c r="G142" s="43">
        <f t="shared" si="11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>+ยกมา!J142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.'!J142</f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0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46">
        <f>+ยกมา!J143</f>
        <v>0</v>
      </c>
      <c r="F143" s="44">
        <f>+ยกมา!F143+'1'!F143+'2'!F143+'3'!F143+'4'!F143+'5'!F143+'6'!F143+'7'!F143+'8'!F143+'9'!F143+'10'!F143+'11'!F143+'12'!F143+'13'!F144+'14'!F143+'15'!F143+'16'!F143+'18'!F143+'18'!F143+'19'!F143+'20'!F143+'21'!F143+'22'!F143+'23'!F143+'24'!F143+'25'!F143+'26'!F143+'27'!F143+'28'!F143+'29'!F143+'30'!F143+'31.'!F143</f>
        <v>0</v>
      </c>
      <c r="G143" s="43">
        <f t="shared" si="11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>+ยกมา!J143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.'!J143</f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0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46">
        <f>+ยกมา!J144</f>
        <v>0</v>
      </c>
      <c r="F144" s="44">
        <f>+ยกมา!F144+'1'!F144+'2'!F144+'3'!F144+'4'!F144+'5'!F144+'6'!F144+'7'!F144+'8'!F144+'9'!F144+'10'!F144+'11'!F144+'12'!F144+'13'!F145+'14'!F144+'15'!F144+'16'!F144+'18'!F144+'18'!F144+'19'!F144+'20'!F144+'21'!F144+'22'!F144+'23'!F144+'24'!F144+'25'!F144+'26'!F144+'27'!F144+'28'!F144+'29'!F144+'30'!F144+'31.'!F144</f>
        <v>0</v>
      </c>
      <c r="G144" s="43">
        <f t="shared" si="11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>+ยกมา!J144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.'!J144</f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0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46">
        <f>+ยกมา!J145</f>
        <v>0</v>
      </c>
      <c r="F145" s="44">
        <f>+ยกมา!F145+'1'!F145+'2'!F145+'3'!F145+'4'!F145+'5'!F145+'6'!F145+'7'!F145+'8'!F145+'9'!F145+'10'!F145+'11'!F145+'12'!F145+'13'!F146+'14'!F145+'15'!F145+'16'!F145+'18'!F145+'18'!F145+'19'!F145+'20'!F145+'21'!F145+'22'!F145+'23'!F145+'24'!F145+'25'!F145+'26'!F145+'27'!F145+'28'!F145+'29'!F145+'30'!F145+'31.'!F145</f>
        <v>0</v>
      </c>
      <c r="G145" s="43">
        <f t="shared" si="11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>+ยกมา!J145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.'!J145</f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0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46">
        <f>+ยกมา!J146</f>
        <v>0</v>
      </c>
      <c r="F146" s="44">
        <f>+ยกมา!F146+'1'!F146+'2'!F146+'3'!F146+'4'!F146+'5'!F146+'6'!F146+'7'!F146+'8'!F146+'9'!F146+'10'!F146+'11'!F146+'12'!F146+'13'!F147+'14'!F146+'15'!F146+'16'!F146+'18'!F146+'18'!F146+'19'!F146+'20'!F146+'21'!F146+'22'!F146+'23'!F146+'24'!F146+'25'!F146+'26'!F146+'27'!F146+'28'!F146+'29'!F146+'30'!F146+'31.'!F146</f>
        <v>0</v>
      </c>
      <c r="G146" s="43">
        <f t="shared" si="11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>+ยกมา!J146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.'!J146</f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0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46">
        <f>+ยกมา!J147</f>
        <v>0</v>
      </c>
      <c r="F147" s="44">
        <f>+ยกมา!F147+'1'!F147+'2'!F147+'3'!F147+'4'!F147+'5'!F147+'6'!F147+'7'!F147+'8'!F147+'9'!F147+'10'!F147+'11'!F147+'12'!F147+'13'!F148+'14'!F147+'15'!F147+'16'!F147+'18'!F147+'18'!F147+'19'!F147+'20'!F147+'21'!F147+'22'!F147+'23'!F147+'24'!F147+'25'!F147+'26'!F147+'27'!F147+'28'!F147+'29'!F147+'30'!F147+'31.'!F147</f>
        <v>0</v>
      </c>
      <c r="G147" s="43">
        <f t="shared" si="11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>+ยกมา!J147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.'!J147</f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0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46">
        <f>+ยกมา!J148</f>
        <v>0</v>
      </c>
      <c r="F148" s="44">
        <f>+ยกมา!F148+'1'!F148+'2'!F148+'3'!F148+'4'!F148+'5'!F148+'6'!F148+'7'!F148+'8'!F148+'9'!F148+'10'!F148+'11'!F148+'12'!F148+'13'!F149+'14'!F148+'15'!F148+'16'!F148+'18'!F148+'18'!F148+'19'!F148+'20'!F148+'21'!F148+'22'!F148+'23'!F148+'24'!F148+'25'!F148+'26'!F148+'27'!F148+'28'!F148+'29'!F148+'30'!F148+'31.'!F148</f>
        <v>0</v>
      </c>
      <c r="G148" s="43">
        <f t="shared" si="11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>+ยกมา!J148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.'!J148</f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0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46">
        <f>+ยกมา!J149</f>
        <v>0</v>
      </c>
      <c r="F149" s="44">
        <f>+ยกมา!F149+'1'!F149+'2'!F149+'3'!F149+'4'!F149+'5'!F149+'6'!F149+'7'!F149+'8'!F149+'9'!F149+'10'!F149+'11'!F149+'12'!F149+'13'!F150+'14'!F149+'15'!F149+'16'!F149+'18'!F149+'18'!F149+'19'!F149+'20'!F149+'21'!F149+'22'!F149+'23'!F149+'24'!F149+'25'!F149+'26'!F149+'27'!F149+'28'!F149+'29'!F149+'30'!F149+'31.'!F149</f>
        <v>0</v>
      </c>
      <c r="G149" s="43">
        <f t="shared" si="11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>+ยกมา!J149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.'!J149</f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0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46">
        <f>+ยกมา!J150</f>
        <v>0</v>
      </c>
      <c r="F150" s="44">
        <f>+ยกมา!F150+'1'!F150+'2'!F150+'3'!F150+'4'!F150+'5'!F150+'6'!F150+'7'!F150+'8'!F150+'9'!F150+'10'!F150+'11'!F150+'12'!F150+'13'!F151+'14'!F150+'15'!F150+'16'!F150+'18'!F150+'18'!F150+'19'!F150+'20'!F150+'21'!F150+'22'!F150+'23'!F150+'24'!F150+'25'!F150+'26'!F150+'27'!F150+'28'!F150+'29'!F150+'30'!F150+'31.'!F150</f>
        <v>0</v>
      </c>
      <c r="G150" s="43">
        <f t="shared" ref="G150:G213" si="15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>+ยกมา!J150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.'!J150</f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0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46">
        <f>+ยกมา!J151</f>
        <v>0</v>
      </c>
      <c r="F151" s="44">
        <f>+ยกมา!F151+'1'!F151+'2'!F151+'3'!F151+'4'!F151+'5'!F151+'6'!F151+'7'!F151+'8'!F151+'9'!F151+'10'!F151+'11'!F151+'12'!F151+'13'!F152+'14'!F151+'15'!F151+'16'!F151+'18'!F151+'18'!F151+'19'!F151+'20'!F151+'21'!F151+'22'!F151+'23'!F151+'24'!F151+'25'!F151+'26'!F151+'27'!F151+'28'!F151+'29'!F151+'30'!F151+'31.'!F151</f>
        <v>0</v>
      </c>
      <c r="G151" s="43">
        <f t="shared" si="15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>+ยกมา!J151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.'!J151</f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0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46">
        <f>+ยกมา!J152</f>
        <v>0</v>
      </c>
      <c r="F152" s="44">
        <f>+ยกมา!F152+'1'!F152+'2'!F152+'3'!F152+'4'!F152+'5'!F152+'6'!F152+'7'!F152+'8'!F152+'9'!F152+'10'!F152+'11'!F152+'12'!F152+'13'!F153+'14'!F152+'15'!F152+'16'!F152+'18'!F152+'18'!F152+'19'!F152+'20'!F152+'21'!F152+'22'!F152+'23'!F152+'24'!F152+'25'!F152+'26'!F152+'27'!F152+'28'!F152+'29'!F152+'30'!F152+'31.'!F152</f>
        <v>0</v>
      </c>
      <c r="G152" s="43">
        <f t="shared" si="15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>+ยกมา!J152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.'!J152</f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0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46">
        <f>+ยกมา!J153</f>
        <v>0</v>
      </c>
      <c r="F153" s="44">
        <f>+ยกมา!F153+'1'!F153+'2'!F153+'3'!F153+'4'!F153+'5'!F153+'6'!F153+'7'!F153+'8'!F153+'9'!F153+'10'!F153+'11'!F153+'12'!F153+'13'!F154+'14'!F153+'15'!F153+'16'!F153+'18'!F153+'18'!F153+'19'!F153+'20'!F153+'21'!F153+'22'!F153+'23'!F153+'24'!F153+'25'!F153+'26'!F153+'27'!F153+'28'!F153+'29'!F153+'30'!F153+'31.'!F153</f>
        <v>0</v>
      </c>
      <c r="G153" s="43">
        <f t="shared" si="15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>+ยกมา!J153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.'!J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6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46">
        <f>+ยกมา!J154</f>
        <v>2</v>
      </c>
      <c r="F154" s="44">
        <f>+ยกมา!F154+'1'!F154+'2'!F154+'3'!F154+'4'!F154+'5'!F154+'6'!F154+'7'!F154+'8'!F154+'9'!F154+'10'!F154+'11'!F154+'12'!F154+'13'!F155+'14'!F154+'15'!F154+'16'!F154+'18'!F154+'18'!F154+'19'!F154+'20'!F154+'21'!F154+'22'!F154+'23'!F154+'24'!F154+'25'!F154+'26'!F154+'27'!F154+'28'!F154+'29'!F154+'30'!F154+'31.'!F154</f>
        <v>30</v>
      </c>
      <c r="G154" s="43">
        <f t="shared" si="15"/>
        <v>32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>+ยกมา!J154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.'!J154</f>
        <v>162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19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475</v>
      </c>
      <c r="N154" s="19"/>
      <c r="O154" s="90">
        <v>16.16</v>
      </c>
      <c r="P154" s="79">
        <f t="shared" si="16"/>
        <v>307.04000000000002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46">
        <f>+ยกมา!J155</f>
        <v>0</v>
      </c>
      <c r="F155" s="44">
        <f>+ยกมา!F155+'1'!F155+'2'!F155+'3'!F155+'4'!F155+'5'!F155+'6'!F155+'7'!F155+'8'!F155+'9'!F155+'10'!F155+'11'!F155+'12'!F155+'13'!F156+'14'!F155+'15'!F155+'16'!F155+'18'!F155+'18'!F155+'19'!F155+'20'!F155+'21'!F155+'22'!F155+'23'!F155+'24'!F155+'25'!F155+'26'!F155+'27'!F155+'28'!F155+'29'!F155+'30'!F155+'31.'!F155</f>
        <v>0</v>
      </c>
      <c r="G155" s="43">
        <f t="shared" si="15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>+ยกมา!J155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.'!J155</f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6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46">
        <f>+ยกมา!J156</f>
        <v>0</v>
      </c>
      <c r="F156" s="44">
        <f>+ยกมา!F156+'1'!F156+'2'!F156+'3'!F156+'4'!F156+'5'!F156+'6'!F156+'7'!F156+'8'!F156+'9'!F156+'10'!F156+'11'!F156+'12'!F156+'13'!F157+'14'!F156+'15'!F156+'16'!F156+'18'!F156+'18'!F156+'19'!F156+'20'!F156+'21'!F156+'22'!F156+'23'!F156+'24'!F156+'25'!F156+'26'!F156+'27'!F156+'28'!F156+'29'!F156+'30'!F156+'31.'!F156</f>
        <v>0</v>
      </c>
      <c r="G156" s="43">
        <f t="shared" si="15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>+ยกมา!J156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.'!J156</f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6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46">
        <f>+ยกมา!J157</f>
        <v>0</v>
      </c>
      <c r="F157" s="44">
        <f>+ยกมา!F157+'1'!F157+'2'!F157+'3'!F157+'4'!F157+'5'!F157+'6'!F157+'7'!F157+'8'!F157+'9'!F157+'10'!F157+'11'!F157+'12'!F157+'13'!F158+'14'!F157+'15'!F157+'16'!F157+'18'!F157+'18'!F157+'19'!F157+'20'!F157+'21'!F157+'22'!F157+'23'!F157+'24'!F157+'25'!F157+'26'!F157+'27'!F157+'28'!F157+'29'!F157+'30'!F157+'31.'!F157</f>
        <v>0</v>
      </c>
      <c r="G157" s="43">
        <f t="shared" si="15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>+ยกมา!J157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.'!J157</f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6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46">
        <f>+ยกมา!J158</f>
        <v>0</v>
      </c>
      <c r="F158" s="44">
        <f>+ยกมา!F158+'1'!F158+'2'!F158+'3'!F158+'4'!F158+'5'!F158+'6'!F158+'7'!F158+'8'!F158+'9'!F158+'10'!F158+'11'!F158+'12'!F158+'13'!F159+'14'!F158+'15'!F158+'16'!F158+'18'!F158+'18'!F158+'19'!F158+'20'!F158+'21'!F158+'22'!F158+'23'!F158+'24'!F158+'25'!F158+'26'!F158+'27'!F158+'28'!F158+'29'!F158+'30'!F158+'31.'!F158</f>
        <v>0</v>
      </c>
      <c r="G158" s="43">
        <f t="shared" si="15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>+ยกมา!J158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.'!J158</f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6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46">
        <f>+ยกมา!J159</f>
        <v>0</v>
      </c>
      <c r="F159" s="44">
        <f>+ยกมา!F159+'1'!F159+'2'!F159+'3'!F159+'4'!F159+'5'!F159+'6'!F159+'7'!F159+'8'!F159+'9'!F159+'10'!F159+'11'!F159+'12'!F159+'13'!F160+'14'!F159+'15'!F159+'16'!F159+'18'!F159+'18'!F159+'19'!F159+'20'!F159+'21'!F159+'22'!F159+'23'!F159+'24'!F159+'25'!F159+'26'!F159+'27'!F159+'28'!F159+'29'!F159+'30'!F159+'31.'!F159</f>
        <v>0</v>
      </c>
      <c r="G159" s="43">
        <f t="shared" si="15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>+ยกมา!J159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.'!J159</f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6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46">
        <f>+ยกมา!J160</f>
        <v>0</v>
      </c>
      <c r="F160" s="44">
        <f>+ยกมา!F160+'1'!F160+'2'!F160+'3'!F160+'4'!F160+'5'!F160+'6'!F160+'7'!F160+'8'!F160+'9'!F160+'10'!F160+'11'!F160+'12'!F160+'13'!F161+'14'!F160+'15'!F160+'16'!F160+'18'!F160+'18'!F160+'19'!F160+'20'!F160+'21'!F160+'22'!F160+'23'!F160+'24'!F160+'25'!F160+'26'!F160+'27'!F160+'28'!F160+'29'!F160+'30'!F160+'31.'!F160</f>
        <v>0</v>
      </c>
      <c r="G160" s="43">
        <f t="shared" si="15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>+ยกมา!J160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.'!J160</f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6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46">
        <f>+ยกมา!J161</f>
        <v>0</v>
      </c>
      <c r="F161" s="44">
        <f>+ยกมา!F161+'1'!F161+'2'!F161+'3'!F161+'4'!F161+'5'!F161+'6'!F161+'7'!F161+'8'!F161+'9'!F161+'10'!F161+'11'!F161+'12'!F161+'13'!F162+'14'!F161+'15'!F161+'16'!F161+'18'!F161+'18'!F161+'19'!F161+'20'!F161+'21'!F161+'22'!F161+'23'!F161+'24'!F161+'25'!F161+'26'!F161+'27'!F161+'28'!F161+'29'!F161+'30'!F161+'31.'!F161</f>
        <v>0</v>
      </c>
      <c r="G161" s="43">
        <f t="shared" si="15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>+ยกมา!J161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.'!J161</f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6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46">
        <f>+ยกมา!J162</f>
        <v>0</v>
      </c>
      <c r="F162" s="44">
        <f>+ยกมา!F162+'1'!F162+'2'!F162+'3'!F162+'4'!F162+'5'!F162+'6'!F162+'7'!F162+'8'!F162+'9'!F162+'10'!F162+'11'!F162+'12'!F162+'13'!F163+'14'!F162+'15'!F162+'16'!F162+'18'!F162+'18'!F162+'19'!F162+'20'!F162+'21'!F162+'22'!F162+'23'!F162+'24'!F162+'25'!F162+'26'!F162+'27'!F162+'28'!F162+'29'!F162+'30'!F162+'31.'!F162</f>
        <v>0</v>
      </c>
      <c r="G162" s="43">
        <f t="shared" si="15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>+ยกมา!J162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.'!J162</f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6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46">
        <f>+ยกมา!J163</f>
        <v>0</v>
      </c>
      <c r="F163" s="44">
        <f>+ยกมา!F163+'1'!F163+'2'!F163+'3'!F163+'4'!F163+'5'!F163+'6'!F163+'7'!F163+'8'!F163+'9'!F163+'10'!F163+'11'!F163+'12'!F163+'13'!F164+'14'!F163+'15'!F163+'16'!F163+'18'!F163+'18'!F163+'19'!F163+'20'!F163+'21'!F163+'22'!F163+'23'!F163+'24'!F163+'25'!F163+'26'!F163+'27'!F163+'28'!F163+'29'!F163+'30'!F163+'31.'!F163</f>
        <v>0</v>
      </c>
      <c r="G163" s="43">
        <f t="shared" si="15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>+ยกมา!J163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.'!J163</f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36">
        <v>12.14</v>
      </c>
      <c r="P163" s="79">
        <f t="shared" si="16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46">
        <f>+ยกมา!J164</f>
        <v>0</v>
      </c>
      <c r="F164" s="44">
        <f>+ยกมา!F164+'1'!F164+'2'!F164+'3'!F164+'4'!F164+'5'!F164+'6'!F164+'7'!F164+'8'!F164+'9'!F164+'10'!F164+'11'!F164+'12'!F164+'13'!F165+'14'!F164+'15'!F164+'16'!F164+'18'!F164+'18'!F164+'19'!F164+'20'!F164+'21'!F164+'22'!F164+'23'!F164+'24'!F164+'25'!F164+'26'!F164+'27'!F164+'28'!F164+'29'!F164+'30'!F164+'31.'!F164</f>
        <v>0</v>
      </c>
      <c r="G164" s="43">
        <f t="shared" si="15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>+ยกมา!J164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.'!J164</f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6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46">
        <f>+ยกมา!J165</f>
        <v>0</v>
      </c>
      <c r="F165" s="44">
        <f>+ยกมา!F165+'1'!F165+'2'!F165+'3'!F165+'4'!F165+'5'!F165+'6'!F165+'7'!F165+'8'!F165+'9'!F165+'10'!F165+'11'!F165+'12'!F165+'13'!F166+'14'!F165+'15'!F165+'16'!F165+'18'!F165+'18'!F165+'19'!F165+'20'!F165+'21'!F165+'22'!F165+'23'!F165+'24'!F165+'25'!F165+'26'!F165+'27'!F165+'28'!F165+'29'!F165+'30'!F165+'31.'!F165</f>
        <v>0</v>
      </c>
      <c r="G165" s="43">
        <f t="shared" si="15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>+ยกมา!J165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.'!J165</f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6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46">
        <f>+ยกมา!J166</f>
        <v>0</v>
      </c>
      <c r="F166" s="44">
        <f>+ยกมา!F166+'1'!F166+'2'!F166+'3'!F166+'4'!F166+'5'!F166+'6'!F166+'7'!F166+'8'!F166+'9'!F166+'10'!F166+'11'!F166+'12'!F166+'13'!F167+'14'!F166+'15'!F166+'16'!F166+'18'!F166+'18'!F166+'19'!F166+'20'!F166+'21'!F166+'22'!F166+'23'!F166+'24'!F166+'25'!F166+'26'!F166+'27'!F166+'28'!F166+'29'!F166+'30'!F166+'31.'!F166</f>
        <v>0</v>
      </c>
      <c r="G166" s="43">
        <f t="shared" si="15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>+ยกมา!J166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.'!J166</f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6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46">
        <f>+ยกมา!J167</f>
        <v>0</v>
      </c>
      <c r="F167" s="44">
        <f>+ยกมา!F167+'1'!F167+'2'!F167+'3'!F167+'4'!F167+'5'!F167+'6'!F167+'7'!F167+'8'!F167+'9'!F167+'10'!F167+'11'!F167+'12'!F167+'13'!F168+'14'!F167+'15'!F167+'16'!F167+'18'!F167+'18'!F167+'19'!F167+'20'!F167+'21'!F167+'22'!F167+'23'!F167+'24'!F167+'25'!F167+'26'!F167+'27'!F167+'28'!F167+'29'!F167+'30'!F167+'31.'!F167</f>
        <v>0</v>
      </c>
      <c r="G167" s="43">
        <f t="shared" si="15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>+ยกมา!J167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.'!J167</f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6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46">
        <f>+ยกมา!J168</f>
        <v>0</v>
      </c>
      <c r="F168" s="44">
        <f>+ยกมา!F168+'1'!F168+'2'!F168+'3'!F168+'4'!F168+'5'!F168+'6'!F168+'7'!F168+'8'!F168+'9'!F168+'10'!F168+'11'!F168+'12'!F168+'13'!F169+'14'!F168+'15'!F168+'16'!F168+'18'!F168+'18'!F168+'19'!F168+'20'!F168+'21'!F168+'22'!F168+'23'!F168+'24'!F168+'25'!F168+'26'!F168+'27'!F168+'28'!F168+'29'!F168+'30'!F168+'31.'!F168</f>
        <v>0</v>
      </c>
      <c r="G168" s="43">
        <f t="shared" si="15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>+ยกมา!J168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.'!J168</f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6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46">
        <f>+ยกมา!J169</f>
        <v>0</v>
      </c>
      <c r="F169" s="44">
        <f>+ยกมา!F169+'1'!F169+'2'!F169+'3'!F169+'4'!F169+'5'!F169+'6'!F169+'7'!F169+'8'!F169+'9'!F169+'10'!F169+'11'!F169+'12'!F169+'13'!F170+'14'!F169+'15'!F169+'16'!F169+'18'!F169+'18'!F169+'19'!F169+'20'!F169+'21'!F169+'22'!F169+'23'!F169+'24'!F169+'25'!F169+'26'!F169+'27'!F169+'28'!F169+'29'!F169+'30'!F169+'31.'!F169</f>
        <v>0</v>
      </c>
      <c r="G169" s="43">
        <f t="shared" si="15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>+ยกมา!J169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.'!J169</f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6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46">
        <f>+ยกมา!J170</f>
        <v>0</v>
      </c>
      <c r="F170" s="44">
        <f>+ยกมา!F170+'1'!F170+'2'!F170+'3'!F170+'4'!F170+'5'!F170+'6'!F170+'7'!F170+'8'!F170+'9'!F170+'10'!F170+'11'!F170+'12'!F170+'13'!F171+'14'!F170+'15'!F170+'16'!F170+'18'!F170+'18'!F170+'19'!F170+'20'!F170+'21'!F170+'22'!F170+'23'!F170+'24'!F170+'25'!F170+'26'!F170+'27'!F170+'28'!F170+'29'!F170+'30'!F170+'31.'!F170</f>
        <v>0</v>
      </c>
      <c r="G170" s="43">
        <f t="shared" si="15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>+ยกมา!J170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.'!J170</f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6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46">
        <f>+ยกมา!J171</f>
        <v>0</v>
      </c>
      <c r="F171" s="44">
        <f>+ยกมา!F171+'1'!F171+'2'!F171+'3'!F171+'4'!F171+'5'!F171+'6'!F171+'7'!F171+'8'!F171+'9'!F171+'10'!F171+'11'!F171+'12'!F171+'13'!F172+'14'!F171+'15'!F171+'16'!F171+'18'!F171+'18'!F171+'19'!F171+'20'!F171+'21'!F171+'22'!F171+'23'!F171+'24'!F171+'25'!F171+'26'!F171+'27'!F171+'28'!F171+'29'!F171+'30'!F171+'31.'!F171</f>
        <v>0</v>
      </c>
      <c r="G171" s="43">
        <f t="shared" si="15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>+ยกมา!J171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.'!J171</f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6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46">
        <f>+ยกมา!J172</f>
        <v>0</v>
      </c>
      <c r="F172" s="44">
        <f>+ยกมา!F172+'1'!F172+'2'!F172+'3'!F172+'4'!F172+'5'!F172+'6'!F172+'7'!F172+'8'!F172+'9'!F172+'10'!F172+'11'!F172+'12'!F172+'13'!F173+'14'!F172+'15'!F172+'16'!F172+'18'!F172+'18'!F172+'19'!F172+'20'!F172+'21'!F172+'22'!F172+'23'!F172+'24'!F172+'25'!F172+'26'!F172+'27'!F172+'28'!F172+'29'!F172+'30'!F172+'31.'!F172</f>
        <v>0</v>
      </c>
      <c r="G172" s="43">
        <f t="shared" si="15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>+ยกมา!J172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.'!J172</f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6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46">
        <f>+ยกมา!J173</f>
        <v>0</v>
      </c>
      <c r="F173" s="44">
        <f>+ยกมา!F173+'1'!F173+'2'!F173+'3'!F173+'4'!F173+'5'!F173+'6'!F173+'7'!F173+'8'!F173+'9'!F173+'10'!F173+'11'!F173+'12'!F173+'13'!F174+'14'!F173+'15'!F173+'16'!F173+'18'!F173+'18'!F173+'19'!F173+'20'!F173+'21'!F173+'22'!F173+'23'!F173+'24'!F173+'25'!F173+'26'!F173+'27'!F173+'28'!F173+'29'!F173+'30'!F173+'31.'!F173</f>
        <v>0</v>
      </c>
      <c r="G173" s="43">
        <f t="shared" si="15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+ยกมา!J173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.'!J173</f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46">
        <f>+ยกมา!J174</f>
        <v>0</v>
      </c>
      <c r="F174" s="44">
        <f>+ยกมา!F174+'1'!F174+'2'!F174+'3'!F174+'4'!F174+'5'!F174+'6'!F174+'7'!F174+'8'!F174+'9'!F174+'10'!F174+'11'!F174+'12'!F174+'13'!F175+'14'!F174+'15'!F174+'16'!F174+'18'!F174+'18'!F174+'19'!F174+'20'!F174+'21'!F174+'22'!F174+'23'!F174+'24'!F174+'25'!F174+'26'!F174+'27'!F174+'28'!F174+'29'!F174+'30'!F174+'31.'!F174</f>
        <v>0</v>
      </c>
      <c r="G174" s="43">
        <f t="shared" si="15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>+ยกมา!J174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.'!J174</f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17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46">
        <f>+ยกมา!J175</f>
        <v>7</v>
      </c>
      <c r="F175" s="44">
        <f>+ยกมา!F175+'1'!F175+'2'!F175+'3'!F175+'4'!F175+'5'!F175+'6'!F175+'7'!F175+'8'!F175+'9'!F175+'10'!F175+'11'!F175+'12'!F175+'13'!F176+'14'!F175+'15'!F175+'16'!F175+'18'!F175+'18'!F175+'19'!F175+'20'!F175+'21'!F175+'22'!F175+'23'!F175+'24'!F175+'25'!F175+'26'!F175+'27'!F175+'28'!F175+'29'!F175+'30'!F175+'31.'!F175</f>
        <v>30</v>
      </c>
      <c r="G175" s="43">
        <f t="shared" si="15"/>
        <v>37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1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>+ยกมา!J175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.'!J175</f>
        <v>439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20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1000</v>
      </c>
      <c r="N175" s="19"/>
      <c r="O175" s="136">
        <v>23.02</v>
      </c>
      <c r="P175" s="79">
        <f t="shared" si="16"/>
        <v>460.4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46">
        <f>+ยกมา!J176</f>
        <v>0</v>
      </c>
      <c r="F176" s="44">
        <f>+ยกมา!F176+'1'!F176+'2'!F176+'3'!F176+'4'!F176+'5'!F176+'6'!F176+'7'!F176+'8'!F176+'9'!F176+'10'!F176+'11'!F176+'12'!F176+'13'!F177+'14'!F176+'15'!F176+'16'!F176+'18'!F176+'18'!F176+'19'!F176+'20'!F176+'21'!F176+'22'!F176+'23'!F176+'24'!F176+'25'!F176+'26'!F176+'27'!F176+'28'!F176+'29'!F176+'30'!F176+'31.'!F176</f>
        <v>0</v>
      </c>
      <c r="G176" s="43">
        <f t="shared" si="15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+ยกมา!J176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.'!J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46">
        <f>+ยกมา!J177</f>
        <v>0</v>
      </c>
      <c r="F177" s="44">
        <f>+ยกมา!F177+'1'!F177+'2'!F177+'3'!F177+'4'!F177+'5'!F177+'6'!F177+'7'!F177+'8'!F177+'9'!F177+'10'!F177+'11'!F177+'12'!F177+'13'!F178+'14'!F177+'15'!F177+'16'!F177+'18'!F177+'18'!F177+'19'!F177+'20'!F177+'21'!F177+'22'!F177+'23'!F177+'24'!F177+'25'!F177+'26'!F177+'27'!F177+'28'!F177+'29'!F177+'30'!F177+'31.'!F177</f>
        <v>0</v>
      </c>
      <c r="G177" s="43">
        <f t="shared" si="15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>+ยกมา!J177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.'!J177</f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6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46">
        <f>+ยกมา!J178</f>
        <v>0</v>
      </c>
      <c r="F178" s="44">
        <f>+ยกมา!F178+'1'!F178+'2'!F178+'3'!F178+'4'!F178+'5'!F178+'6'!F178+'7'!F178+'8'!F178+'9'!F178+'10'!F178+'11'!F178+'12'!F178+'13'!F179+'14'!F178+'15'!F178+'16'!F178+'18'!F178+'18'!F178+'19'!F178+'20'!F178+'21'!F178+'22'!F178+'23'!F178+'24'!F178+'25'!F178+'26'!F178+'27'!F178+'28'!F178+'29'!F178+'30'!F178+'31.'!F178</f>
        <v>0</v>
      </c>
      <c r="G178" s="43">
        <f t="shared" si="15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>+ยกมา!J178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.'!J178</f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16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46">
        <f>+ยกมา!J179</f>
        <v>0</v>
      </c>
      <c r="F179" s="44">
        <f>+ยกมา!F179+'1'!F179+'2'!F179+'3'!F179+'4'!F179+'5'!F179+'6'!F179+'7'!F179+'8'!F179+'9'!F179+'10'!F179+'11'!F179+'12'!F179+'13'!F180+'14'!F179+'15'!F179+'16'!F179+'18'!F179+'18'!F179+'19'!F179+'20'!F179+'21'!F179+'22'!F179+'23'!F179+'24'!F179+'25'!F179+'26'!F179+'27'!F179+'28'!F179+'29'!F179+'30'!F179+'31.'!F179</f>
        <v>0</v>
      </c>
      <c r="G179" s="43">
        <f t="shared" si="15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>+ยกมา!J179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.'!J179</f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6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46">
        <f>+ยกมา!J180</f>
        <v>1</v>
      </c>
      <c r="F180" s="44">
        <f>+ยกมา!F180+'1'!F180+'2'!F180+'3'!F180+'4'!F180+'5'!F180+'6'!F180+'7'!F180+'8'!F180+'9'!F180+'10'!F180+'11'!F180+'12'!F180+'13'!F181+'14'!F180+'15'!F180+'16'!F180+'18'!F180+'18'!F180+'19'!F180+'20'!F180+'21'!F180+'22'!F180+'23'!F180+'24'!F180+'25'!F180+'26'!F180+'27'!F180+'28'!F180+'29'!F180+'30'!F180+'31.'!F180</f>
        <v>10</v>
      </c>
      <c r="G180" s="43">
        <f t="shared" si="15"/>
        <v>11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>+ยกมา!J180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.'!J180</f>
        <v>86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11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385</v>
      </c>
      <c r="N180" s="19"/>
      <c r="O180" s="90"/>
      <c r="P180" s="79">
        <f t="shared" si="16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46">
        <f>+ยกมา!J181</f>
        <v>0</v>
      </c>
      <c r="F181" s="44">
        <f>+ยกมา!F181+'1'!F181+'2'!F181+'3'!F181+'4'!F181+'5'!F181+'6'!F181+'7'!F181+'8'!F181+'9'!F181+'10'!F181+'11'!F181+'12'!F181+'13'!F182+'14'!F181+'15'!F181+'16'!F181+'18'!F181+'18'!F181+'19'!F181+'20'!F181+'21'!F181+'22'!F181+'23'!F181+'24'!F181+'25'!F181+'26'!F181+'27'!F181+'28'!F181+'29'!F181+'30'!F181+'31.'!F181</f>
        <v>0</v>
      </c>
      <c r="G181" s="43">
        <f t="shared" si="15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>+ยกมา!J181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.'!J181</f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6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46">
        <f>+ยกมา!J182</f>
        <v>0</v>
      </c>
      <c r="F182" s="44">
        <f>+ยกมา!F182+'1'!F182+'2'!F182+'3'!F182+'4'!F182+'5'!F182+'6'!F182+'7'!F182+'8'!F182+'9'!F182+'10'!F182+'11'!F182+'12'!F182+'13'!F183+'14'!F182+'15'!F182+'16'!F182+'18'!F182+'18'!F182+'19'!F182+'20'!F182+'21'!F182+'22'!F182+'23'!F182+'24'!F182+'25'!F182+'26'!F182+'27'!F182+'28'!F182+'29'!F182+'30'!F182+'31.'!F182</f>
        <v>0</v>
      </c>
      <c r="G182" s="43">
        <f t="shared" si="15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>+ยกมา!J182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.'!J182</f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6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46">
        <f>+ยกมา!J183</f>
        <v>0</v>
      </c>
      <c r="F183" s="44">
        <f>+ยกมา!F183+'1'!F183+'2'!F183+'3'!F183+'4'!F183+'5'!F183+'6'!F183+'7'!F183+'8'!F183+'9'!F183+'10'!F183+'11'!F183+'12'!F183+'13'!F184+'14'!F183+'15'!F183+'16'!F183+'18'!F183+'18'!F183+'19'!F183+'20'!F183+'21'!F183+'22'!F183+'23'!F183+'24'!F183+'25'!F183+'26'!F183+'27'!F183+'28'!F183+'29'!F183+'30'!F183+'31.'!F183</f>
        <v>0</v>
      </c>
      <c r="G183" s="43">
        <f t="shared" si="15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>+ยกมา!J183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.'!J183</f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6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46">
        <f>+ยกมา!J184</f>
        <v>0</v>
      </c>
      <c r="F184" s="44">
        <f>+ยกมา!F184+'1'!F184+'2'!F184+'3'!F184+'4'!F184+'5'!F184+'6'!F184+'7'!F184+'8'!F184+'9'!F184+'10'!F184+'11'!F184+'12'!F184+'13'!F185+'14'!F184+'15'!F184+'16'!F184+'18'!F184+'18'!F184+'19'!F184+'20'!F184+'21'!F184+'22'!F184+'23'!F184+'24'!F184+'25'!F184+'26'!F184+'27'!F184+'28'!F184+'29'!F184+'30'!F184+'31.'!F184</f>
        <v>0</v>
      </c>
      <c r="G184" s="43">
        <f t="shared" si="15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>+ยกมา!J184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.'!J184</f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6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46">
        <f>+ยกมา!J185</f>
        <v>0</v>
      </c>
      <c r="F185" s="44">
        <f>+ยกมา!F185+'1'!F185+'2'!F185+'3'!F185+'4'!F185+'5'!F185+'6'!F185+'7'!F185+'8'!F185+'9'!F185+'10'!F185+'11'!F185+'12'!F185+'13'!F186+'14'!F185+'15'!F185+'16'!F185+'18'!F185+'18'!F185+'19'!F185+'20'!F185+'21'!F185+'22'!F185+'23'!F185+'24'!F185+'25'!F185+'26'!F185+'27'!F185+'28'!F185+'29'!F185+'30'!F185+'31.'!F185</f>
        <v>0</v>
      </c>
      <c r="G185" s="43">
        <f t="shared" si="15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>+ยกมา!J185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.'!J185</f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16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1373</v>
      </c>
      <c r="D186" s="10" t="s">
        <v>563</v>
      </c>
      <c r="E186" s="46">
        <f>+ยกมา!J186</f>
        <v>0</v>
      </c>
      <c r="F186" s="44">
        <f>+ยกมา!F186+'1'!F186+'2'!F186+'3'!F186+'4'!F186+'5'!F186+'6'!F186+'7'!F186+'8'!F186+'9'!F186+'10'!F186+'11'!F186+'12'!F186+'13'!F187+'14'!F186+'15'!F186+'16'!F186+'18'!F186+'18'!F186+'19'!F186+'20'!F186+'21'!F186+'22'!F186+'23'!F186+'24'!F186+'25'!F186+'26'!F186+'27'!F186+'28'!F186+'29'!F186+'30'!F186+'31.'!F186</f>
        <v>0</v>
      </c>
      <c r="G186" s="43">
        <f t="shared" si="15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>+ยกมา!J186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.'!J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18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46">
        <f>+ยกมา!J187</f>
        <v>0</v>
      </c>
      <c r="F187" s="44">
        <f>+ยกมา!F187+'1'!F187+'2'!F187+'3'!F187+'4'!F187+'5'!F187+'6'!F187+'7'!F187+'8'!F187+'9'!F187+'10'!F187+'11'!F187+'12'!F187+'13'!F188+'14'!F187+'15'!F187+'16'!F187+'18'!F187+'18'!F187+'19'!F187+'20'!F187+'21'!F187+'22'!F187+'23'!F187+'24'!F187+'25'!F187+'26'!F187+'27'!F187+'28'!F187+'29'!F187+'30'!F187+'31.'!F187</f>
        <v>0</v>
      </c>
      <c r="G187" s="43">
        <f t="shared" si="15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>+ยกมา!J187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.'!J187</f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46">
        <f>+ยกมา!J188</f>
        <v>0</v>
      </c>
      <c r="F188" s="44">
        <f>+ยกมา!F188+'1'!F188+'2'!F188+'3'!F188+'4'!F188+'5'!F188+'6'!F188+'7'!F188+'8'!F188+'9'!F188+'10'!F188+'11'!F188+'12'!F188+'13'!F189+'14'!F188+'15'!F188+'16'!F188+'18'!F188+'18'!F188+'19'!F188+'20'!F188+'21'!F188+'22'!F188+'23'!F188+'24'!F188+'25'!F188+'26'!F188+'27'!F188+'28'!F188+'29'!F188+'30'!F188+'31.'!F188</f>
        <v>0</v>
      </c>
      <c r="G188" s="43">
        <f t="shared" si="15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>+ยกมา!J188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.'!J188</f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46">
        <f>+ยกมา!J189</f>
        <v>0</v>
      </c>
      <c r="F189" s="44">
        <f>+ยกมา!F189+'1'!F189+'2'!F189+'3'!F189+'4'!F189+'5'!F189+'6'!F189+'7'!F189+'8'!F189+'9'!F189+'10'!F189+'11'!F189+'12'!F189+'13'!F190+'14'!F189+'15'!F189+'16'!F189+'18'!F189+'18'!F189+'19'!F189+'20'!F189+'21'!F189+'22'!F189+'23'!F189+'24'!F189+'25'!F189+'26'!F189+'27'!F189+'28'!F189+'29'!F189+'30'!F189+'31.'!F189</f>
        <v>0</v>
      </c>
      <c r="G189" s="43">
        <f t="shared" si="15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>+ยกมา!J189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.'!J189</f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46">
        <f>+ยกมา!J190</f>
        <v>0</v>
      </c>
      <c r="F190" s="44">
        <f>+ยกมา!F190+'1'!F190+'2'!F190+'3'!F190+'4'!F190+'5'!F190+'6'!F190+'7'!F190+'8'!F190+'9'!F190+'10'!F190+'11'!F190+'12'!F190+'13'!F191+'14'!F190+'15'!F190+'16'!F190+'18'!F190+'18'!F190+'19'!F190+'20'!F190+'21'!F190+'22'!F190+'23'!F190+'24'!F190+'25'!F190+'26'!F190+'27'!F190+'28'!F190+'29'!F190+'30'!F190+'31.'!F190</f>
        <v>7</v>
      </c>
      <c r="G190" s="43">
        <f t="shared" si="15"/>
        <v>7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>+ยกมา!J190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.'!J190</f>
        <v>126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4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220</v>
      </c>
      <c r="N190" s="19"/>
      <c r="O190" s="90"/>
      <c r="P190" s="79">
        <f t="shared" ref="P190" si="19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46">
        <f>+ยกมา!J191</f>
        <v>0</v>
      </c>
      <c r="F191" s="44">
        <f>+ยกมา!F191+'1'!F191+'2'!F191+'3'!F191+'4'!F191+'5'!F191+'6'!F191+'7'!F191+'8'!F191+'9'!F191+'10'!F191+'11'!F191+'12'!F191+'13'!F192+'14'!F191+'15'!F191+'16'!F191+'18'!F191+'18'!F191+'19'!F191+'20'!F191+'21'!F191+'22'!F191+'23'!F191+'24'!F191+'25'!F191+'26'!F191+'27'!F191+'28'!F191+'29'!F191+'30'!F191+'31.'!F191</f>
        <v>0</v>
      </c>
      <c r="G191" s="43">
        <f t="shared" si="15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>+ยกมา!J191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.'!J191</f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6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46">
        <f>+ยกมา!J192</f>
        <v>0</v>
      </c>
      <c r="F192" s="44">
        <f>+ยกมา!F192+'1'!F192+'2'!F192+'3'!F192+'4'!F192+'5'!F192+'6'!F192+'7'!F192+'8'!F192+'9'!F192+'10'!F192+'11'!F192+'12'!F192+'13'!F193+'14'!F192+'15'!F192+'16'!F192+'18'!F192+'18'!F192+'19'!F192+'20'!F192+'21'!F192+'22'!F192+'23'!F192+'24'!F192+'25'!F192+'26'!F192+'27'!F192+'28'!F192+'29'!F192+'30'!F192+'31.'!F192</f>
        <v>0</v>
      </c>
      <c r="G192" s="43">
        <f t="shared" si="15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>+ยกมา!J192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.'!J192</f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6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46">
        <f>+ยกมา!J193</f>
        <v>0</v>
      </c>
      <c r="F193" s="44">
        <f>+ยกมา!F193+'1'!F193+'2'!F193+'3'!F193+'4'!F193+'5'!F193+'6'!F193+'7'!F193+'8'!F193+'9'!F193+'10'!F193+'11'!F193+'12'!F193+'13'!F194+'14'!F193+'15'!F193+'16'!F193+'18'!F193+'18'!F193+'19'!F193+'20'!F193+'21'!F193+'22'!F193+'23'!F193+'24'!F193+'25'!F193+'26'!F193+'27'!F193+'28'!F193+'29'!F193+'30'!F193+'31.'!F193</f>
        <v>42</v>
      </c>
      <c r="G193" s="43">
        <f t="shared" si="15"/>
        <v>42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2</v>
      </c>
      <c r="J193" s="43">
        <f>+ยกมา!J193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.'!J193</f>
        <v>167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20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1200</v>
      </c>
      <c r="N193" s="19"/>
      <c r="O193" s="90">
        <v>38</v>
      </c>
      <c r="P193" s="79">
        <f t="shared" si="16"/>
        <v>760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46">
        <f>+ยกมา!J194</f>
        <v>2</v>
      </c>
      <c r="F194" s="44">
        <f>+ยกมา!F194+'1'!F194+'2'!F194+'3'!F194+'4'!F194+'5'!F194+'6'!F194+'7'!F194+'8'!F194+'9'!F194+'10'!F194+'11'!F194+'12'!F194+'13'!F195+'14'!F194+'15'!F194+'16'!F194+'18'!F194+'18'!F194+'19'!F194+'20'!F194+'21'!F194+'22'!F194+'23'!F194+'24'!F194+'25'!F194+'26'!F194+'27'!F194+'28'!F194+'29'!F194+'30'!F194+'31.'!F194</f>
        <v>37</v>
      </c>
      <c r="G194" s="43">
        <f t="shared" si="15"/>
        <v>39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>+ยกมา!J194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.'!J194</f>
        <v>222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12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1440</v>
      </c>
      <c r="N194" s="19"/>
      <c r="O194" s="90">
        <v>73</v>
      </c>
      <c r="P194" s="79">
        <f t="shared" si="16"/>
        <v>876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46">
        <f>+ยกมา!J195</f>
        <v>1</v>
      </c>
      <c r="F195" s="44">
        <f>+ยกมา!F195+'1'!F195+'2'!F195+'3'!F195+'4'!F195+'5'!F195+'6'!F195+'7'!F195+'8'!F195+'9'!F195+'10'!F195+'11'!F195+'12'!F195+'13'!F196+'14'!F195+'15'!F195+'16'!F195+'18'!F195+'18'!F195+'19'!F195+'20'!F195+'21'!F195+'22'!F195+'23'!F195+'24'!F195+'25'!F195+'26'!F195+'27'!F195+'28'!F195+'29'!F195+'30'!F195+'31.'!F195</f>
        <v>18</v>
      </c>
      <c r="G195" s="43">
        <f t="shared" si="15"/>
        <v>19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>+ยกมา!J195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.'!J195</f>
        <v>69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4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300</v>
      </c>
      <c r="N195" s="19"/>
      <c r="O195" s="90">
        <v>38</v>
      </c>
      <c r="P195" s="79">
        <f t="shared" si="16"/>
        <v>152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46">
        <f>+ยกมา!J196</f>
        <v>0</v>
      </c>
      <c r="F196" s="44">
        <f>+ยกมา!F196+'1'!F196+'2'!F196+'3'!F196+'4'!F196+'5'!F196+'6'!F196+'7'!F196+'8'!F196+'9'!F196+'10'!F196+'11'!F196+'12'!F196+'13'!F197+'14'!F196+'15'!F196+'16'!F196+'18'!F196+'18'!F196+'19'!F196+'20'!F196+'21'!F196+'22'!F196+'23'!F196+'24'!F196+'25'!F196+'26'!F196+'27'!F196+'28'!F196+'29'!F196+'30'!F196+'31.'!F196</f>
        <v>18</v>
      </c>
      <c r="G196" s="43">
        <f t="shared" si="15"/>
        <v>18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>+ยกมา!J196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.'!J196</f>
        <v>72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3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360</v>
      </c>
      <c r="N196" s="19"/>
      <c r="O196" s="90">
        <v>73</v>
      </c>
      <c r="P196" s="79">
        <f t="shared" si="16"/>
        <v>219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46">
        <f>+ยกมา!J197</f>
        <v>5</v>
      </c>
      <c r="F197" s="44">
        <f>+ยกมา!F197+'1'!F197+'2'!F197+'3'!F197+'4'!F197+'5'!F197+'6'!F197+'7'!F197+'8'!F197+'9'!F197+'10'!F197+'11'!F197+'12'!F197+'13'!F198+'14'!F197+'15'!F197+'16'!F197+'18'!F197+'18'!F197+'19'!F197+'20'!F197+'21'!F197+'22'!F197+'23'!F197+'24'!F197+'25'!F197+'26'!F197+'27'!F197+'28'!F197+'29'!F197+'30'!F197+'31.'!F197</f>
        <v>23</v>
      </c>
      <c r="G197" s="43">
        <f t="shared" si="15"/>
        <v>28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2</v>
      </c>
      <c r="J197" s="43">
        <f>+ยกมา!J197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.'!J197</f>
        <v>138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9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450</v>
      </c>
      <c r="N197" s="19"/>
      <c r="O197" s="90">
        <v>23.74</v>
      </c>
      <c r="P197" s="79">
        <f t="shared" si="16"/>
        <v>213.66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46">
        <f>+ยกมา!J198</f>
        <v>18</v>
      </c>
      <c r="F198" s="44">
        <f>+ยกมา!F198+'1'!F198+'2'!F198+'3'!F198+'4'!F198+'5'!F198+'6'!F198+'7'!F198+'8'!F198+'9'!F198+'10'!F198+'11'!F198+'12'!F198+'13'!F199+'14'!F198+'15'!F198+'16'!F198+'18'!F198+'18'!F198+'19'!F198+'20'!F198+'21'!F198+'22'!F198+'23'!F198+'24'!F198+'25'!F198+'26'!F198+'27'!F198+'28'!F198+'29'!F198+'30'!F198+'31.'!F198</f>
        <v>27</v>
      </c>
      <c r="G198" s="43">
        <f t="shared" si="15"/>
        <v>45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10</v>
      </c>
      <c r="J198" s="43">
        <f>+ยกมา!J198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.'!J198</f>
        <v>280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18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2700</v>
      </c>
      <c r="N198" s="19"/>
      <c r="O198" s="90">
        <v>64.38</v>
      </c>
      <c r="P198" s="79">
        <f t="shared" si="16"/>
        <v>1158.8399999999999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46">
        <f>+ยกมา!J199</f>
        <v>0</v>
      </c>
      <c r="F199" s="44">
        <f>+ยกมา!F199+'1'!F199+'2'!F199+'3'!F199+'4'!F199+'5'!F199+'6'!F199+'7'!F199+'8'!F199+'9'!F199+'10'!F199+'11'!F199+'12'!F199+'13'!F200+'14'!F199+'15'!F199+'16'!F199+'18'!F199+'18'!F199+'19'!F199+'20'!F199+'21'!F199+'22'!F199+'23'!F199+'24'!F199+'25'!F199+'26'!F199+'27'!F199+'28'!F199+'29'!F199+'30'!F199+'31.'!F199</f>
        <v>0</v>
      </c>
      <c r="G199" s="43">
        <f t="shared" si="15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>+ยกมา!J199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.'!J199</f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6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46">
        <f>+ยกมา!J200</f>
        <v>0</v>
      </c>
      <c r="F200" s="44">
        <f>+ยกมา!F200+'1'!F200+'2'!F200+'3'!F200+'4'!F200+'5'!F200+'6'!F200+'7'!F200+'8'!F200+'9'!F200+'10'!F200+'11'!F200+'12'!F200+'13'!F201+'14'!F200+'15'!F200+'16'!F200+'18'!F200+'18'!F200+'19'!F200+'20'!F200+'21'!F200+'22'!F200+'23'!F200+'24'!F200+'25'!F200+'26'!F200+'27'!F200+'28'!F200+'29'!F200+'30'!F200+'31.'!F200</f>
        <v>0</v>
      </c>
      <c r="G200" s="43">
        <f t="shared" si="15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>+ยกมา!J200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.'!J200</f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6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46">
        <f>+ยกมา!J201</f>
        <v>5</v>
      </c>
      <c r="F201" s="44">
        <f>+ยกมา!F201+'1'!F201+'2'!F201+'3'!F201+'4'!F201+'5'!F201+'6'!F201+'7'!F201+'8'!F201+'9'!F201+'10'!F201+'11'!F201+'12'!F201+'13'!F202+'14'!F201+'15'!F201+'16'!F201+'18'!F201+'18'!F201+'19'!F201+'20'!F201+'21'!F201+'22'!F201+'23'!F201+'24'!F201+'25'!F201+'26'!F201+'27'!F201+'28'!F201+'29'!F201+'30'!F201+'31.'!F201</f>
        <v>0</v>
      </c>
      <c r="G201" s="43">
        <f t="shared" si="15"/>
        <v>5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>+ยกมา!J201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.'!J201</f>
        <v>105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4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360</v>
      </c>
      <c r="N201" s="19"/>
      <c r="O201" s="90">
        <v>60</v>
      </c>
      <c r="P201" s="79">
        <f t="shared" si="16"/>
        <v>240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46">
        <f>+ยกมา!J202</f>
        <v>1</v>
      </c>
      <c r="F202" s="44">
        <f>+ยกมา!F202+'1'!F202+'2'!F202+'3'!F202+'4'!F202+'5'!F202+'6'!F202+'7'!F202+'8'!F202+'9'!F202+'10'!F202+'11'!F202+'12'!F202+'13'!F203+'14'!F202+'15'!F202+'16'!F202+'18'!F202+'18'!F202+'19'!F202+'20'!F202+'21'!F202+'22'!F202+'23'!F202+'24'!F202+'25'!F202+'26'!F202+'27'!F202+'28'!F202+'29'!F202+'30'!F202+'31.'!F202</f>
        <v>0</v>
      </c>
      <c r="G202" s="43">
        <f t="shared" si="15"/>
        <v>1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>+ยกมา!J202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.'!J202</f>
        <v>31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6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46">
        <f>+ยกมา!J203</f>
        <v>1</v>
      </c>
      <c r="F203" s="44">
        <f>+ยกมา!F203+'1'!F203+'2'!F203+'3'!F203+'4'!F203+'5'!F203+'6'!F203+'7'!F203+'8'!F203+'9'!F203+'10'!F203+'11'!F203+'12'!F203+'13'!F204+'14'!F203+'15'!F203+'16'!F203+'18'!F203+'18'!F203+'19'!F203+'20'!F203+'21'!F203+'22'!F203+'23'!F203+'24'!F203+'25'!F203+'26'!F203+'27'!F203+'28'!F203+'29'!F203+'30'!F203+'31.'!F203</f>
        <v>0</v>
      </c>
      <c r="G203" s="43">
        <f t="shared" si="15"/>
        <v>1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>+ยกมา!J203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.'!J203</f>
        <v>21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1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90</v>
      </c>
      <c r="N203" s="19"/>
      <c r="O203" s="90">
        <v>60</v>
      </c>
      <c r="P203" s="79">
        <f t="shared" si="16"/>
        <v>60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46">
        <f>+ยกมา!J204</f>
        <v>9</v>
      </c>
      <c r="F204" s="44">
        <f>+ยกมา!F204+'1'!F204+'2'!F204+'3'!F204+'4'!F204+'5'!F204+'6'!F204+'7'!F204+'8'!F204+'9'!F204+'10'!F204+'11'!F204+'12'!F204+'13'!F205+'14'!F204+'15'!F204+'16'!F204+'18'!F204+'18'!F204+'19'!F204+'20'!F204+'21'!F204+'22'!F204+'23'!F204+'24'!F204+'25'!F204+'26'!F204+'27'!F204+'28'!F204+'29'!F204+'30'!F204+'31.'!F204</f>
        <v>0</v>
      </c>
      <c r="G204" s="43">
        <f t="shared" si="15"/>
        <v>9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>+ยกมา!J204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.'!J204</f>
        <v>212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4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360</v>
      </c>
      <c r="N204" s="19"/>
      <c r="O204" s="90">
        <v>60</v>
      </c>
      <c r="P204" s="79">
        <f t="shared" si="16"/>
        <v>240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46">
        <f>+ยกมา!J205</f>
        <v>8</v>
      </c>
      <c r="F205" s="44">
        <f>+ยกมา!F205+'1'!F205+'2'!F205+'3'!F205+'4'!F205+'5'!F205+'6'!F205+'7'!F205+'8'!F205+'9'!F205+'10'!F205+'11'!F205+'12'!F205+'13'!F206+'14'!F205+'15'!F205+'16'!F205+'18'!F205+'18'!F205+'19'!F205+'20'!F205+'21'!F205+'22'!F205+'23'!F205+'24'!F205+'25'!F205+'26'!F205+'27'!F205+'28'!F205+'29'!F205+'30'!F205+'31.'!F205</f>
        <v>0</v>
      </c>
      <c r="G205" s="43">
        <f t="shared" si="15"/>
        <v>8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>+ยกมา!J205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.'!J205</f>
        <v>185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4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220</v>
      </c>
      <c r="N205" s="19"/>
      <c r="O205" s="90">
        <v>40</v>
      </c>
      <c r="P205" s="79">
        <f t="shared" si="16"/>
        <v>160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46">
        <f>+ยกมา!J206</f>
        <v>0</v>
      </c>
      <c r="F206" s="44">
        <f>+ยกมา!F206+'1'!F206+'2'!F206+'3'!F206+'4'!F206+'5'!F206+'6'!F206+'7'!F206+'8'!F206+'9'!F206+'10'!F206+'11'!F206+'12'!F206+'13'!F207+'14'!F206+'15'!F206+'16'!F206+'18'!F206+'18'!F206+'19'!F206+'20'!F206+'21'!F206+'22'!F206+'23'!F206+'24'!F206+'25'!F206+'26'!F206+'27'!F206+'28'!F206+'29'!F206+'30'!F206+'31.'!F206</f>
        <v>0</v>
      </c>
      <c r="G206" s="43">
        <f t="shared" si="15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>+ยกมา!J206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.'!J206</f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6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46">
        <f>+ยกมา!J207</f>
        <v>0</v>
      </c>
      <c r="F207" s="44">
        <f>+ยกมา!F207+'1'!F207+'2'!F207+'3'!F207+'4'!F207+'5'!F207+'6'!F207+'7'!F207+'8'!F207+'9'!F207+'10'!F207+'11'!F207+'12'!F207+'13'!F208+'14'!F207+'15'!F207+'16'!F207+'18'!F207+'18'!F207+'19'!F207+'20'!F207+'21'!F207+'22'!F207+'23'!F207+'24'!F207+'25'!F207+'26'!F207+'27'!F207+'28'!F207+'29'!F207+'30'!F207+'31.'!F207</f>
        <v>0</v>
      </c>
      <c r="G207" s="43">
        <f t="shared" si="15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>+ยกมา!J207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.'!J207</f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0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46">
        <f>+ยกมา!J208</f>
        <v>1</v>
      </c>
      <c r="F208" s="44">
        <f>+ยกมา!F208+'1'!F208+'2'!F208+'3'!F208+'4'!F208+'5'!F208+'6'!F208+'7'!F208+'8'!F208+'9'!F208+'10'!F208+'11'!F208+'12'!F208+'13'!F209+'14'!F208+'15'!F208+'16'!F208+'18'!F208+'18'!F208+'19'!F208+'20'!F208+'21'!F208+'22'!F208+'23'!F208+'24'!F208+'25'!F208+'26'!F208+'27'!F208+'28'!F208+'29'!F208+'30'!F208+'31.'!F208</f>
        <v>2</v>
      </c>
      <c r="G208" s="43">
        <f t="shared" si="15"/>
        <v>3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>+ยกมา!J208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.'!J208</f>
        <v>16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3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150</v>
      </c>
      <c r="N208" s="19"/>
      <c r="O208" s="90">
        <v>33</v>
      </c>
      <c r="P208" s="79">
        <f t="shared" si="16"/>
        <v>99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46">
        <f>+ยกมา!J209</f>
        <v>2</v>
      </c>
      <c r="F209" s="44">
        <f>+ยกมา!F209+'1'!F209+'2'!F209+'3'!F209+'4'!F209+'5'!F209+'6'!F209+'7'!F209+'8'!F209+'9'!F209+'10'!F209+'11'!F209+'12'!F209+'13'!F210+'14'!F209+'15'!F209+'16'!F209+'18'!F209+'18'!F209+'19'!F209+'20'!F209+'21'!F209+'22'!F209+'23'!F209+'24'!F209+'25'!F209+'26'!F209+'27'!F209+'28'!F209+'29'!F209+'30'!F209+'31.'!F209</f>
        <v>2</v>
      </c>
      <c r="G209" s="43">
        <f t="shared" si="15"/>
        <v>4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>+ยกมา!J209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.'!J209</f>
        <v>10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4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480</v>
      </c>
      <c r="N209" s="19"/>
      <c r="O209" s="90">
        <v>83</v>
      </c>
      <c r="P209" s="79">
        <f t="shared" si="16"/>
        <v>332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46">
        <f>+ยกมา!J210</f>
        <v>0</v>
      </c>
      <c r="F210" s="44">
        <f>+ยกมา!F210+'1'!F210+'2'!F210+'3'!F210+'4'!F210+'5'!F210+'6'!F210+'7'!F210+'8'!F210+'9'!F210+'10'!F210+'11'!F210+'12'!F210+'13'!F211+'14'!F210+'15'!F210+'16'!F210+'18'!F210+'18'!F210+'19'!F210+'20'!F210+'21'!F210+'22'!F210+'23'!F210+'24'!F210+'25'!F210+'26'!F210+'27'!F210+'28'!F210+'29'!F210+'30'!F210+'31.'!F210</f>
        <v>2</v>
      </c>
      <c r="G210" s="43">
        <f t="shared" si="15"/>
        <v>2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>+ยกมา!J210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.'!J210</f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2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80</v>
      </c>
      <c r="N210" s="19"/>
      <c r="O210" s="90">
        <v>15</v>
      </c>
      <c r="P210" s="79">
        <f t="shared" si="16"/>
        <v>30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46">
        <f>+ยกมา!J211</f>
        <v>0</v>
      </c>
      <c r="F211" s="44">
        <f>+ยกมา!F211+'1'!F211+'2'!F211+'3'!F211+'4'!F211+'5'!F211+'6'!F211+'7'!F211+'8'!F211+'9'!F211+'10'!F211+'11'!F211+'12'!F211+'13'!F212+'14'!F211+'15'!F211+'16'!F211+'18'!F211+'18'!F211+'19'!F211+'20'!F211+'21'!F211+'22'!F211+'23'!F211+'24'!F211+'25'!F211+'26'!F211+'27'!F211+'28'!F211+'29'!F211+'30'!F211+'31.'!F211</f>
        <v>5</v>
      </c>
      <c r="G211" s="43">
        <f t="shared" si="15"/>
        <v>5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>+ยกมา!J211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.'!J211</f>
        <v>1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5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200</v>
      </c>
      <c r="N211" s="19"/>
      <c r="O211" s="90">
        <v>15</v>
      </c>
      <c r="P211" s="79">
        <f t="shared" si="16"/>
        <v>75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46">
        <f>+ยกมา!J212</f>
        <v>0</v>
      </c>
      <c r="F212" s="44">
        <f>+ยกมา!F212+'1'!F212+'2'!F212+'3'!F212+'4'!F212+'5'!F212+'6'!F212+'7'!F212+'8'!F212+'9'!F212+'10'!F212+'11'!F212+'12'!F212+'13'!F213+'14'!F212+'15'!F212+'16'!F212+'18'!F212+'18'!F212+'19'!F212+'20'!F212+'21'!F212+'22'!F212+'23'!F212+'24'!F212+'25'!F212+'26'!F212+'27'!F212+'28'!F212+'29'!F212+'30'!F212+'31.'!F212</f>
        <v>0</v>
      </c>
      <c r="G212" s="43">
        <f t="shared" si="15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>+ยกมา!J212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.'!J212</f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6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46">
        <f>+ยกมา!J213</f>
        <v>0</v>
      </c>
      <c r="F213" s="44">
        <f>+ยกมา!F213+'1'!F213+'2'!F213+'3'!F213+'4'!F213+'5'!F213+'6'!F213+'7'!F213+'8'!F213+'9'!F213+'10'!F213+'11'!F213+'12'!F213+'13'!F214+'14'!F213+'15'!F213+'16'!F213+'18'!F213+'18'!F213+'19'!F213+'20'!F213+'21'!F213+'22'!F213+'23'!F213+'24'!F213+'25'!F213+'26'!F213+'27'!F213+'28'!F213+'29'!F213+'30'!F213+'31.'!F213</f>
        <v>0</v>
      </c>
      <c r="G213" s="43">
        <f t="shared" si="15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>+ยกมา!J213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.'!J213</f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6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46">
        <f>+ยกมา!J214</f>
        <v>0</v>
      </c>
      <c r="F214" s="44">
        <f>+ยกมา!F214+'1'!F214+'2'!F214+'3'!F214+'4'!F214+'5'!F214+'6'!F214+'7'!F214+'8'!F214+'9'!F214+'10'!F214+'11'!F214+'12'!F214+'13'!F215+'14'!F214+'15'!F214+'16'!F214+'18'!F214+'18'!F214+'19'!F214+'20'!F214+'21'!F214+'22'!F214+'23'!F214+'24'!F214+'25'!F214+'26'!F214+'27'!F214+'28'!F214+'29'!F214+'30'!F214+'31.'!F214</f>
        <v>9</v>
      </c>
      <c r="G214" s="43">
        <f t="shared" ref="G214:G259" si="21">+E214+F214</f>
        <v>9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>+ยกมา!J214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.'!J214</f>
        <v>1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8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320</v>
      </c>
      <c r="N214" s="19"/>
      <c r="O214" s="90">
        <v>15</v>
      </c>
      <c r="P214" s="79">
        <f t="shared" si="16"/>
        <v>120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46">
        <f>+ยกมา!J215</f>
        <v>0</v>
      </c>
      <c r="F215" s="44">
        <f>+ยกมา!F215+'1'!F215+'2'!F215+'3'!F215+'4'!F215+'5'!F215+'6'!F215+'7'!F215+'8'!F215+'9'!F215+'10'!F215+'11'!F215+'12'!F215+'13'!F216+'14'!F215+'15'!F215+'16'!F215+'18'!F215+'18'!F215+'19'!F215+'20'!F215+'21'!F215+'22'!F215+'23'!F215+'24'!F215+'25'!F215+'26'!F215+'27'!F215+'28'!F215+'29'!F215+'30'!F215+'31.'!F215</f>
        <v>0</v>
      </c>
      <c r="G215" s="43">
        <f t="shared" si="21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>+ยกมา!J215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.'!J215</f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6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46">
        <f>+ยกมา!J216</f>
        <v>166</v>
      </c>
      <c r="F216" s="44">
        <f>+ยกมา!F216+'1'!F216+'2'!F216+'3'!F216+'4'!F216+'5'!F216+'6'!F216+'7'!F216+'8'!F216+'9'!F216+'10'!F216+'11'!F216+'12'!F216+'13'!F217+'14'!F216+'15'!F216+'16'!F216+'18'!F216+'18'!F216+'19'!F216+'20'!F216+'21'!F216+'22'!F216+'23'!F216+'24'!F216+'25'!F216+'26'!F216+'27'!F216+'28'!F216+'29'!F216+'30'!F216+'31.'!F216</f>
        <v>200</v>
      </c>
      <c r="G216" s="43">
        <f t="shared" si="21"/>
        <v>366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>+ยกมา!J216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.'!J216</f>
        <v>5546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6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46">
        <f>+ยกมา!J217</f>
        <v>22</v>
      </c>
      <c r="F217" s="44">
        <f>+ยกมา!F217+'1'!F217+'2'!F217+'3'!F217+'4'!F217+'5'!F217+'6'!F217+'7'!F217+'8'!F217+'9'!F217+'10'!F217+'11'!F217+'12'!F217+'13'!F218+'14'!F217+'15'!F217+'16'!F217+'18'!F217+'18'!F217+'19'!F217+'20'!F217+'21'!F217+'22'!F217+'23'!F217+'24'!F217+'25'!F217+'26'!F217+'27'!F217+'28'!F217+'29'!F217+'30'!F217+'31.'!F217</f>
        <v>36</v>
      </c>
      <c r="G217" s="43">
        <f t="shared" si="21"/>
        <v>58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>+ยกมา!J217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.'!J217</f>
        <v>690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14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140</v>
      </c>
      <c r="N217" s="19"/>
      <c r="O217" s="90"/>
      <c r="P217" s="79">
        <f t="shared" si="16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46">
        <f>+ยกมา!J218</f>
        <v>8</v>
      </c>
      <c r="F218" s="44">
        <f>+ยกมา!F218+'1'!F218+'2'!F218+'3'!F218+'4'!F218+'5'!F218+'6'!F218+'7'!F218+'8'!F218+'9'!F218+'10'!F218+'11'!F218+'12'!F218+'13'!F219+'14'!F218+'15'!F218+'16'!F218+'18'!F218+'18'!F218+'19'!F218+'20'!F218+'21'!F218+'22'!F218+'23'!F218+'24'!F218+'25'!F218+'26'!F218+'27'!F218+'28'!F218+'29'!F218+'30'!F218+'31.'!F218</f>
        <v>10</v>
      </c>
      <c r="G218" s="43">
        <f t="shared" si="21"/>
        <v>18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+ยกมา!J218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.'!J218</f>
        <v>235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13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260</v>
      </c>
      <c r="N218" s="19"/>
      <c r="O218" s="90">
        <v>16.670000000000002</v>
      </c>
      <c r="P218" s="79">
        <f t="shared" si="16"/>
        <v>216.71000000000004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440</v>
      </c>
      <c r="E219" s="46">
        <f>+ยกมา!J219</f>
        <v>0</v>
      </c>
      <c r="F219" s="44">
        <f>+ยกมา!F219+'1'!F219+'2'!F219+'3'!F219+'4'!F219+'5'!F219+'6'!F219+'7'!F219+'8'!F219+'9'!F219+'10'!F219+'11'!F219+'12'!F219+'13'!F220+'14'!F219+'15'!F219+'16'!F219+'18'!F219+'18'!F219+'19'!F219+'20'!F219+'21'!F219+'22'!F219+'23'!F219+'24'!F219+'25'!F219+'26'!F219+'27'!F219+'28'!F219+'29'!F219+'30'!F219+'31.'!F219</f>
        <v>0</v>
      </c>
      <c r="G219" s="43">
        <f t="shared" si="21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>+ยกมา!J219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.'!J219</f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6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46">
        <f>+ยกมา!J220</f>
        <v>0</v>
      </c>
      <c r="F220" s="44">
        <f>+ยกมา!F220+'1'!F220+'2'!F220+'3'!F220+'4'!F220+'5'!F220+'6'!F220+'7'!F220+'8'!F220+'9'!F220+'10'!F220+'11'!F220+'12'!F220+'13'!F221+'14'!F220+'15'!F220+'16'!F220+'18'!F220+'18'!F220+'19'!F220+'20'!F220+'21'!F220+'22'!F220+'23'!F220+'24'!F220+'25'!F220+'26'!F220+'27'!F220+'28'!F220+'29'!F220+'30'!F220+'31.'!F220</f>
        <v>0</v>
      </c>
      <c r="G220" s="43">
        <f t="shared" si="21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>+ยกมา!J220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.'!J220</f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6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46">
        <f>+ยกมา!J221</f>
        <v>0</v>
      </c>
      <c r="F221" s="44">
        <f>+ยกมา!F221+'1'!F221+'2'!F221+'3'!F221+'4'!F221+'5'!F221+'6'!F221+'7'!F221+'8'!F221+'9'!F221+'10'!F221+'11'!F221+'12'!F221+'13'!F222+'14'!F221+'15'!F221+'16'!F221+'18'!F221+'18'!F221+'19'!F221+'20'!F221+'21'!F221+'22'!F221+'23'!F221+'24'!F221+'25'!F221+'26'!F221+'27'!F221+'28'!F221+'29'!F221+'30'!F221+'31.'!F221</f>
        <v>0</v>
      </c>
      <c r="G221" s="43">
        <f t="shared" si="21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>+ยกมา!J221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.'!J221</f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6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46">
        <f>+ยกมา!J222</f>
        <v>0</v>
      </c>
      <c r="F222" s="44">
        <f>+ยกมา!F222+'1'!F222+'2'!F222+'3'!F222+'4'!F222+'5'!F222+'6'!F222+'7'!F222+'8'!F222+'9'!F222+'10'!F222+'11'!F222+'12'!F222+'13'!F223+'14'!F222+'15'!F222+'16'!F222+'18'!F222+'18'!F222+'19'!F222+'20'!F222+'21'!F222+'22'!F222+'23'!F222+'24'!F222+'25'!F222+'26'!F222+'27'!F222+'28'!F222+'29'!F222+'30'!F222+'31.'!F222</f>
        <v>0</v>
      </c>
      <c r="G222" s="43">
        <f t="shared" si="21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>+ยกมา!J222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.'!J222</f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6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46">
        <f>+ยกมา!J223</f>
        <v>0</v>
      </c>
      <c r="F223" s="44">
        <f>+ยกมา!F223+'1'!F223+'2'!F223+'3'!F223+'4'!F223+'5'!F223+'6'!F223+'7'!F223+'8'!F223+'9'!F223+'10'!F223+'11'!F223+'12'!F223+'13'!F224+'14'!F223+'15'!F223+'16'!F223+'18'!F223+'18'!F223+'19'!F223+'20'!F223+'21'!F223+'22'!F223+'23'!F223+'24'!F223+'25'!F223+'26'!F223+'27'!F223+'28'!F223+'29'!F223+'30'!F223+'31.'!F223</f>
        <v>0</v>
      </c>
      <c r="G223" s="43">
        <f t="shared" si="21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>+ยกมา!J223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.'!J223</f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6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46">
        <f>+ยกมา!J224</f>
        <v>274</v>
      </c>
      <c r="F224" s="44">
        <f>+ยกมา!F224+'1'!F224+'2'!F224+'3'!F224+'4'!F224+'5'!F224+'6'!F224+'7'!F224+'8'!F224+'9'!F224+'10'!F224+'11'!F224+'12'!F224+'13'!F225+'14'!F224+'15'!F224+'16'!F224+'18'!F224+'18'!F224+'19'!F224+'20'!F224+'21'!F224+'22'!F224+'23'!F224+'24'!F224+'25'!F224+'26'!F224+'27'!F224+'28'!F224+'29'!F224+'30'!F224+'31.'!F224</f>
        <v>100</v>
      </c>
      <c r="G224" s="43">
        <f t="shared" si="21"/>
        <v>374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>+ยกมา!J224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.'!J224</f>
        <v>8694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6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46">
        <f>+ยกมา!J225</f>
        <v>0</v>
      </c>
      <c r="F225" s="44">
        <f>+ยกมา!F225+'1'!F225+'2'!F225+'3'!F225+'4'!F225+'5'!F225+'6'!F225+'7'!F225+'8'!F225+'9'!F225+'10'!F225+'11'!F225+'12'!F225+'13'!F226+'14'!F225+'15'!F225+'16'!F225+'18'!F225+'18'!F225+'19'!F225+'20'!F225+'21'!F225+'22'!F225+'23'!F225+'24'!F225+'25'!F225+'26'!F225+'27'!F225+'28'!F225+'29'!F225+'30'!F225+'31.'!F225</f>
        <v>100</v>
      </c>
      <c r="G225" s="43">
        <f t="shared" si="21"/>
        <v>100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>+ยกมา!J225+'1'!J225+'2'!J225+'3'!J225+'4'!J225+'5'!J225+'6'!J225+'7'!J225+'8'!J225+'9'!J225+'10'!J225+'11'!J225+'12'!J225+'13'!J225+'14'!J225+'15'!J225+'16'!J225+'17'!J225+'18'!J225+'19'!J225+'20'!J225+'21'!J225+'22'!J225+'23'!J225+'24'!J225+'25'!J225+'26'!J225+'27'!J225+'28'!J225+'29'!J225+'30'!J225+'31.'!J225</f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100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2500</v>
      </c>
      <c r="N225" s="19"/>
      <c r="O225" s="90">
        <v>28.59</v>
      </c>
      <c r="P225" s="79">
        <f t="shared" ref="P225:P260" si="22">+K225*O225</f>
        <v>2859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46">
        <f>+ยกมา!J226</f>
        <v>0</v>
      </c>
      <c r="F226" s="44">
        <f>+ยกมา!F226+'1'!F226+'2'!F226+'3'!F226+'4'!F226+'5'!F226+'6'!F226+'7'!F226+'8'!F226+'9'!F226+'10'!F226+'11'!F226+'12'!F226+'13'!F227+'14'!F226+'15'!F226+'16'!F226+'18'!F226+'18'!F226+'19'!F226+'20'!F226+'21'!F226+'22'!F226+'23'!F226+'24'!F226+'25'!F226+'26'!F226+'27'!F226+'28'!F226+'29'!F226+'30'!F226+'31.'!F226</f>
        <v>0</v>
      </c>
      <c r="G226" s="43">
        <f t="shared" si="21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>+ยกมา!J226+'1'!J226+'2'!J226+'3'!J226+'4'!J226+'5'!J226+'6'!J226+'7'!J226+'8'!J226+'9'!J226+'10'!J226+'11'!J226+'12'!J226+'13'!J226+'14'!J226+'15'!J226+'16'!J226+'17'!J226+'18'!J226+'19'!J226+'20'!J226+'21'!J226+'22'!J226+'23'!J226+'24'!J226+'25'!J226+'26'!J226+'27'!J226+'28'!J226+'29'!J226+'30'!J226+'31.'!J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2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46">
        <f>+ยกมา!J227</f>
        <v>0</v>
      </c>
      <c r="F227" s="44">
        <f>+ยกมา!F227+'1'!F227+'2'!F227+'3'!F227+'4'!F227+'5'!F227+'6'!F227+'7'!F227+'8'!F227+'9'!F227+'10'!F227+'11'!F227+'12'!F227+'13'!F228+'14'!F227+'15'!F227+'16'!F227+'18'!F227+'18'!F227+'19'!F227+'20'!F227+'21'!F227+'22'!F227+'23'!F227+'24'!F227+'25'!F227+'26'!F227+'27'!F227+'28'!F227+'29'!F227+'30'!F227+'31.'!F227</f>
        <v>0</v>
      </c>
      <c r="G227" s="43">
        <f t="shared" si="21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>+ยกมา!J227+'1'!J227+'2'!J227+'3'!J227+'4'!J227+'5'!J227+'6'!J227+'7'!J227+'8'!J227+'9'!J227+'10'!J227+'11'!J227+'12'!J227+'13'!J227+'14'!J227+'15'!J227+'16'!J227+'17'!J227+'18'!J227+'19'!J227+'20'!J227+'21'!J227+'22'!J227+'23'!J227+'24'!J227+'25'!J227+'26'!J227+'27'!J227+'28'!J227+'29'!J227+'30'!J227+'31.'!J227</f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2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46">
        <f>+ยกมา!J228</f>
        <v>0</v>
      </c>
      <c r="F228" s="44">
        <f>+ยกมา!F228+'1'!F228+'2'!F228+'3'!F228+'4'!F228+'5'!F228+'6'!F228+'7'!F228+'8'!F228+'9'!F228+'10'!F228+'11'!F228+'12'!F228+'13'!F229+'14'!F228+'15'!F228+'16'!F228+'18'!F228+'18'!F228+'19'!F228+'20'!F228+'21'!F228+'22'!F228+'23'!F228+'24'!F228+'25'!F228+'26'!F228+'27'!F228+'28'!F228+'29'!F228+'30'!F228+'31.'!F228</f>
        <v>0</v>
      </c>
      <c r="G228" s="43">
        <f t="shared" si="21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>+ยกมา!J228+'1'!J228+'2'!J228+'3'!J228+'4'!J228+'5'!J228+'6'!J228+'7'!J228+'8'!J228+'9'!J228+'10'!J228+'11'!J228+'12'!J228+'13'!J228+'14'!J228+'15'!J228+'16'!J228+'17'!J228+'18'!J228+'19'!J228+'20'!J228+'21'!J228+'22'!J228+'23'!J228+'24'!J228+'25'!J228+'26'!J228+'27'!J228+'28'!J228+'29'!J228+'30'!J228+'31.'!J228</f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2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46">
        <f>+ยกมา!J229</f>
        <v>0</v>
      </c>
      <c r="F229" s="44">
        <f>+ยกมา!F229+'1'!F229+'2'!F229+'3'!F229+'4'!F229+'5'!F229+'6'!F229+'7'!F229+'8'!F229+'9'!F229+'10'!F229+'11'!F229+'12'!F229+'13'!F230+'14'!F229+'15'!F229+'16'!F229+'18'!F229+'18'!F229+'19'!F229+'20'!F229+'21'!F229+'22'!F229+'23'!F229+'24'!F229+'25'!F229+'26'!F229+'27'!F229+'28'!F229+'29'!F229+'30'!F229+'31.'!F229</f>
        <v>0</v>
      </c>
      <c r="G229" s="43">
        <f t="shared" si="21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>+ยกมา!J229+'1'!J229+'2'!J229+'3'!J229+'4'!J229+'5'!J229+'6'!J229+'7'!J229+'8'!J229+'9'!J229+'10'!J229+'11'!J229+'12'!J229+'13'!J229+'14'!J229+'15'!J229+'16'!J229+'17'!J229+'18'!J229+'19'!J229+'20'!J229+'21'!J229+'22'!J229+'23'!J229+'24'!J229+'25'!J229+'26'!J229+'27'!J229+'28'!J229+'29'!J229+'30'!J229+'31.'!J229</f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2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46">
        <f>+ยกมา!J230</f>
        <v>0</v>
      </c>
      <c r="F230" s="44">
        <f>+ยกมา!F230+'1'!F230+'2'!F230+'3'!F230+'4'!F230+'5'!F230+'6'!F230+'7'!F230+'8'!F230+'9'!F230+'10'!F230+'11'!F230+'12'!F230+'13'!F231+'14'!F230+'15'!F230+'16'!F230+'18'!F230+'18'!F230+'19'!F230+'20'!F230+'21'!F230+'22'!F230+'23'!F230+'24'!F230+'25'!F230+'26'!F230+'27'!F230+'28'!F230+'29'!F230+'30'!F230+'31.'!F230</f>
        <v>0</v>
      </c>
      <c r="G230" s="43">
        <f t="shared" si="21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>+ยกมา!J230+'1'!J230+'2'!J230+'3'!J230+'4'!J230+'5'!J230+'6'!J230+'7'!J230+'8'!J230+'9'!J230+'10'!J230+'11'!J230+'12'!J230+'13'!J230+'14'!J230+'15'!J230+'16'!J230+'17'!J230+'18'!J230+'19'!J230+'20'!J230+'21'!J230+'22'!J230+'23'!J230+'24'!J230+'25'!J230+'26'!J230+'27'!J230+'28'!J230+'29'!J230+'30'!J230+'31.'!J230</f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2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46">
        <f>+ยกมา!J231</f>
        <v>0</v>
      </c>
      <c r="F231" s="44">
        <f>+ยกมา!F231+'1'!F231+'2'!F231+'3'!F231+'4'!F231+'5'!F231+'6'!F231+'7'!F231+'8'!F231+'9'!F231+'10'!F231+'11'!F231+'12'!F231+'13'!F232+'14'!F231+'15'!F231+'16'!F231+'18'!F231+'18'!F231+'19'!F231+'20'!F231+'21'!F231+'22'!F231+'23'!F231+'24'!F231+'25'!F231+'26'!F231+'27'!F231+'28'!F231+'29'!F231+'30'!F231+'31.'!F231</f>
        <v>0</v>
      </c>
      <c r="G231" s="43">
        <f t="shared" si="21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>+ยกมา!J231+'1'!J231+'2'!J231+'3'!J231+'4'!J231+'5'!J231+'6'!J231+'7'!J231+'8'!J231+'9'!J231+'10'!J231+'11'!J231+'12'!J231+'13'!J231+'14'!J231+'15'!J231+'16'!J231+'17'!J231+'18'!J231+'19'!J231+'20'!J231+'21'!J231+'22'!J231+'23'!J231+'24'!J231+'25'!J231+'26'!J231+'27'!J231+'28'!J231+'29'!J231+'30'!J231+'31.'!J231</f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2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46">
        <f>+ยกมา!J232</f>
        <v>0</v>
      </c>
      <c r="F232" s="44">
        <f>+ยกมา!F232+'1'!F232+'2'!F232+'3'!F232+'4'!F232+'5'!F232+'6'!F232+'7'!F232+'8'!F232+'9'!F232+'10'!F232+'11'!F232+'12'!F232+'13'!F233+'14'!F232+'15'!F232+'16'!F232+'18'!F232+'18'!F232+'19'!F232+'20'!F232+'21'!F232+'22'!F232+'23'!F232+'24'!F232+'25'!F232+'26'!F232+'27'!F232+'28'!F232+'29'!F232+'30'!F232+'31.'!F232</f>
        <v>0</v>
      </c>
      <c r="G232" s="43">
        <f t="shared" si="21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>+ยกมา!J232+'1'!J232+'2'!J232+'3'!J232+'4'!J232+'5'!J232+'6'!J232+'7'!J232+'8'!J232+'9'!J232+'10'!J232+'11'!J232+'12'!J232+'13'!J232+'14'!J232+'15'!J232+'16'!J232+'17'!J232+'18'!J232+'19'!J232+'20'!J232+'21'!J232+'22'!J232+'23'!J232+'24'!J232+'25'!J232+'26'!J232+'27'!J232+'28'!J232+'29'!J232+'30'!J232+'31.'!J232</f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2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46">
        <f>+ยกมา!J233</f>
        <v>0</v>
      </c>
      <c r="F233" s="44">
        <f>+ยกมา!F233+'1'!F233+'2'!F233+'3'!F233+'4'!F233+'5'!F233+'6'!F233+'7'!F233+'8'!F233+'9'!F233+'10'!F233+'11'!F233+'12'!F233+'13'!F234+'14'!F233+'15'!F233+'16'!F233+'18'!F233+'18'!F233+'19'!F233+'20'!F233+'21'!F233+'22'!F233+'23'!F233+'24'!F233+'25'!F233+'26'!F233+'27'!F233+'28'!F233+'29'!F233+'30'!F233+'31.'!F233</f>
        <v>0</v>
      </c>
      <c r="G233" s="43">
        <f t="shared" si="21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>+ยกมา!J233+'1'!J233+'2'!J233+'3'!J233+'4'!J233+'5'!J233+'6'!J233+'7'!J233+'8'!J233+'9'!J233+'10'!J233+'11'!J233+'12'!J233+'13'!J233+'14'!J233+'15'!J233+'16'!J233+'17'!J233+'18'!J233+'19'!J233+'20'!J233+'21'!J233+'22'!J233+'23'!J233+'24'!J233+'25'!J233+'26'!J233+'27'!J233+'28'!J233+'29'!J233+'30'!J233+'31.'!J233</f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2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46">
        <f>+ยกมา!J234</f>
        <v>0</v>
      </c>
      <c r="F234" s="44">
        <f>+ยกมา!F234+'1'!F234+'2'!F234+'3'!F234+'4'!F234+'5'!F234+'6'!F234+'7'!F234+'8'!F234+'9'!F234+'10'!F234+'11'!F234+'12'!F234+'13'!F235+'14'!F234+'15'!F234+'16'!F234+'18'!F234+'18'!F234+'19'!F234+'20'!F234+'21'!F234+'22'!F234+'23'!F234+'24'!F234+'25'!F234+'26'!F234+'27'!F234+'28'!F234+'29'!F234+'30'!F234+'31.'!F234</f>
        <v>0</v>
      </c>
      <c r="G234" s="43">
        <f t="shared" si="21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>+ยกมา!J234+'1'!J234+'2'!J234+'3'!J234+'4'!J234+'5'!J234+'6'!J234+'7'!J234+'8'!J234+'9'!J234+'10'!J234+'11'!J234+'12'!J234+'13'!J234+'14'!J234+'15'!J234+'16'!J234+'17'!J234+'18'!J234+'19'!J234+'20'!J234+'21'!J234+'22'!J234+'23'!J234+'24'!J234+'25'!J234+'26'!J234+'27'!J234+'28'!J234+'29'!J234+'30'!J234+'31.'!J234</f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2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46">
        <f>+ยกมา!J235</f>
        <v>0</v>
      </c>
      <c r="F235" s="44">
        <f>+ยกมา!F235+'1'!F235+'2'!F235+'3'!F235+'4'!F235+'5'!F235+'6'!F235+'7'!F235+'8'!F235+'9'!F235+'10'!F235+'11'!F235+'12'!F235+'13'!F236+'14'!F235+'15'!F235+'16'!F235+'18'!F235+'18'!F235+'19'!F235+'20'!F235+'21'!F235+'22'!F235+'23'!F235+'24'!F235+'25'!F235+'26'!F235+'27'!F235+'28'!F235+'29'!F235+'30'!F235+'31.'!F235</f>
        <v>0</v>
      </c>
      <c r="G235" s="43">
        <f t="shared" si="21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>+ยกมา!J235+'1'!J235+'2'!J235+'3'!J235+'4'!J235+'5'!J235+'6'!J235+'7'!J235+'8'!J235+'9'!J235+'10'!J235+'11'!J235+'12'!J235+'13'!J235+'14'!J235+'15'!J235+'16'!J235+'17'!J235+'18'!J235+'19'!J235+'20'!J235+'21'!J235+'22'!J235+'23'!J235+'24'!J235+'25'!J235+'26'!J235+'27'!J235+'28'!J235+'29'!J235+'30'!J235+'31.'!J235</f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3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46">
        <f>+ยกมา!J236</f>
        <v>0</v>
      </c>
      <c r="F236" s="44">
        <f>+ยกมา!F236+'1'!F236+'2'!F236+'3'!F236+'4'!F236+'5'!F236+'6'!F236+'7'!F236+'8'!F236+'9'!F236+'10'!F236+'11'!F236+'12'!F236+'13'!F237+'14'!F236+'15'!F236+'16'!F236+'18'!F236+'18'!F236+'19'!F236+'20'!F236+'21'!F236+'22'!F236+'23'!F236+'24'!F236+'25'!F236+'26'!F236+'27'!F236+'28'!F236+'29'!F236+'30'!F236+'31.'!F236</f>
        <v>0</v>
      </c>
      <c r="G236" s="43">
        <f t="shared" si="21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>+ยกมา!J236+'1'!J236+'2'!J236+'3'!J236+'4'!J236+'5'!J236+'6'!J236+'7'!J236+'8'!J236+'9'!J236+'10'!J236+'11'!J236+'12'!J236+'13'!J236+'14'!J236+'15'!J236+'16'!J236+'17'!J236+'18'!J236+'19'!J236+'20'!J236+'21'!J236+'22'!J236+'23'!J236+'24'!J236+'25'!J236+'26'!J236+'27'!J236+'28'!J236+'29'!J236+'30'!J236+'31.'!J236</f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3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46">
        <f>+ยกมา!J237</f>
        <v>0</v>
      </c>
      <c r="F237" s="44">
        <f>+ยกมา!F237+'1'!F237+'2'!F237+'3'!F237+'4'!F237+'5'!F237+'6'!F237+'7'!F237+'8'!F237+'9'!F237+'10'!F237+'11'!F237+'12'!F237+'13'!F238+'14'!F237+'15'!F237+'16'!F237+'18'!F237+'18'!F237+'19'!F237+'20'!F237+'21'!F237+'22'!F237+'23'!F237+'24'!F237+'25'!F237+'26'!F237+'27'!F237+'28'!F237+'29'!F237+'30'!F237+'31.'!F237</f>
        <v>0</v>
      </c>
      <c r="G237" s="43">
        <f t="shared" si="21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>+ยกมา!J237+'1'!J237+'2'!J237+'3'!J237+'4'!J237+'5'!J237+'6'!J237+'7'!J237+'8'!J237+'9'!J237+'10'!J237+'11'!J237+'12'!J237+'13'!J237+'14'!J237+'15'!J237+'16'!J237+'17'!J237+'18'!J237+'19'!J237+'20'!J237+'21'!J237+'22'!J237+'23'!J237+'24'!J237+'25'!J237+'26'!J237+'27'!J237+'28'!J237+'29'!J237+'30'!J237+'31.'!J237</f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3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46">
        <f>+ยกมา!J238</f>
        <v>0</v>
      </c>
      <c r="F238" s="44">
        <f>+ยกมา!F238+'1'!F238+'2'!F238+'3'!F238+'4'!F238+'5'!F238+'6'!F238+'7'!F238+'8'!F238+'9'!F238+'10'!F238+'11'!F238+'12'!F238+'13'!F239+'14'!F238+'15'!F238+'16'!F238+'18'!F238+'18'!F238+'19'!F238+'20'!F238+'21'!F238+'22'!F238+'23'!F238+'24'!F238+'25'!F238+'26'!F238+'27'!F238+'28'!F238+'29'!F238+'30'!F238+'31.'!F238</f>
        <v>0</v>
      </c>
      <c r="G238" s="43">
        <f t="shared" si="21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>+ยกมา!J238+'1'!J238+'2'!J238+'3'!J238+'4'!J238+'5'!J238+'6'!J238+'7'!J238+'8'!J238+'9'!J238+'10'!J238+'11'!J238+'12'!J238+'13'!J238+'14'!J238+'15'!J238+'16'!J238+'17'!J238+'18'!J238+'19'!J238+'20'!J238+'21'!J238+'22'!J238+'23'!J238+'24'!J238+'25'!J238+'26'!J238+'27'!J238+'28'!J238+'29'!J238+'30'!J238+'31.'!J238</f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3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46">
        <f>+ยกมา!J239</f>
        <v>0</v>
      </c>
      <c r="F239" s="44">
        <f>+ยกมา!F239+'1'!F239+'2'!F239+'3'!F239+'4'!F239+'5'!F239+'6'!F239+'7'!F239+'8'!F239+'9'!F239+'10'!F239+'11'!F239+'12'!F239+'13'!F240+'14'!F239+'15'!F239+'16'!F239+'18'!F239+'18'!F239+'19'!F239+'20'!F239+'21'!F239+'22'!F239+'23'!F239+'24'!F239+'25'!F239+'26'!F239+'27'!F239+'28'!F239+'29'!F239+'30'!F239+'31.'!F239</f>
        <v>0</v>
      </c>
      <c r="G239" s="43">
        <f t="shared" si="21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>+ยกมา!J239+'1'!J239+'2'!J239+'3'!J239+'4'!J239+'5'!J239+'6'!J239+'7'!J239+'8'!J239+'9'!J239+'10'!J239+'11'!J239+'12'!J239+'13'!J239+'14'!J239+'15'!J239+'16'!J239+'17'!J239+'18'!J239+'19'!J239+'20'!J239+'21'!J239+'22'!J239+'23'!J239+'24'!J239+'25'!J239+'26'!J239+'27'!J239+'28'!J239+'29'!J239+'30'!J239+'31.'!J239</f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3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46">
        <f>+ยกมา!J240</f>
        <v>0</v>
      </c>
      <c r="F240" s="44">
        <f>+ยกมา!F240+'1'!F240+'2'!F240+'3'!F240+'4'!F240+'5'!F240+'6'!F240+'7'!F240+'8'!F240+'9'!F240+'10'!F240+'11'!F240+'12'!F240+'13'!F241+'14'!F240+'15'!F240+'16'!F240+'18'!F240+'18'!F240+'19'!F240+'20'!F240+'21'!F240+'22'!F240+'23'!F240+'24'!F240+'25'!F240+'26'!F240+'27'!F240+'28'!F240+'29'!F240+'30'!F240+'31.'!F240</f>
        <v>0</v>
      </c>
      <c r="G240" s="43">
        <f t="shared" si="21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>+ยกมา!J240+'1'!J240+'2'!J240+'3'!J240+'4'!J240+'5'!J240+'6'!J240+'7'!J240+'8'!J240+'9'!J240+'10'!J240+'11'!J240+'12'!J240+'13'!J240+'14'!J240+'15'!J240+'16'!J240+'17'!J240+'18'!J240+'19'!J240+'20'!J240+'21'!J240+'22'!J240+'23'!J240+'24'!J240+'25'!J240+'26'!J240+'27'!J240+'28'!J240+'29'!J240+'30'!J240+'31.'!J240</f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3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ยกมา!F241+'1'!F241+'2'!F241+'3'!F241+'4'!F241+'5'!F241+'6'!F241+'7'!F241+'8'!F241+'9'!F241+'10'!F241+'11'!F241+'12'!F241+'13'!F242+'14'!F241+'15'!F241+'16'!F241+'18'!F241+'18'!F241+'19'!F241+'20'!F241+'21'!F241+'22'!F241+'23'!F241+'24'!F241+'25'!F241+'26'!F241+'27'!F241+'28'!F241+'29'!F241+'30'!F241+'31.'!F241</f>
        <v>0</v>
      </c>
      <c r="G241" s="43">
        <f t="shared" si="21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41" s="43">
        <f>+ยกมา!J241+'1'!J241+'2'!J241+'3'!J241+'4'!J241+'5'!J241+'6'!J241+'7'!J241+'8'!J241+'9'!J241+'10'!J241+'11'!J241+'12'!J241+'13'!J241+'14'!J241+'15'!J241+'16'!J241+'17'!J241+'18'!J241+'19'!J241+'20'!J241+'21'!J241+'22'!J241+'23'!J241+'24'!J241+'25'!J241+'26'!J241+'27'!J241+'28'!J241+'29'!J241+'30'!J241+'31.'!J241</f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3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1416</v>
      </c>
      <c r="D242" s="10" t="s">
        <v>433</v>
      </c>
      <c r="E242" s="46">
        <f>+ยกมา!J242</f>
        <v>0</v>
      </c>
      <c r="F242" s="44">
        <f>+ยกมา!F242+'1'!F242+'2'!F242+'3'!F242+'4'!F242+'5'!F242+'6'!F242+'7'!F242+'8'!F242+'9'!F242+'10'!F242+'11'!F242+'12'!F242+'13'!F243+'14'!F242+'15'!F242+'16'!F242+'18'!F242+'18'!F242+'19'!F242+'20'!F242+'21'!F242+'22'!F242+'23'!F242+'24'!F242+'25'!F242+'26'!F242+'27'!F242+'28'!F242+'29'!F242+'30'!F242+'31.'!F242</f>
        <v>1</v>
      </c>
      <c r="G242" s="43">
        <f t="shared" si="21"/>
        <v>1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42" s="43">
        <f>+ยกมา!J242+'1'!J242+'2'!J242+'3'!J242+'4'!J242+'5'!J242+'6'!J242+'7'!J242+'8'!J242+'9'!J242+'10'!J242+'11'!J242+'12'!J242+'13'!J242+'14'!J242+'15'!J242+'16'!J242+'17'!J242+'18'!J242+'19'!J242+'20'!J242+'21'!J242+'22'!J242+'23'!J242+'24'!J242+'25'!J242+'26'!J242+'27'!J242+'28'!J242+'29'!J242+'30'!J242+'31.'!J242</f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3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1422</v>
      </c>
      <c r="D243" s="10" t="s">
        <v>791</v>
      </c>
      <c r="E243" s="46">
        <f>+ยกมา!J243</f>
        <v>0</v>
      </c>
      <c r="F243" s="44">
        <f>+ยกมา!F243+'1'!F243+'2'!F243+'3'!F243+'4'!F243+'5'!F243+'6'!F243+'7'!F243+'8'!F243+'9'!F243+'10'!F243+'11'!F243+'12'!F243+'13'!F244+'14'!F243+'15'!F243+'16'!F243+'18'!F243+'18'!F243+'19'!F243+'20'!F243+'21'!F243+'22'!F243+'23'!F243+'24'!F243+'25'!F243+'26'!F243+'27'!F243+'28'!F243+'29'!F243+'30'!F243+'31.'!F243</f>
        <v>13</v>
      </c>
      <c r="G243" s="43">
        <f t="shared" si="21"/>
        <v>13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3" s="43">
        <f>+ยกมา!J243+'1'!J243+'2'!J243+'3'!J243+'4'!J243+'5'!J243+'6'!J243+'7'!J243+'8'!J243+'9'!J243+'10'!J243+'11'!J243+'12'!J243+'13'!J243+'14'!J243+'15'!J243+'16'!J243+'17'!J243+'18'!J243+'19'!J243+'20'!J243+'21'!J243+'22'!J243+'23'!J243+'24'!J243+'25'!J243+'26'!J243+'27'!J243+'28'!J243+'29'!J243+'30'!J243+'31.'!J243</f>
        <v>2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13</v>
      </c>
      <c r="L243" s="20">
        <v>35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455</v>
      </c>
      <c r="N243" s="19"/>
      <c r="O243" s="90"/>
      <c r="P243" s="79">
        <f t="shared" ref="P243:P246" si="24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1429</v>
      </c>
      <c r="D244" s="10" t="s">
        <v>433</v>
      </c>
      <c r="E244" s="46">
        <f>+ยกมา!J244</f>
        <v>0</v>
      </c>
      <c r="F244" s="44">
        <f>+ยกมา!F244+'1'!F244+'2'!F244+'3'!F244+'4'!F244+'5'!F244+'6'!F244+'7'!F244+'8'!F244+'9'!F244+'10'!F244+'11'!F244+'12'!F244+'13'!F245+'14'!F244+'15'!F244+'16'!F244+'18'!F244+'18'!F244+'19'!F244+'20'!F244+'21'!F244+'22'!F244+'23'!F244+'24'!F244+'25'!F244+'26'!F244+'27'!F244+'28'!F244+'29'!F244+'30'!F244+'31.'!F244</f>
        <v>0</v>
      </c>
      <c r="G244" s="43">
        <f t="shared" si="21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4" s="43">
        <f>+ยกมา!J244+'1'!J244+'2'!J244+'3'!J244+'4'!J244+'5'!J244+'6'!J244+'7'!J244+'8'!J244+'9'!J244+'10'!J244+'11'!J244+'12'!J244+'13'!J244+'14'!J244+'15'!J244+'16'!J244+'17'!J244+'18'!J244+'19'!J244+'20'!J244+'21'!J244+'22'!J244+'23'!J244+'24'!J244+'25'!J244+'26'!J244+'27'!J244+'28'!J244+'29'!J244+'30'!J244+'31.'!J244</f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39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4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1430</v>
      </c>
      <c r="D245" s="10" t="s">
        <v>433</v>
      </c>
      <c r="E245" s="46">
        <f>+ยกมา!J245</f>
        <v>0</v>
      </c>
      <c r="F245" s="44">
        <f>+ยกมา!F245+'1'!F245+'2'!F245+'3'!F245+'4'!F245+'5'!F245+'6'!F245+'7'!F245+'8'!F245+'9'!F245+'10'!F245+'11'!F245+'12'!F245+'13'!F246+'14'!F245+'15'!F245+'16'!F245+'18'!F245+'18'!F245+'19'!F245+'20'!F245+'21'!F245+'22'!F245+'23'!F245+'24'!F245+'25'!F245+'26'!F245+'27'!F245+'28'!F245+'29'!F245+'30'!F245+'31.'!F245</f>
        <v>0</v>
      </c>
      <c r="G245" s="43">
        <f t="shared" si="21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45" s="43">
        <f>+ยกมา!J245+'1'!J245+'2'!J245+'3'!J245+'4'!J245+'5'!J245+'6'!J245+'7'!J245+'8'!J245+'9'!J245+'10'!J245+'11'!J245+'12'!J245+'13'!J245+'14'!J245+'15'!J245+'16'!J245+'17'!J245+'18'!J245+'19'!J245+'20'!J245+'21'!J245+'22'!J245+'23'!J245+'24'!J245+'25'!J245+'26'!J245+'27'!J245+'28'!J245+'29'!J245+'30'!J245+'31.'!J245</f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55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4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1431</v>
      </c>
      <c r="D246" s="10" t="s">
        <v>433</v>
      </c>
      <c r="E246" s="46">
        <f>+ยกมา!J246</f>
        <v>0</v>
      </c>
      <c r="F246" s="44">
        <f>+ยกมา!F246+'1'!F246+'2'!F246+'3'!F246+'4'!F246+'5'!F246+'6'!F246+'7'!F246+'8'!F246+'9'!F246+'10'!F246+'11'!F246+'12'!F246+'13'!F247+'14'!F246+'15'!F246+'16'!F246+'18'!F246+'18'!F246+'19'!F246+'20'!F246+'21'!F246+'22'!F246+'23'!F246+'24'!F246+'25'!F246+'26'!F246+'27'!F246+'28'!F246+'29'!F246+'30'!F246+'31.'!F246</f>
        <v>0</v>
      </c>
      <c r="G246" s="43">
        <f t="shared" si="21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46" s="43">
        <f>+ยกมา!J246+'1'!J246+'2'!J246+'3'!J246+'4'!J246+'5'!J246+'6'!J246+'7'!J246+'8'!J246+'9'!J246+'10'!J246+'11'!J246+'12'!J246+'13'!J246+'14'!J246+'15'!J246+'16'!J246+'17'!J246+'18'!J246+'19'!J246+'20'!J246+'21'!J246+'22'!J246+'23'!J246+'24'!J246+'25'!J246+'26'!J246+'27'!J246+'28'!J246+'29'!J246+'30'!J246+'31.'!J246</f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40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4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/>
      <c r="C247" s="19" t="s">
        <v>1432</v>
      </c>
      <c r="D247" s="10" t="s">
        <v>433</v>
      </c>
      <c r="E247" s="46">
        <f>+ยกมา!J247</f>
        <v>0</v>
      </c>
      <c r="F247" s="44">
        <f>+ยกมา!F247+'1'!F247+'2'!F247+'3'!F247+'4'!F247+'5'!F247+'6'!F247+'7'!F247+'8'!F247+'9'!F247+'10'!F247+'11'!F247+'12'!F247+'13'!F248+'14'!F247+'15'!F247+'16'!F247+'18'!F247+'18'!F247+'19'!F247+'20'!F247+'21'!F247+'22'!F247+'23'!F247+'24'!F247+'25'!F247+'26'!F247+'27'!F247+'28'!F247+'29'!F247+'30'!F247+'31.'!F247</f>
        <v>0</v>
      </c>
      <c r="G247" s="43">
        <f t="shared" si="21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47" s="43">
        <f>+ยกมา!J247+'1'!J247+'2'!J247+'3'!J247+'4'!J247+'5'!J247+'6'!J247+'7'!J247+'8'!J247+'9'!J247+'10'!J247+'11'!J247+'12'!J247+'13'!J247+'14'!J247+'15'!J247+'16'!J247+'17'!J247+'18'!J247+'19'!J247+'20'!J247+'21'!J247+'22'!J247+'23'!J247+'24'!J247+'25'!J247+'26'!J247+'27'!J247+'28'!J247+'29'!J247+'30'!J247+'31.'!J247</f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49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3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1007015</v>
      </c>
      <c r="C248" s="19" t="s">
        <v>1433</v>
      </c>
      <c r="D248" s="10" t="s">
        <v>563</v>
      </c>
      <c r="E248" s="46">
        <f>+ยกมา!J248</f>
        <v>0</v>
      </c>
      <c r="F248" s="44">
        <f>+ยกมา!F248+'1'!F248+'2'!F248+'3'!F248+'4'!F248+'5'!F248+'6'!F248+'7'!F248+'8'!F248+'9'!F248+'10'!F248+'11'!F248+'12'!F248+'13'!F249+'14'!F248+'15'!F248+'16'!F248+'18'!F248+'18'!F248+'19'!F248+'20'!F248+'21'!F248+'22'!F248+'23'!F248+'24'!F248+'25'!F248+'26'!F248+'27'!F248+'28'!F248+'29'!F248+'30'!F248+'31.'!F248</f>
        <v>0</v>
      </c>
      <c r="G248" s="43">
        <f t="shared" si="21"/>
        <v>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8" s="43">
        <f>+ยกมา!J248+'1'!J248+'2'!J248+'3'!J248+'4'!J248+'5'!J248+'6'!J248+'7'!J248+'8'!J248+'9'!J248+'10'!J248+'11'!J248+'12'!J248+'13'!J248+'14'!J248+'15'!J248+'16'!J248+'17'!J248+'18'!J248+'19'!J248+'20'!J248+'21'!J248+'22'!J248+'23'!J248+'24'!J248+'25'!J248+'26'!J248+'27'!J248+'28'!J248+'29'!J248+'30'!J248+'31.'!J248</f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39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22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1100042</v>
      </c>
      <c r="C249" s="19" t="s">
        <v>1435</v>
      </c>
      <c r="D249" s="10" t="s">
        <v>433</v>
      </c>
      <c r="E249" s="46">
        <f>+ยกมา!J249</f>
        <v>0</v>
      </c>
      <c r="F249" s="44">
        <f>+ยกมา!F249+'1'!F249+'2'!F249+'3'!F249+'4'!F249+'5'!F249+'6'!F249+'7'!F249+'8'!F249+'9'!F249+'10'!F249+'11'!F249+'12'!F249+'13'!F250+'14'!F249+'15'!F249+'16'!F249+'18'!F249+'18'!F249+'19'!F249+'20'!F249+'21'!F249+'22'!F249+'23'!F249+'24'!F249+'25'!F249+'26'!F249+'27'!F249+'28'!F249+'29'!F249+'30'!F249+'31.'!F249</f>
        <v>0</v>
      </c>
      <c r="G249" s="43">
        <f t="shared" si="21"/>
        <v>0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9" s="43">
        <f>+ยกมา!J249+'1'!J249+'2'!J249+'3'!J249+'4'!J249+'5'!J249+'6'!J249+'7'!J249+'8'!J249+'9'!J249+'10'!J249+'11'!J249+'12'!J249+'13'!J249+'14'!J249+'15'!J249+'16'!J249+'17'!J249+'18'!J249+'19'!J249+'20'!J249+'21'!J249+'22'!J249+'23'!J249+'24'!J249+'25'!J249+'26'!J249+'27'!J249+'28'!J249+'29'!J249+'30'!J249+'31.'!J249</f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22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1100043</v>
      </c>
      <c r="C250" s="19" t="s">
        <v>1436</v>
      </c>
      <c r="D250" s="10" t="s">
        <v>433</v>
      </c>
      <c r="E250" s="46">
        <f>+ยกมา!J250</f>
        <v>0</v>
      </c>
      <c r="F250" s="44">
        <f>+ยกมา!F250+'1'!F250+'2'!F250+'3'!F250+'4'!F250+'5'!F250+'6'!F250+'7'!F250+'8'!F250+'9'!F250+'10'!F250+'11'!F250+'12'!F250+'13'!F251+'14'!F250+'15'!F250+'16'!F250+'18'!F250+'18'!F250+'19'!F250+'20'!F250+'21'!F250+'22'!F250+'23'!F250+'24'!F250+'25'!F250+'26'!F250+'27'!F250+'28'!F250+'29'!F250+'30'!F250+'31.'!F250</f>
        <v>0</v>
      </c>
      <c r="G250" s="43">
        <f t="shared" si="21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0" s="43">
        <f>+ยกมา!J250+'1'!J250+'2'!J250+'3'!J250+'4'!J250+'5'!J250+'6'!J250+'7'!J250+'8'!J250+'9'!J250+'10'!J250+'11'!J250+'12'!J250+'13'!J250+'14'!J250+'15'!J250+'16'!J250+'17'!J250+'18'!J250+'19'!J250+'20'!J250+'21'!J250+'22'!J250+'23'!J250+'24'!J250+'25'!J250+'26'!J250+'27'!J250+'28'!J250+'29'!J250+'30'!J250+'31.'!J250</f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50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2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2005827</v>
      </c>
      <c r="C251" s="19" t="s">
        <v>1437</v>
      </c>
      <c r="D251" s="10" t="s">
        <v>433</v>
      </c>
      <c r="E251" s="46">
        <f>+ยกมา!J251</f>
        <v>0</v>
      </c>
      <c r="F251" s="44">
        <f>+ยกมา!F251+'1'!F251+'2'!F251+'3'!F251+'4'!F251+'5'!F251+'6'!F251+'7'!F251+'8'!F251+'9'!F251+'10'!F251+'11'!F251+'12'!F251+'13'!F252+'14'!F251+'15'!F251+'16'!F251+'18'!F251+'18'!F251+'19'!F251+'20'!F251+'21'!F251+'22'!F251+'23'!F251+'24'!F251+'25'!F251+'26'!F251+'27'!F251+'28'!F251+'29'!F251+'30'!F251+'31.'!F251</f>
        <v>0</v>
      </c>
      <c r="G251" s="43">
        <f t="shared" si="21"/>
        <v>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1" s="43">
        <f>+ยกมา!J251+'1'!J251+'2'!J251+'3'!J251+'4'!J251+'5'!J251+'6'!J251+'7'!J251+'8'!J251+'9'!J251+'10'!J251+'11'!J251+'12'!J251+'13'!J251+'14'!J251+'15'!J251+'16'!J251+'17'!J251+'18'!J251+'19'!J251+'20'!J251+'21'!J251+'22'!J251+'23'!J251+'24'!J251+'25'!J251+'26'!J251+'27'!J251+'28'!J251+'29'!J251+'30'!J251+'31.'!J251</f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35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22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46">
        <f>+ยกมา!J252</f>
        <v>0</v>
      </c>
      <c r="F252" s="44">
        <f>+ยกมา!F252+'1'!F252+'2'!F252+'3'!F252+'4'!F252+'5'!F252+'6'!F252+'7'!F252+'8'!F252+'9'!F252+'10'!F252+'11'!F252+'12'!F252+'13'!F253+'14'!F252+'15'!F252+'16'!F252+'18'!F252+'18'!F252+'19'!F252+'20'!F252+'21'!F252+'22'!F252+'23'!F252+'24'!F252+'25'!F252+'26'!F252+'27'!F252+'28'!F252+'29'!F252+'30'!F252+'31.'!F252</f>
        <v>0</v>
      </c>
      <c r="G252" s="43">
        <f t="shared" si="21"/>
        <v>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/>
      <c r="J252" s="43">
        <f>+ยกมา!J252+'1'!J252+'2'!J252+'3'!J252+'4'!J252+'5'!J252+'6'!J252+'7'!J252+'8'!J252+'9'!J252+'10'!J252+'11'!J252+'12'!J252+'13'!J252+'14'!J252+'15'!J252+'16'!J252+'17'!J252+'18'!J252+'19'!J252+'20'!J252+'21'!J252+'22'!J252+'23'!J252+'24'!J252+'25'!J252+'26'!J252+'27'!J252+'28'!J252+'29'!J252+'30'!J252+'31.'!J252</f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>
        <v>35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22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20059085</v>
      </c>
      <c r="C253" s="19" t="s">
        <v>1450</v>
      </c>
      <c r="D253" s="10" t="s">
        <v>563</v>
      </c>
      <c r="E253" s="46">
        <f>+ยกมา!J253</f>
        <v>0</v>
      </c>
      <c r="F253" s="44">
        <f>+ยกมา!F253+'1'!F253+'2'!F253+'3'!F253+'4'!F253+'5'!F253+'6'!F253+'7'!F253+'8'!F253+'9'!F253+'10'!F253+'11'!F253+'12'!F253+'13'!F254+'14'!F253+'15'!F253+'16'!F253+'18'!F253+'18'!F253+'19'!F253+'20'!F253+'21'!F253+'22'!F253+'23'!F253+'24'!F253+'25'!F253+'26'!F253+'27'!F253+'28'!F253+'29'!F253+'30'!F253+'31.'!F253</f>
        <v>5</v>
      </c>
      <c r="G253" s="43">
        <f t="shared" si="21"/>
        <v>5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3" s="43">
        <f>+ยกมา!J253+'1'!J253+'2'!J253+'3'!J253+'4'!J253+'5'!J253+'6'!J253+'7'!J253+'8'!J253+'9'!J253+'10'!J253+'11'!J253+'12'!J253+'13'!J253+'14'!J253+'15'!J253+'16'!J253+'17'!J253+'18'!J253+'19'!J253+'20'!J253+'21'!J253+'22'!J253+'23'!J253+'24'!J253+'25'!J253+'26'!J253+'27'!J253+'28'!J253+'29'!J253+'30'!J253+'31.'!J253</f>
        <v>19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5</v>
      </c>
      <c r="L253" s="20">
        <v>30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150</v>
      </c>
      <c r="N253" s="19"/>
      <c r="O253" s="90"/>
      <c r="P253" s="79">
        <f t="shared" ref="P253" si="25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 t="s">
        <v>1455</v>
      </c>
      <c r="D254" s="10" t="s">
        <v>433</v>
      </c>
      <c r="E254" s="46">
        <f>+ยกมา!J254</f>
        <v>0</v>
      </c>
      <c r="F254" s="44">
        <f>+ยกมา!F254+'1'!F254+'2'!F254+'3'!F254+'4'!F254+'5'!F254+'6'!F254+'7'!F254+'8'!F254+'9'!F254+'10'!F254+'11'!F254+'12'!F254+'13'!F255+'14'!F254+'15'!F254+'16'!F254+'18'!F254+'18'!F254+'19'!F254+'20'!F254+'21'!F254+'22'!F254+'23'!F254+'24'!F254+'25'!F254+'26'!F254+'27'!F254+'28'!F254+'29'!F254+'30'!F254+'31.'!F254</f>
        <v>3</v>
      </c>
      <c r="G254" s="43">
        <f t="shared" si="21"/>
        <v>3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4" s="43">
        <f>+ยกมา!J254+'1'!J254+'2'!J254+'3'!J254+'4'!J254+'5'!J254+'6'!J254+'7'!J254+'8'!J254+'9'!J254+'10'!J254+'11'!J254+'12'!J254+'13'!J254+'14'!J254+'15'!J254+'16'!J254+'17'!J254+'18'!J254+'19'!J254+'20'!J254+'21'!J254+'22'!J254+'23'!J254+'24'!J254+'25'!J254+'26'!J254+'27'!J254+'28'!J254+'29'!J254+'30'!J254+'31.'!J254</f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3</v>
      </c>
      <c r="L254" s="20">
        <v>100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300</v>
      </c>
      <c r="N254" s="19"/>
      <c r="O254" s="90"/>
      <c r="P254" s="79">
        <f t="shared" si="22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ยกมา!F255+'1'!F255+'2'!F255+'3'!F255+'4'!F255+'5'!F255+'6'!F255+'7'!F255+'8'!F255+'9'!F255+'10'!F255+'11'!F255+'12'!F255+'13'!F256+'14'!F255+'15'!F255+'16'!F255+'18'!F255+'18'!F255+'19'!F255+'20'!F255+'21'!F255+'22'!F255+'23'!F255+'24'!F255+'25'!F255+'26'!F255+'27'!F255+'28'!F255+'29'!F255+'30'!F255+'31.'!F255</f>
        <v>0</v>
      </c>
      <c r="G255" s="43">
        <f t="shared" si="21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55" s="43">
        <f>+ยกมา!J255+'1'!J255+'2'!J255+'3'!J255+'4'!J255+'5'!J255+'6'!J255+'7'!J255+'8'!J255+'9'!J255+'10'!J255+'11'!J255+'12'!J255+'13'!J255+'14'!J255+'15'!J255+'16'!J255+'17'!J255+'18'!J255+'19'!J255+'20'!J255+'21'!J255+'22'!J255+'23'!J255+'24'!J255+'25'!J255+'26'!J255+'27'!J255+'28'!J255+'29'!J255+'30'!J255+'31.'!J255</f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2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ยกมา!F256+'1'!F256+'2'!F256+'3'!F256+'4'!F256+'5'!F256+'6'!F256+'7'!F256+'8'!F256+'9'!F256+'10'!F256+'11'!F256+'12'!F256+'13'!F257+'14'!F256+'15'!F256+'16'!F256+'18'!F256+'18'!F256+'19'!F256+'20'!F256+'21'!F256+'22'!F256+'23'!F256+'24'!F256+'25'!F256+'26'!F256+'27'!F256+'28'!F256+'29'!F256+'30'!F256+'31.'!F256</f>
        <v>0</v>
      </c>
      <c r="G256" s="43">
        <f t="shared" si="21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56" s="43">
        <f>+ยกมา!J256+'1'!J256+'2'!J256+'3'!J256+'4'!J256+'5'!J256+'6'!J256+'7'!J256+'8'!J256+'9'!J256+'10'!J256+'11'!J256+'12'!J256+'13'!J256+'14'!J256+'15'!J256+'16'!J256+'17'!J256+'18'!J256+'19'!J256+'20'!J256+'21'!J256+'22'!J256+'23'!J256+'24'!J256+'25'!J256+'26'!J256+'27'!J256+'28'!J256+'29'!J256+'30'!J256+'31.'!J256</f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2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ยกมา!F257+'1'!F257+'2'!F257+'3'!F257+'4'!F257+'5'!F257+'6'!F257+'7'!F257+'8'!F257+'9'!F257+'10'!F257+'11'!F257+'12'!F257+'13'!F258+'14'!F257+'15'!F257+'16'!F257+'18'!F257+'18'!F257+'19'!F257+'20'!F257+'21'!F257+'22'!F257+'23'!F257+'24'!F257+'25'!F257+'26'!F257+'27'!F257+'28'!F257+'29'!F257+'30'!F257+'31.'!F257</f>
        <v>0</v>
      </c>
      <c r="G257" s="43">
        <f t="shared" si="21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57" s="43">
        <f>+ยกมา!J257+'1'!J257+'2'!J257+'3'!J257+'4'!J257+'5'!J257+'6'!J257+'7'!J257+'8'!J257+'9'!J257+'10'!J257+'11'!J257+'12'!J257+'13'!J257+'14'!J257+'15'!J257+'16'!J257+'17'!J257+'18'!J257+'19'!J257+'20'!J257+'21'!J257+'22'!J257+'23'!J257+'24'!J257+'25'!J257+'26'!J257+'27'!J257+'28'!J257+'29'!J257+'30'!J257+'31.'!J257</f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26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ยกมา!F258+'1'!F258+'2'!F258+'3'!F258+'4'!F258+'5'!F258+'6'!F258+'7'!F258+'8'!F258+'9'!F258+'10'!F258+'11'!F258+'12'!F258+'13'!F259+'14'!F258+'15'!F258+'16'!F258+'18'!F258+'18'!F258+'19'!F258+'20'!F258+'21'!F258+'22'!F258+'23'!F258+'24'!F258+'25'!F258+'26'!F258+'27'!F258+'28'!F258+'29'!F258+'30'!F258+'31.'!F258</f>
        <v>0</v>
      </c>
      <c r="G258" s="43">
        <f t="shared" si="21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8" s="43">
        <f>+ยกมา!J258+'1'!J258+'2'!J258+'3'!J258+'4'!J258+'5'!J258+'6'!J258+'7'!J258+'8'!J258+'9'!J258+'10'!J258+'11'!J258+'12'!J258+'13'!J258+'14'!J258+'15'!J258+'16'!J258+'17'!J258+'18'!J258+'19'!J258+'20'!J258+'21'!J258+'22'!J258+'23'!J258+'24'!J258+'25'!J258+'26'!J258+'27'!J258+'28'!J258+'29'!J258+'30'!J258+'31.'!J258</f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2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x14ac:dyDescent="0.55000000000000004">
      <c r="A259" s="10"/>
      <c r="B259" s="10"/>
      <c r="C259" s="19"/>
      <c r="D259" s="10"/>
      <c r="E259" s="46"/>
      <c r="F259" s="44">
        <f>+ยกมา!F259+'1'!F259+'2'!F259+'3'!F259+'4'!F259+'5'!F259+'6'!F259+'7'!F259+'8'!F259+'9'!F259+'10'!F259+'11'!F259+'12'!F259+'13'!F260+'14'!F259+'15'!F259+'16'!F259+'18'!F259+'18'!F259+'19'!F259+'20'!F259+'21'!F259+'22'!F259+'23'!F259+'24'!F259+'25'!F259+'26'!F259+'27'!F259+'28'!F259+'29'!F259+'30'!F259+'31.'!F259</f>
        <v>0</v>
      </c>
      <c r="G259" s="43">
        <f t="shared" si="21"/>
        <v>0</v>
      </c>
      <c r="H259" s="78">
        <f>+'1'!H259+'2'!H259+'3'!H259+'4'!H259+'5'!H259+'6'!H259+'7'!H259+'8'!H259+'9'!H259+'10'!H259+'11'!H259+'12'!H259+'13'!H259+'14'!H259+'15'!H259+'16'!H259+'17'!H259+'18'!H259+'19'!H259+'20'!H259+'21'!H259+'22'!H259+'23'!H259+'24'!H259+'25'!H259+'26'!H259+'27'!H259+'28'!H259+'29'!H259+'30'!H259+'31.'!H259</f>
        <v>0</v>
      </c>
      <c r="I259" s="76"/>
      <c r="J259" s="43">
        <f>+ยกมา!J259+'1'!J259+'2'!J259+'3'!J259+'4'!J259+'5'!J259+'6'!J259+'7'!J259+'8'!J259+'9'!J259+'10'!J259+'11'!J259+'12'!J259+'13'!J259+'14'!J259+'15'!J259+'16'!J259+'17'!J259+'18'!J259+'19'!J259+'20'!J259+'21'!J259+'22'!J259+'23'!J259+'24'!J259+'25'!J259+'26'!J259+'27'!J259+'28'!J259+'29'!J259+'30'!J259+'31.'!J259</f>
        <v>0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ht="24" customHeight="1" x14ac:dyDescent="0.55000000000000004">
      <c r="A260" s="10">
        <v>255</v>
      </c>
      <c r="B260" s="10"/>
      <c r="C260" s="19"/>
      <c r="D260" s="10"/>
      <c r="E260" s="46">
        <f>+ยกมา!J246</f>
        <v>0</v>
      </c>
      <c r="F260" s="44"/>
      <c r="G260" s="43">
        <f t="shared" ref="G260" si="27">+E260+F260</f>
        <v>0</v>
      </c>
      <c r="H260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60" s="76"/>
      <c r="J260" s="43"/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0</v>
      </c>
      <c r="L260" s="20"/>
      <c r="M260" s="44">
        <f>+'1'!M260+'2'!M260+'3'!M260+'4'!M260+'5'!M260+'6'!M260+'7'!M260+'8'!M260+'9'!M260+'10'!M260+'11'!M260+'12'!M260+'13'!M260+'14'!M260+'15'!M260+'16'!M260+'17'!M260+'18'!M260+'19'!M260+'20'!M260+'21'!M260+'22'!M260+'23'!M260+'24'!M260+'25'!M260+'26'!M260+'27'!M260+'28'!M260+'29'!M260+'30'!M260+'31.'!M260</f>
        <v>0</v>
      </c>
      <c r="N260" s="19"/>
      <c r="O260" s="90"/>
      <c r="P260" s="79">
        <f t="shared" si="22"/>
        <v>0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9" s="49" customFormat="1" ht="25.5" customHeight="1" x14ac:dyDescent="0.55000000000000004">
      <c r="A261" s="160" t="s">
        <v>223</v>
      </c>
      <c r="B261" s="161"/>
      <c r="C261" s="161"/>
      <c r="D261" s="162"/>
      <c r="E261" s="166" t="s">
        <v>239</v>
      </c>
      <c r="F261" s="167"/>
      <c r="G261" s="163" t="s">
        <v>224</v>
      </c>
      <c r="H261" s="164"/>
      <c r="I261" s="165"/>
      <c r="J261" s="168" t="s">
        <v>225</v>
      </c>
      <c r="K261" s="168"/>
      <c r="L261" s="168"/>
      <c r="M261" s="51">
        <f>SUM(M5:M260)</f>
        <v>92555</v>
      </c>
      <c r="N261" s="52" t="s">
        <v>219</v>
      </c>
      <c r="O261" s="2"/>
      <c r="P261" s="2"/>
      <c r="Q261" s="50"/>
      <c r="R261" s="58"/>
      <c r="S261" s="5"/>
      <c r="T261" s="5"/>
      <c r="U261" s="5"/>
      <c r="V261" s="5"/>
      <c r="W261" s="5"/>
      <c r="X261" s="5"/>
      <c r="Y261" s="5"/>
      <c r="Z261" s="2"/>
      <c r="AA261" s="2"/>
      <c r="AB261" s="2"/>
      <c r="AC261" s="50"/>
    </row>
    <row r="262" spans="1:29" s="50" customFormat="1" ht="24.75" customHeight="1" x14ac:dyDescent="0.55000000000000004">
      <c r="A262" s="169" t="s">
        <v>226</v>
      </c>
      <c r="B262" s="170"/>
      <c r="C262" s="175">
        <f>+M264</f>
        <v>92555</v>
      </c>
      <c r="D262" s="176"/>
      <c r="E262" s="53" t="s">
        <v>227</v>
      </c>
      <c r="F262" s="54">
        <f>+M261</f>
        <v>92555</v>
      </c>
      <c r="G262" s="55" t="s">
        <v>217</v>
      </c>
      <c r="H262" s="157">
        <f>SUM(U36)</f>
        <v>0</v>
      </c>
      <c r="I262" s="158"/>
      <c r="J262" s="150"/>
      <c r="K262" s="150"/>
      <c r="L262" s="150"/>
      <c r="M262" s="57"/>
      <c r="N262" s="57">
        <f>+W36</f>
        <v>42027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69"/>
      <c r="B263" s="170"/>
      <c r="C263" s="175"/>
      <c r="D263" s="176"/>
      <c r="E263" s="53" t="s">
        <v>228</v>
      </c>
      <c r="F263" s="54">
        <f>N264</f>
        <v>10547</v>
      </c>
      <c r="G263" s="55"/>
      <c r="H263" s="157">
        <v>0</v>
      </c>
      <c r="I263" s="158"/>
      <c r="J263" s="150" t="s">
        <v>229</v>
      </c>
      <c r="K263" s="150"/>
      <c r="L263" s="150"/>
      <c r="M263" s="57">
        <f>-T36</f>
        <v>0</v>
      </c>
      <c r="N263" s="57" t="s">
        <v>228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71" t="s">
        <v>10</v>
      </c>
      <c r="B264" s="172"/>
      <c r="C264" s="175">
        <f>+F263</f>
        <v>10547</v>
      </c>
      <c r="D264" s="176"/>
      <c r="E264" s="53"/>
      <c r="F264" s="54"/>
      <c r="G264" s="55" t="s">
        <v>230</v>
      </c>
      <c r="H264" s="157">
        <f>+V36</f>
        <v>565</v>
      </c>
      <c r="I264" s="158"/>
      <c r="J264" s="151" t="s">
        <v>231</v>
      </c>
      <c r="K264" s="152"/>
      <c r="L264" s="153"/>
      <c r="M264" s="57">
        <f>+M261-M262</f>
        <v>92555</v>
      </c>
      <c r="N264" s="59">
        <f>+S36</f>
        <v>10547</v>
      </c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173" t="s">
        <v>232</v>
      </c>
      <c r="B265" s="174"/>
      <c r="C265" s="175">
        <f>+C262-C264</f>
        <v>82008</v>
      </c>
      <c r="D265" s="176"/>
      <c r="E265" s="53" t="s">
        <v>232</v>
      </c>
      <c r="F265" s="54">
        <f>+F262-F263</f>
        <v>82008</v>
      </c>
      <c r="G265" s="55" t="s">
        <v>233</v>
      </c>
      <c r="H265" s="157">
        <f>SUM(H262:H264)</f>
        <v>565</v>
      </c>
      <c r="I265" s="158"/>
      <c r="J265" s="150" t="s">
        <v>206</v>
      </c>
      <c r="K265" s="150"/>
      <c r="L265" s="150"/>
      <c r="M265" s="57">
        <f>H265</f>
        <v>565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7"/>
      <c r="C266" s="60"/>
      <c r="D266" s="60"/>
      <c r="E266" s="53" t="s">
        <v>234</v>
      </c>
      <c r="F266" s="54">
        <v>100000</v>
      </c>
      <c r="J266" s="154" t="s">
        <v>208</v>
      </c>
      <c r="K266" s="155"/>
      <c r="L266" s="156"/>
      <c r="M266" s="57">
        <f>M264-M265-N262-N264</f>
        <v>39416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235</v>
      </c>
      <c r="F267" s="54">
        <f>F265-F266</f>
        <v>-17992</v>
      </c>
      <c r="J267" s="154" t="s">
        <v>209</v>
      </c>
      <c r="K267" s="155"/>
      <c r="L267" s="156"/>
      <c r="M267" s="57">
        <f>+Y36</f>
        <v>39416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s="50" customFormat="1" ht="24.75" customHeight="1" x14ac:dyDescent="0.55000000000000004">
      <c r="A268" s="60"/>
      <c r="B268" s="117"/>
      <c r="C268" s="60"/>
      <c r="D268" s="60"/>
      <c r="E268" s="53" t="s">
        <v>236</v>
      </c>
      <c r="F268" s="54">
        <v>0</v>
      </c>
      <c r="J268" s="154" t="s">
        <v>210</v>
      </c>
      <c r="K268" s="155"/>
      <c r="L268" s="156"/>
      <c r="M268" s="57">
        <v>0</v>
      </c>
      <c r="N268" s="56"/>
      <c r="O268" s="2"/>
      <c r="P268" s="2"/>
      <c r="Q268" s="2"/>
      <c r="R268" s="1"/>
      <c r="S268" s="1"/>
      <c r="T268" s="1"/>
      <c r="U268" s="1"/>
      <c r="V268" s="1"/>
      <c r="W268" s="1"/>
      <c r="X268" s="1"/>
      <c r="Y268" s="1"/>
      <c r="Z268" s="2"/>
      <c r="AA268" s="2"/>
      <c r="AB268" s="2"/>
      <c r="AC268" s="2"/>
    </row>
    <row r="269" spans="1:29" ht="24.75" customHeight="1" thickBot="1" x14ac:dyDescent="0.6">
      <c r="A269" s="60"/>
      <c r="B269" s="117"/>
      <c r="C269" s="60"/>
      <c r="D269" s="60"/>
      <c r="E269" s="100" t="s">
        <v>1369</v>
      </c>
      <c r="F269" s="101">
        <v>0</v>
      </c>
      <c r="J269" s="159" t="s">
        <v>211</v>
      </c>
      <c r="K269" s="159"/>
      <c r="L269" s="159"/>
      <c r="M269" s="61">
        <f>+M267-M266</f>
        <v>0</v>
      </c>
      <c r="N269" s="66"/>
    </row>
    <row r="270" spans="1:29" ht="24.75" customHeight="1" thickBot="1" x14ac:dyDescent="0.6">
      <c r="H270" s="147" t="s">
        <v>237</v>
      </c>
      <c r="I270" s="148"/>
      <c r="J270" s="148"/>
      <c r="K270" s="148"/>
      <c r="L270" s="148"/>
      <c r="M270" s="148"/>
      <c r="N270" s="149"/>
    </row>
    <row r="271" spans="1:29" x14ac:dyDescent="0.55000000000000004">
      <c r="F271" s="23"/>
    </row>
  </sheetData>
  <autoFilter ref="A4:AC270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1:D261"/>
    <mergeCell ref="G261:I261"/>
    <mergeCell ref="J268:L268"/>
    <mergeCell ref="E261:F261"/>
    <mergeCell ref="J261:L261"/>
    <mergeCell ref="A262:B262"/>
    <mergeCell ref="A264:B264"/>
    <mergeCell ref="A265:B265"/>
    <mergeCell ref="C262:D262"/>
    <mergeCell ref="C263:D263"/>
    <mergeCell ref="C264:D264"/>
    <mergeCell ref="C265:D265"/>
    <mergeCell ref="A263:B263"/>
    <mergeCell ref="H270:N270"/>
    <mergeCell ref="J262:L262"/>
    <mergeCell ref="J263:L263"/>
    <mergeCell ref="J264:L264"/>
    <mergeCell ref="J265:L265"/>
    <mergeCell ref="J266:L266"/>
    <mergeCell ref="J267:L267"/>
    <mergeCell ref="H265:I265"/>
    <mergeCell ref="H262:I262"/>
    <mergeCell ref="H263:I263"/>
    <mergeCell ref="H264:I264"/>
    <mergeCell ref="J269:L269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4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221" activePane="bottomRight" state="frozen"/>
      <selection activeCell="L255" sqref="L255"/>
      <selection pane="topRight" activeCell="L255" sqref="L255"/>
      <selection pane="bottomLeft" activeCell="L255" sqref="L255"/>
      <selection pane="bottomRight" activeCell="E225" sqref="E22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13.8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v>15</v>
      </c>
      <c r="F5" s="71"/>
      <c r="G5" s="46">
        <f t="shared" ref="G5" si="0">E5+F5</f>
        <v>15</v>
      </c>
      <c r="H5" s="78">
        <v>0</v>
      </c>
      <c r="I5" s="76">
        <v>0</v>
      </c>
      <c r="J5" s="46">
        <f t="shared" ref="J5:J68" si="1">+G5-H5-K5-I5</f>
        <v>15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 t="shared" ref="P5:P80" si="2">SUM(M5-O5)</f>
        <v>0</v>
      </c>
      <c r="Q5" s="13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v>49</v>
      </c>
      <c r="F6" s="71"/>
      <c r="G6" s="46">
        <f t="shared" ref="G6:G26" si="3">E6+F6</f>
        <v>49</v>
      </c>
      <c r="H6" s="78">
        <v>0</v>
      </c>
      <c r="I6" s="76">
        <v>0</v>
      </c>
      <c r="J6" s="46">
        <f t="shared" si="1"/>
        <v>49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si="2"/>
        <v>0</v>
      </c>
      <c r="Q6" s="136">
        <v>36.43</v>
      </c>
      <c r="R6" s="43">
        <f t="shared" ref="R6:R80" si="5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/>
      <c r="F7" s="71"/>
      <c r="G7" s="46">
        <f t="shared" si="3"/>
        <v>0</v>
      </c>
      <c r="H7" s="78">
        <v>0</v>
      </c>
      <c r="I7" s="76">
        <v>0</v>
      </c>
      <c r="J7" s="46">
        <f t="shared" si="1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5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/>
      <c r="F8" s="71"/>
      <c r="G8" s="46">
        <f t="shared" si="3"/>
        <v>0</v>
      </c>
      <c r="H8" s="78">
        <v>0</v>
      </c>
      <c r="I8" s="76">
        <v>0</v>
      </c>
      <c r="J8" s="46">
        <f t="shared" si="1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5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/>
      <c r="F9" s="71"/>
      <c r="G9" s="46">
        <f t="shared" si="3"/>
        <v>0</v>
      </c>
      <c r="H9" s="78">
        <v>0</v>
      </c>
      <c r="I9" s="76">
        <v>0</v>
      </c>
      <c r="J9" s="46">
        <f t="shared" si="1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5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/>
      <c r="F10" s="71"/>
      <c r="G10" s="46">
        <f t="shared" si="3"/>
        <v>0</v>
      </c>
      <c r="H10" s="78">
        <v>0</v>
      </c>
      <c r="I10" s="76">
        <v>0</v>
      </c>
      <c r="J10" s="46">
        <f t="shared" si="1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5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v>4</v>
      </c>
      <c r="F11" s="71"/>
      <c r="G11" s="46">
        <f t="shared" si="3"/>
        <v>4</v>
      </c>
      <c r="H11" s="78">
        <v>0</v>
      </c>
      <c r="I11" s="76">
        <v>0</v>
      </c>
      <c r="J11" s="46">
        <f t="shared" si="1"/>
        <v>4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2"/>
        <v>0</v>
      </c>
      <c r="Q11" s="136">
        <v>19.36</v>
      </c>
      <c r="R11" s="43">
        <f t="shared" si="5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/>
      <c r="F12" s="71"/>
      <c r="G12" s="46">
        <f t="shared" si="3"/>
        <v>0</v>
      </c>
      <c r="H12" s="78">
        <v>0</v>
      </c>
      <c r="I12" s="76">
        <v>0</v>
      </c>
      <c r="J12" s="46">
        <f t="shared" si="1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5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/>
      <c r="F13" s="71"/>
      <c r="G13" s="46">
        <f t="shared" si="3"/>
        <v>0</v>
      </c>
      <c r="H13" s="78">
        <v>0</v>
      </c>
      <c r="I13" s="76">
        <v>0</v>
      </c>
      <c r="J13" s="46">
        <f t="shared" si="1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136">
        <v>19.82</v>
      </c>
      <c r="R13" s="43">
        <f t="shared" si="5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/>
      <c r="F14" s="71"/>
      <c r="G14" s="46">
        <f t="shared" si="3"/>
        <v>0</v>
      </c>
      <c r="H14" s="78">
        <v>0</v>
      </c>
      <c r="I14" s="76">
        <v>0</v>
      </c>
      <c r="J14" s="46">
        <f t="shared" si="1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136">
        <v>19.41</v>
      </c>
      <c r="R14" s="43">
        <f t="shared" si="5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v>3</v>
      </c>
      <c r="F15" s="71"/>
      <c r="G15" s="46">
        <f t="shared" si="3"/>
        <v>3</v>
      </c>
      <c r="H15" s="78">
        <v>0</v>
      </c>
      <c r="I15" s="76">
        <v>0</v>
      </c>
      <c r="J15" s="46">
        <f t="shared" si="1"/>
        <v>3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2"/>
        <v>0</v>
      </c>
      <c r="Q15" s="136">
        <v>22.41</v>
      </c>
      <c r="R15" s="43">
        <f t="shared" si="5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/>
      <c r="F16" s="71"/>
      <c r="G16" s="46">
        <f t="shared" si="3"/>
        <v>0</v>
      </c>
      <c r="H16" s="78">
        <v>0</v>
      </c>
      <c r="I16" s="76">
        <v>0</v>
      </c>
      <c r="J16" s="46">
        <f t="shared" si="1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5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/>
      <c r="F17" s="71"/>
      <c r="G17" s="46">
        <f t="shared" si="3"/>
        <v>0</v>
      </c>
      <c r="H17" s="78">
        <v>0</v>
      </c>
      <c r="I17" s="76">
        <v>0</v>
      </c>
      <c r="J17" s="46">
        <f t="shared" si="1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136">
        <v>4</v>
      </c>
      <c r="R17" s="43">
        <f t="shared" si="5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v>7</v>
      </c>
      <c r="F18" s="71"/>
      <c r="G18" s="46">
        <f t="shared" si="3"/>
        <v>7</v>
      </c>
      <c r="H18" s="78">
        <v>0</v>
      </c>
      <c r="I18" s="76">
        <v>0</v>
      </c>
      <c r="J18" s="46">
        <f t="shared" si="1"/>
        <v>7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2"/>
        <v>0</v>
      </c>
      <c r="Q18" s="136">
        <v>19.12</v>
      </c>
      <c r="R18" s="43">
        <f t="shared" si="5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/>
      <c r="F19" s="71"/>
      <c r="G19" s="46">
        <f t="shared" si="3"/>
        <v>0</v>
      </c>
      <c r="H19" s="78">
        <v>0</v>
      </c>
      <c r="I19" s="76">
        <v>0</v>
      </c>
      <c r="J19" s="46">
        <f t="shared" si="1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136">
        <v>20.37</v>
      </c>
      <c r="R19" s="43">
        <f t="shared" si="5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v>3</v>
      </c>
      <c r="F20" s="71"/>
      <c r="G20" s="46">
        <f t="shared" si="3"/>
        <v>3</v>
      </c>
      <c r="H20" s="78">
        <v>0</v>
      </c>
      <c r="I20" s="76">
        <v>0</v>
      </c>
      <c r="J20" s="46">
        <f t="shared" si="1"/>
        <v>3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5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v>3</v>
      </c>
      <c r="F21" s="71"/>
      <c r="G21" s="46">
        <f t="shared" si="3"/>
        <v>3</v>
      </c>
      <c r="H21" s="78">
        <v>0</v>
      </c>
      <c r="I21" s="76">
        <v>0</v>
      </c>
      <c r="J21" s="46">
        <f t="shared" si="1"/>
        <v>3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5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v>16</v>
      </c>
      <c r="F22" s="71"/>
      <c r="G22" s="46">
        <f t="shared" si="3"/>
        <v>16</v>
      </c>
      <c r="H22" s="78">
        <v>0</v>
      </c>
      <c r="I22" s="76">
        <v>0</v>
      </c>
      <c r="J22" s="46">
        <f t="shared" si="1"/>
        <v>16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2"/>
        <v>0</v>
      </c>
      <c r="Q22" s="136">
        <v>27.98</v>
      </c>
      <c r="R22" s="43">
        <f t="shared" si="5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/>
      <c r="F23" s="71"/>
      <c r="G23" s="46">
        <f t="shared" si="3"/>
        <v>0</v>
      </c>
      <c r="H23" s="78">
        <v>0</v>
      </c>
      <c r="I23" s="76">
        <v>0</v>
      </c>
      <c r="J23" s="46">
        <f t="shared" si="1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136">
        <v>29.74</v>
      </c>
      <c r="R23" s="43">
        <f t="shared" si="5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v>14</v>
      </c>
      <c r="F24" s="71"/>
      <c r="G24" s="46">
        <f t="shared" si="3"/>
        <v>14</v>
      </c>
      <c r="H24" s="78">
        <v>0</v>
      </c>
      <c r="I24" s="76">
        <v>0</v>
      </c>
      <c r="J24" s="46">
        <f t="shared" si="1"/>
        <v>14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2"/>
        <v>0</v>
      </c>
      <c r="Q24" s="136">
        <v>38.659999999999997</v>
      </c>
      <c r="R24" s="43">
        <f t="shared" si="5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/>
      <c r="F25" s="71"/>
      <c r="G25" s="46">
        <f t="shared" si="3"/>
        <v>0</v>
      </c>
      <c r="H25" s="78">
        <v>0</v>
      </c>
      <c r="I25" s="76">
        <v>0</v>
      </c>
      <c r="J25" s="46">
        <f t="shared" si="1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5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/>
      <c r="F26" s="71"/>
      <c r="G26" s="46">
        <f t="shared" si="3"/>
        <v>0</v>
      </c>
      <c r="H26" s="78">
        <v>0</v>
      </c>
      <c r="I26" s="76">
        <v>0</v>
      </c>
      <c r="J26" s="46">
        <f t="shared" si="1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136">
        <v>32.97</v>
      </c>
      <c r="R26" s="43">
        <f t="shared" si="5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/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si="1"/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136">
        <v>30.83</v>
      </c>
      <c r="R27" s="43">
        <f t="shared" si="5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v>5</v>
      </c>
      <c r="F28" s="71"/>
      <c r="G28" s="46">
        <f t="shared" si="6"/>
        <v>5</v>
      </c>
      <c r="H28" s="78">
        <v>0</v>
      </c>
      <c r="I28" s="76">
        <v>0</v>
      </c>
      <c r="J28" s="46">
        <f t="shared" si="1"/>
        <v>5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2"/>
        <v>0</v>
      </c>
      <c r="Q28" s="136">
        <v>30.86</v>
      </c>
      <c r="R28" s="43">
        <f t="shared" si="5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/>
      <c r="F29" s="71"/>
      <c r="G29" s="46">
        <f t="shared" si="6"/>
        <v>0</v>
      </c>
      <c r="H29" s="78">
        <v>0</v>
      </c>
      <c r="I29" s="76">
        <v>0</v>
      </c>
      <c r="J29" s="46">
        <f t="shared" si="1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136">
        <v>27.24</v>
      </c>
      <c r="R29" s="43">
        <f t="shared" si="5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/>
      <c r="F30" s="71"/>
      <c r="G30" s="46">
        <f t="shared" si="6"/>
        <v>0</v>
      </c>
      <c r="H30" s="78">
        <v>0</v>
      </c>
      <c r="I30" s="76">
        <v>0</v>
      </c>
      <c r="J30" s="46">
        <f t="shared" si="1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136">
        <v>32.47</v>
      </c>
      <c r="R30" s="43">
        <f t="shared" si="5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v>26</v>
      </c>
      <c r="F31" s="71"/>
      <c r="G31" s="46">
        <f t="shared" si="6"/>
        <v>26</v>
      </c>
      <c r="H31" s="78">
        <v>0</v>
      </c>
      <c r="I31" s="76">
        <v>0</v>
      </c>
      <c r="J31" s="46">
        <f t="shared" si="1"/>
        <v>26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2"/>
        <v>0</v>
      </c>
      <c r="Q31" s="136">
        <v>34.64</v>
      </c>
      <c r="R31" s="43">
        <f t="shared" si="5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v>4</v>
      </c>
      <c r="F32" s="71"/>
      <c r="G32" s="46">
        <f t="shared" si="6"/>
        <v>4</v>
      </c>
      <c r="H32" s="78">
        <v>0</v>
      </c>
      <c r="I32" s="76">
        <v>0</v>
      </c>
      <c r="J32" s="46">
        <f t="shared" si="1"/>
        <v>4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5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/>
      <c r="F33" s="71"/>
      <c r="G33" s="46">
        <f t="shared" si="6"/>
        <v>0</v>
      </c>
      <c r="H33" s="78">
        <v>0</v>
      </c>
      <c r="I33" s="76">
        <v>0</v>
      </c>
      <c r="J33" s="46">
        <f t="shared" si="1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5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/>
      <c r="F34" s="71"/>
      <c r="G34" s="46">
        <f t="shared" si="6"/>
        <v>0</v>
      </c>
      <c r="H34" s="78">
        <v>0</v>
      </c>
      <c r="I34" s="76">
        <v>0</v>
      </c>
      <c r="J34" s="46">
        <f t="shared" si="1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5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v>4</v>
      </c>
      <c r="F35" s="71"/>
      <c r="G35" s="46">
        <f t="shared" si="6"/>
        <v>4</v>
      </c>
      <c r="H35" s="78">
        <v>0</v>
      </c>
      <c r="I35" s="76">
        <v>0</v>
      </c>
      <c r="J35" s="46">
        <f t="shared" si="1"/>
        <v>4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5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/>
      <c r="F36" s="71"/>
      <c r="G36" s="46">
        <f t="shared" si="6"/>
        <v>0</v>
      </c>
      <c r="H36" s="78">
        <v>0</v>
      </c>
      <c r="I36" s="76">
        <v>0</v>
      </c>
      <c r="J36" s="46">
        <f t="shared" si="1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5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/>
      <c r="F37" s="71"/>
      <c r="G37" s="46">
        <f t="shared" si="6"/>
        <v>0</v>
      </c>
      <c r="H37" s="78">
        <v>0</v>
      </c>
      <c r="I37" s="76">
        <v>0</v>
      </c>
      <c r="J37" s="46">
        <f t="shared" si="1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5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/>
      <c r="F38" s="71"/>
      <c r="G38" s="46">
        <f t="shared" si="6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v>6</v>
      </c>
      <c r="F39" s="71"/>
      <c r="G39" s="46">
        <f t="shared" si="6"/>
        <v>6</v>
      </c>
      <c r="H39" s="78">
        <v>0</v>
      </c>
      <c r="I39" s="76">
        <v>0</v>
      </c>
      <c r="J39" s="46">
        <f t="shared" si="1"/>
        <v>6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5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v>5</v>
      </c>
      <c r="F40" s="71"/>
      <c r="G40" s="46">
        <f t="shared" si="6"/>
        <v>5</v>
      </c>
      <c r="H40" s="78">
        <v>0</v>
      </c>
      <c r="I40" s="76">
        <v>0</v>
      </c>
      <c r="J40" s="46">
        <f t="shared" si="1"/>
        <v>5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5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v>7</v>
      </c>
      <c r="F41" s="71"/>
      <c r="G41" s="46">
        <f t="shared" si="6"/>
        <v>7</v>
      </c>
      <c r="H41" s="78">
        <v>0</v>
      </c>
      <c r="I41" s="76">
        <v>0</v>
      </c>
      <c r="J41" s="46">
        <f t="shared" si="1"/>
        <v>7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5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/>
      <c r="F42" s="71"/>
      <c r="G42" s="46">
        <f t="shared" si="6"/>
        <v>0</v>
      </c>
      <c r="H42" s="78">
        <v>0</v>
      </c>
      <c r="I42" s="76">
        <v>0</v>
      </c>
      <c r="J42" s="46">
        <f t="shared" si="1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5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/>
      <c r="F43" s="71"/>
      <c r="G43" s="46">
        <f t="shared" si="6"/>
        <v>0</v>
      </c>
      <c r="H43" s="78">
        <v>0</v>
      </c>
      <c r="I43" s="76">
        <v>0</v>
      </c>
      <c r="J43" s="46">
        <f t="shared" si="1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/>
      <c r="F44" s="71"/>
      <c r="G44" s="46">
        <f t="shared" si="6"/>
        <v>0</v>
      </c>
      <c r="H44" s="78">
        <v>0</v>
      </c>
      <c r="I44" s="76">
        <v>0</v>
      </c>
      <c r="J44" s="46">
        <f t="shared" si="1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5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/>
      <c r="F45" s="71"/>
      <c r="G45" s="46">
        <f t="shared" si="6"/>
        <v>0</v>
      </c>
      <c r="H45" s="78">
        <v>0</v>
      </c>
      <c r="I45" s="76">
        <v>0</v>
      </c>
      <c r="J45" s="46">
        <f t="shared" si="1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v>1</v>
      </c>
      <c r="F46" s="71"/>
      <c r="G46" s="46">
        <f t="shared" si="6"/>
        <v>1</v>
      </c>
      <c r="H46" s="78">
        <v>0</v>
      </c>
      <c r="I46" s="76">
        <v>0</v>
      </c>
      <c r="J46" s="46">
        <f t="shared" si="1"/>
        <v>1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2"/>
        <v>0</v>
      </c>
      <c r="Q46" s="136">
        <v>17.78</v>
      </c>
      <c r="R46" s="43">
        <f t="shared" si="5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v>3</v>
      </c>
      <c r="F47" s="71"/>
      <c r="G47" s="46">
        <f t="shared" si="6"/>
        <v>3</v>
      </c>
      <c r="H47" s="78">
        <v>0</v>
      </c>
      <c r="I47" s="76">
        <v>0</v>
      </c>
      <c r="J47" s="46">
        <f t="shared" si="1"/>
        <v>3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2"/>
        <v>0</v>
      </c>
      <c r="Q47" s="136">
        <v>17.989999999999998</v>
      </c>
      <c r="R47" s="43">
        <f t="shared" si="5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v>12</v>
      </c>
      <c r="F48" s="71"/>
      <c r="G48" s="46">
        <f t="shared" si="6"/>
        <v>12</v>
      </c>
      <c r="H48" s="78">
        <v>0</v>
      </c>
      <c r="I48" s="76"/>
      <c r="J48" s="46">
        <f t="shared" si="1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3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v>12</v>
      </c>
      <c r="F49" s="71"/>
      <c r="G49" s="46">
        <f t="shared" si="6"/>
        <v>12</v>
      </c>
      <c r="H49" s="78">
        <v>0</v>
      </c>
      <c r="I49" s="76"/>
      <c r="J49" s="46">
        <f t="shared" si="1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3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v>6</v>
      </c>
      <c r="F50" s="71"/>
      <c r="G50" s="46">
        <f t="shared" si="6"/>
        <v>6</v>
      </c>
      <c r="H50" s="78">
        <v>0</v>
      </c>
      <c r="I50" s="76"/>
      <c r="J50" s="46">
        <f t="shared" si="1"/>
        <v>6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2"/>
        <v>0</v>
      </c>
      <c r="Q50" s="136">
        <v>20.32</v>
      </c>
      <c r="R50" s="43">
        <f t="shared" si="5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/>
      <c r="F51" s="71"/>
      <c r="G51" s="46">
        <f t="shared" si="6"/>
        <v>0</v>
      </c>
      <c r="H51" s="78">
        <v>0</v>
      </c>
      <c r="I51" s="76">
        <v>0</v>
      </c>
      <c r="J51" s="46">
        <f t="shared" si="1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3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/>
      <c r="F52" s="71"/>
      <c r="G52" s="46">
        <f t="shared" si="6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3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v>11</v>
      </c>
      <c r="F53" s="71"/>
      <c r="G53" s="46">
        <f t="shared" si="6"/>
        <v>11</v>
      </c>
      <c r="H53" s="78">
        <v>0</v>
      </c>
      <c r="I53" s="76">
        <v>0</v>
      </c>
      <c r="J53" s="46">
        <f t="shared" si="1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3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/>
      <c r="F54" s="71"/>
      <c r="G54" s="46">
        <f t="shared" si="6"/>
        <v>0</v>
      </c>
      <c r="H54" s="78">
        <v>0</v>
      </c>
      <c r="I54" s="76">
        <v>0</v>
      </c>
      <c r="J54" s="46">
        <f t="shared" si="1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2"/>
        <v>0</v>
      </c>
      <c r="Q54" s="136">
        <v>16.5</v>
      </c>
      <c r="R54" s="43">
        <f t="shared" si="5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v>1</v>
      </c>
      <c r="F55" s="71"/>
      <c r="G55" s="46">
        <f t="shared" si="6"/>
        <v>1</v>
      </c>
      <c r="H55" s="78">
        <v>0</v>
      </c>
      <c r="I55" s="76">
        <v>0</v>
      </c>
      <c r="J55" s="46">
        <f t="shared" si="1"/>
        <v>1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3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/>
      <c r="F56" s="71"/>
      <c r="G56" s="46">
        <f t="shared" si="6"/>
        <v>0</v>
      </c>
      <c r="H56" s="78">
        <v>0</v>
      </c>
      <c r="I56" s="76">
        <v>0</v>
      </c>
      <c r="J56" s="46">
        <f t="shared" si="1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3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v>5</v>
      </c>
      <c r="F57" s="71"/>
      <c r="G57" s="46">
        <f t="shared" si="6"/>
        <v>5</v>
      </c>
      <c r="H57" s="78">
        <v>0</v>
      </c>
      <c r="I57" s="76">
        <v>0</v>
      </c>
      <c r="J57" s="46">
        <f t="shared" si="1"/>
        <v>5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2"/>
        <v>0</v>
      </c>
      <c r="Q57" s="136">
        <v>31.29</v>
      </c>
      <c r="R57" s="43">
        <f t="shared" si="5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v>2</v>
      </c>
      <c r="F58" s="71"/>
      <c r="G58" s="46">
        <f t="shared" si="6"/>
        <v>2</v>
      </c>
      <c r="H58" s="78">
        <v>0</v>
      </c>
      <c r="I58" s="76">
        <v>0</v>
      </c>
      <c r="J58" s="46">
        <f t="shared" si="1"/>
        <v>2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2"/>
        <v>0</v>
      </c>
      <c r="Q58" s="136">
        <v>31.07</v>
      </c>
      <c r="R58" s="43">
        <f t="shared" si="5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v>3</v>
      </c>
      <c r="F59" s="71"/>
      <c r="G59" s="46">
        <f t="shared" si="6"/>
        <v>3</v>
      </c>
      <c r="H59" s="78">
        <v>0</v>
      </c>
      <c r="I59" s="76">
        <v>0</v>
      </c>
      <c r="J59" s="46">
        <f t="shared" si="1"/>
        <v>3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2"/>
        <v>0</v>
      </c>
      <c r="Q59" s="136">
        <v>29.83</v>
      </c>
      <c r="R59" s="43">
        <f t="shared" si="5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/>
      <c r="F60" s="71"/>
      <c r="G60" s="46">
        <f t="shared" si="6"/>
        <v>0</v>
      </c>
      <c r="H60" s="78">
        <v>0</v>
      </c>
      <c r="I60" s="76">
        <v>0</v>
      </c>
      <c r="J60" s="46">
        <f t="shared" si="1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136">
        <v>27.06</v>
      </c>
      <c r="R60" s="43">
        <f t="shared" si="5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/>
      <c r="F61" s="71"/>
      <c r="G61" s="46">
        <f t="shared" si="6"/>
        <v>0</v>
      </c>
      <c r="H61" s="78">
        <v>0</v>
      </c>
      <c r="I61" s="76">
        <v>0</v>
      </c>
      <c r="J61" s="46">
        <f t="shared" si="1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136">
        <v>28.25</v>
      </c>
      <c r="R61" s="43">
        <f t="shared" si="5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v>1</v>
      </c>
      <c r="F62" s="71"/>
      <c r="G62" s="46">
        <f t="shared" si="6"/>
        <v>1</v>
      </c>
      <c r="H62" s="78">
        <v>0</v>
      </c>
      <c r="I62" s="76">
        <v>0</v>
      </c>
      <c r="J62" s="46">
        <f t="shared" si="1"/>
        <v>1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2"/>
        <v>0</v>
      </c>
      <c r="Q62" s="136">
        <v>26.69</v>
      </c>
      <c r="R62" s="43">
        <f t="shared" si="5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/>
      <c r="F63" s="71"/>
      <c r="G63" s="46">
        <f t="shared" si="6"/>
        <v>0</v>
      </c>
      <c r="H63" s="78">
        <v>0</v>
      </c>
      <c r="I63" s="76">
        <v>0</v>
      </c>
      <c r="J63" s="46">
        <f t="shared" si="1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136">
        <v>27.55</v>
      </c>
      <c r="R63" s="43">
        <f t="shared" si="5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/>
      <c r="F64" s="71"/>
      <c r="G64" s="46">
        <f t="shared" si="6"/>
        <v>0</v>
      </c>
      <c r="H64" s="78">
        <v>0</v>
      </c>
      <c r="I64" s="76">
        <v>0</v>
      </c>
      <c r="J64" s="46">
        <f t="shared" si="1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5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v>4</v>
      </c>
      <c r="F65" s="71"/>
      <c r="G65" s="46">
        <f t="shared" si="6"/>
        <v>4</v>
      </c>
      <c r="H65" s="78">
        <v>0</v>
      </c>
      <c r="I65" s="76">
        <v>0</v>
      </c>
      <c r="J65" s="46">
        <f t="shared" si="1"/>
        <v>4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5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v>4</v>
      </c>
      <c r="F66" s="71"/>
      <c r="G66" s="46">
        <f t="shared" si="6"/>
        <v>4</v>
      </c>
      <c r="H66" s="78">
        <v>0</v>
      </c>
      <c r="I66" s="76">
        <v>0</v>
      </c>
      <c r="J66" s="46">
        <f t="shared" si="1"/>
        <v>4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5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/>
      <c r="F67" s="71"/>
      <c r="G67" s="46">
        <f t="shared" si="6"/>
        <v>0</v>
      </c>
      <c r="H67" s="78">
        <v>0</v>
      </c>
      <c r="I67" s="76">
        <v>0</v>
      </c>
      <c r="J67" s="46">
        <f t="shared" si="1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2"/>
        <v>0</v>
      </c>
      <c r="Q67" s="90"/>
      <c r="R67" s="43">
        <f t="shared" si="5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/>
      <c r="F68" s="71"/>
      <c r="G68" s="46">
        <f t="shared" si="6"/>
        <v>0</v>
      </c>
      <c r="H68" s="78">
        <v>0</v>
      </c>
      <c r="I68" s="76">
        <v>0</v>
      </c>
      <c r="J68" s="46">
        <f t="shared" si="1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90"/>
      <c r="R68" s="43">
        <f t="shared" si="5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/>
      <c r="F69" s="71"/>
      <c r="G69" s="46">
        <f t="shared" si="6"/>
        <v>0</v>
      </c>
      <c r="H69" s="78">
        <v>0</v>
      </c>
      <c r="I69" s="76">
        <v>0</v>
      </c>
      <c r="J69" s="46">
        <f t="shared" ref="J69:J132" si="7">+G69-H69-K69-I69</f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5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/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5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/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5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/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2"/>
        <v>0</v>
      </c>
      <c r="Q72" s="90"/>
      <c r="R72" s="43">
        <f t="shared" si="5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/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2"/>
        <v>0</v>
      </c>
      <c r="Q73" s="90">
        <v>15.4</v>
      </c>
      <c r="R73" s="43">
        <f t="shared" si="5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v>3</v>
      </c>
      <c r="F74" s="71"/>
      <c r="G74" s="46">
        <f t="shared" si="6"/>
        <v>3</v>
      </c>
      <c r="H74" s="78">
        <v>0</v>
      </c>
      <c r="I74" s="76">
        <v>0</v>
      </c>
      <c r="J74" s="46">
        <f t="shared" si="7"/>
        <v>3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2"/>
        <v>0</v>
      </c>
      <c r="Q74" s="90">
        <v>17.09</v>
      </c>
      <c r="R74" s="43">
        <f t="shared" si="5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/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2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 t="shared" si="7"/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v>5</v>
      </c>
      <c r="F77" s="71"/>
      <c r="G77" s="46">
        <f t="shared" si="6"/>
        <v>5</v>
      </c>
      <c r="H77" s="78">
        <v>0</v>
      </c>
      <c r="I77" s="76">
        <v>0</v>
      </c>
      <c r="J77" s="46">
        <f t="shared" si="7"/>
        <v>5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2"/>
        <v>0</v>
      </c>
      <c r="Q77" s="90">
        <v>25.15</v>
      </c>
      <c r="R77" s="43">
        <f t="shared" si="5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/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2"/>
        <v>0</v>
      </c>
      <c r="Q78" s="90"/>
      <c r="R78" s="43">
        <f t="shared" si="5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/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2"/>
        <v>0</v>
      </c>
      <c r="Q79" s="90">
        <v>30.84</v>
      </c>
      <c r="R79" s="43">
        <f t="shared" si="5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v>3</v>
      </c>
      <c r="F80" s="71"/>
      <c r="G80" s="46">
        <f t="shared" si="6"/>
        <v>3</v>
      </c>
      <c r="H80" s="78">
        <v>0</v>
      </c>
      <c r="I80" s="76">
        <v>0</v>
      </c>
      <c r="J80" s="46">
        <f t="shared" si="7"/>
        <v>3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5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/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 t="shared" si="7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/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0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/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0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/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/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/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si="7"/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si="7"/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ref="P88" si="20">SUM(M88-O88)</f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/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/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/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0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/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/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0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/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si="7"/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/>
      <c r="F95" s="71"/>
      <c r="G95" s="46">
        <f t="shared" si="22"/>
        <v>0</v>
      </c>
      <c r="H95" s="78">
        <v>0</v>
      </c>
      <c r="I95" s="76">
        <v>0</v>
      </c>
      <c r="J95" s="46">
        <f t="shared" si="7"/>
        <v>0</v>
      </c>
      <c r="K95" s="72"/>
      <c r="L95" s="20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/>
      <c r="F96" s="71"/>
      <c r="G96" s="46">
        <f t="shared" si="22"/>
        <v>0</v>
      </c>
      <c r="H96" s="78">
        <v>0</v>
      </c>
      <c r="I96" s="76">
        <v>0</v>
      </c>
      <c r="J96" s="46">
        <f t="shared" si="7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/>
      <c r="F97" s="71"/>
      <c r="G97" s="46">
        <f t="shared" si="22"/>
        <v>0</v>
      </c>
      <c r="H97" s="78">
        <v>0</v>
      </c>
      <c r="I97" s="76">
        <v>0</v>
      </c>
      <c r="J97" s="46">
        <f t="shared" si="7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/>
      <c r="F98" s="71"/>
      <c r="G98" s="46">
        <f t="shared" si="22"/>
        <v>0</v>
      </c>
      <c r="H98" s="78">
        <v>0</v>
      </c>
      <c r="I98" s="76">
        <v>0</v>
      </c>
      <c r="J98" s="46">
        <f t="shared" si="7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/>
      <c r="F99" s="71"/>
      <c r="G99" s="46">
        <f t="shared" si="22"/>
        <v>0</v>
      </c>
      <c r="H99" s="78">
        <v>0</v>
      </c>
      <c r="I99" s="76">
        <v>0</v>
      </c>
      <c r="J99" s="46">
        <f t="shared" si="7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ref="P99:P105" si="24">SUM(M99-O99)</f>
        <v>0</v>
      </c>
      <c r="Q99" s="118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/>
      <c r="F100" s="71"/>
      <c r="G100" s="46">
        <f t="shared" si="22"/>
        <v>0</v>
      </c>
      <c r="H100" s="78">
        <v>0</v>
      </c>
      <c r="I100" s="76">
        <v>0</v>
      </c>
      <c r="J100" s="46">
        <f t="shared" si="7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4"/>
        <v>0</v>
      </c>
      <c r="Q100" s="118"/>
      <c r="R100" s="43">
        <f t="shared" si="25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/>
      <c r="F101" s="71"/>
      <c r="G101" s="46">
        <f t="shared" si="22"/>
        <v>0</v>
      </c>
      <c r="H101" s="78">
        <v>0</v>
      </c>
      <c r="I101" s="76">
        <v>0</v>
      </c>
      <c r="J101" s="46">
        <f t="shared" si="7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4"/>
        <v>0</v>
      </c>
      <c r="Q101" s="118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/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si="7"/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4"/>
        <v>0</v>
      </c>
      <c r="Q102" s="118"/>
      <c r="R102" s="43">
        <f t="shared" si="25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 t="shared" si="7"/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4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 t="shared" si="7"/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4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 t="shared" si="7"/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4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/>
      <c r="F106" s="71"/>
      <c r="G106" s="46">
        <f t="shared" si="22"/>
        <v>0</v>
      </c>
      <c r="H106" s="78">
        <v>0</v>
      </c>
      <c r="I106" s="76">
        <v>0</v>
      </c>
      <c r="J106" s="46">
        <f t="shared" si="7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/>
      <c r="F107" s="71"/>
      <c r="G107" s="46">
        <f t="shared" si="22"/>
        <v>0</v>
      </c>
      <c r="H107" s="78">
        <v>0</v>
      </c>
      <c r="I107" s="76">
        <v>0</v>
      </c>
      <c r="J107" s="46">
        <f t="shared" si="7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/>
      <c r="F108" s="71"/>
      <c r="G108" s="46">
        <f t="shared" si="22"/>
        <v>0</v>
      </c>
      <c r="H108" s="78">
        <v>0</v>
      </c>
      <c r="I108" s="76">
        <v>0</v>
      </c>
      <c r="J108" s="46">
        <f t="shared" si="7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/>
      <c r="F109" s="71"/>
      <c r="G109" s="46">
        <f t="shared" si="22"/>
        <v>0</v>
      </c>
      <c r="H109" s="78">
        <v>0</v>
      </c>
      <c r="I109" s="76">
        <v>0</v>
      </c>
      <c r="J109" s="46">
        <f t="shared" si="7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v>5</v>
      </c>
      <c r="F110" s="71"/>
      <c r="G110" s="46">
        <f t="shared" si="22"/>
        <v>5</v>
      </c>
      <c r="H110" s="78">
        <v>0</v>
      </c>
      <c r="I110" s="76">
        <v>0</v>
      </c>
      <c r="J110" s="46">
        <f t="shared" si="7"/>
        <v>5</v>
      </c>
      <c r="K110" s="72"/>
      <c r="L110" s="20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v>7</v>
      </c>
      <c r="F111" s="71"/>
      <c r="G111" s="46">
        <f t="shared" si="22"/>
        <v>7</v>
      </c>
      <c r="H111" s="78">
        <v>0</v>
      </c>
      <c r="I111" s="76">
        <v>0</v>
      </c>
      <c r="J111" s="46">
        <f t="shared" si="7"/>
        <v>7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v>2</v>
      </c>
      <c r="F112" s="71"/>
      <c r="G112" s="46">
        <f t="shared" si="22"/>
        <v>2</v>
      </c>
      <c r="H112" s="78">
        <v>0</v>
      </c>
      <c r="I112" s="76">
        <v>0</v>
      </c>
      <c r="J112" s="46">
        <f t="shared" si="7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3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/>
      <c r="F113" s="71"/>
      <c r="G113" s="46">
        <f t="shared" si="22"/>
        <v>0</v>
      </c>
      <c r="H113" s="78">
        <v>0</v>
      </c>
      <c r="I113" s="76">
        <v>0</v>
      </c>
      <c r="J113" s="46">
        <f t="shared" si="7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36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/>
      <c r="F114" s="71"/>
      <c r="G114" s="46">
        <f t="shared" si="22"/>
        <v>0</v>
      </c>
      <c r="H114" s="78">
        <v>0</v>
      </c>
      <c r="I114" s="76">
        <v>0</v>
      </c>
      <c r="J114" s="46">
        <f t="shared" si="7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36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v>22</v>
      </c>
      <c r="F115" s="71"/>
      <c r="G115" s="46">
        <f t="shared" si="22"/>
        <v>22</v>
      </c>
      <c r="H115" s="78">
        <v>0</v>
      </c>
      <c r="I115" s="76">
        <v>0</v>
      </c>
      <c r="J115" s="46">
        <f t="shared" si="7"/>
        <v>22</v>
      </c>
      <c r="K115" s="72"/>
      <c r="L115" s="20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v>12</v>
      </c>
      <c r="F116" s="71"/>
      <c r="G116" s="46">
        <f t="shared" si="22"/>
        <v>12</v>
      </c>
      <c r="H116" s="78">
        <v>0</v>
      </c>
      <c r="I116" s="76">
        <v>0</v>
      </c>
      <c r="J116" s="46">
        <f t="shared" si="7"/>
        <v>12</v>
      </c>
      <c r="K116" s="72"/>
      <c r="L116" s="20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v>1</v>
      </c>
      <c r="F117" s="71"/>
      <c r="G117" s="46">
        <f t="shared" si="22"/>
        <v>1</v>
      </c>
      <c r="H117" s="78">
        <v>0</v>
      </c>
      <c r="I117" s="76">
        <v>0</v>
      </c>
      <c r="J117" s="46">
        <f t="shared" si="7"/>
        <v>1</v>
      </c>
      <c r="K117" s="72"/>
      <c r="L117" s="20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/>
      <c r="F118" s="71"/>
      <c r="G118" s="46">
        <f t="shared" si="22"/>
        <v>0</v>
      </c>
      <c r="H118" s="78">
        <v>0</v>
      </c>
      <c r="I118" s="76">
        <v>0</v>
      </c>
      <c r="J118" s="46">
        <f t="shared" si="7"/>
        <v>0</v>
      </c>
      <c r="K118" s="72"/>
      <c r="L118" s="20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/>
      <c r="F119" s="71"/>
      <c r="G119" s="46">
        <f t="shared" si="22"/>
        <v>0</v>
      </c>
      <c r="H119" s="78">
        <v>0</v>
      </c>
      <c r="I119" s="76">
        <v>0</v>
      </c>
      <c r="J119" s="46">
        <f t="shared" si="7"/>
        <v>0</v>
      </c>
      <c r="K119" s="72"/>
      <c r="L119" s="20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/>
      <c r="F120" s="71"/>
      <c r="G120" s="46">
        <f t="shared" si="22"/>
        <v>0</v>
      </c>
      <c r="H120" s="78">
        <v>0</v>
      </c>
      <c r="I120" s="76">
        <v>0</v>
      </c>
      <c r="J120" s="46">
        <f t="shared" si="7"/>
        <v>0</v>
      </c>
      <c r="K120" s="72"/>
      <c r="L120" s="20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/>
      <c r="F121" s="71"/>
      <c r="G121" s="46">
        <f t="shared" si="22"/>
        <v>0</v>
      </c>
      <c r="H121" s="78">
        <v>0</v>
      </c>
      <c r="I121" s="76">
        <v>0</v>
      </c>
      <c r="J121" s="46">
        <f t="shared" si="7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/>
      <c r="F122" s="71"/>
      <c r="G122" s="46">
        <f t="shared" si="22"/>
        <v>0</v>
      </c>
      <c r="H122" s="78">
        <v>0</v>
      </c>
      <c r="I122" s="76">
        <v>0</v>
      </c>
      <c r="J122" s="46">
        <f t="shared" si="7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/>
      <c r="F123" s="71"/>
      <c r="G123" s="46">
        <f t="shared" si="22"/>
        <v>0</v>
      </c>
      <c r="H123" s="78">
        <v>0</v>
      </c>
      <c r="I123" s="76">
        <v>0</v>
      </c>
      <c r="J123" s="46">
        <f t="shared" si="7"/>
        <v>0</v>
      </c>
      <c r="K123" s="72"/>
      <c r="L123" s="20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/>
      <c r="F124" s="71"/>
      <c r="G124" s="46">
        <f t="shared" si="22"/>
        <v>0</v>
      </c>
      <c r="H124" s="78">
        <v>0</v>
      </c>
      <c r="I124" s="76">
        <v>0</v>
      </c>
      <c r="J124" s="46">
        <f t="shared" si="7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v>7</v>
      </c>
      <c r="F125" s="71"/>
      <c r="G125" s="46">
        <f t="shared" si="22"/>
        <v>7</v>
      </c>
      <c r="H125" s="78">
        <v>0</v>
      </c>
      <c r="I125" s="76">
        <v>0</v>
      </c>
      <c r="J125" s="46">
        <f t="shared" si="7"/>
        <v>7</v>
      </c>
      <c r="K125" s="72"/>
      <c r="L125" s="20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/>
      <c r="F126" s="71"/>
      <c r="G126" s="46">
        <f t="shared" si="22"/>
        <v>0</v>
      </c>
      <c r="H126" s="78">
        <v>0</v>
      </c>
      <c r="I126" s="76">
        <v>0</v>
      </c>
      <c r="J126" s="46">
        <f t="shared" si="7"/>
        <v>0</v>
      </c>
      <c r="K126" s="72"/>
      <c r="L126" s="20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/>
      <c r="F127" s="71"/>
      <c r="G127" s="46">
        <f t="shared" si="22"/>
        <v>0</v>
      </c>
      <c r="H127" s="78">
        <v>0</v>
      </c>
      <c r="I127" s="76">
        <v>0</v>
      </c>
      <c r="J127" s="46">
        <f t="shared" si="7"/>
        <v>0</v>
      </c>
      <c r="K127" s="72"/>
      <c r="L127" s="20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/>
      <c r="F128" s="71"/>
      <c r="G128" s="46">
        <f t="shared" si="22"/>
        <v>0</v>
      </c>
      <c r="H128" s="78">
        <v>0</v>
      </c>
      <c r="I128" s="76">
        <v>0</v>
      </c>
      <c r="J128" s="46">
        <f t="shared" si="7"/>
        <v>0</v>
      </c>
      <c r="K128" s="72"/>
      <c r="L128" s="20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/>
      <c r="F129" s="71"/>
      <c r="G129" s="46">
        <f t="shared" si="22"/>
        <v>0</v>
      </c>
      <c r="H129" s="78">
        <v>0</v>
      </c>
      <c r="I129" s="76">
        <v>0</v>
      </c>
      <c r="J129" s="46">
        <f t="shared" si="7"/>
        <v>0</v>
      </c>
      <c r="K129" s="72"/>
      <c r="L129" s="20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/>
      <c r="F130" s="71"/>
      <c r="G130" s="46">
        <f t="shared" si="22"/>
        <v>0</v>
      </c>
      <c r="H130" s="78">
        <v>0</v>
      </c>
      <c r="I130" s="76">
        <v>0</v>
      </c>
      <c r="J130" s="46">
        <f t="shared" si="7"/>
        <v>0</v>
      </c>
      <c r="K130" s="72"/>
      <c r="L130" s="20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v>5</v>
      </c>
      <c r="F131" s="71"/>
      <c r="G131" s="46">
        <f t="shared" si="22"/>
        <v>5</v>
      </c>
      <c r="H131" s="78">
        <v>0</v>
      </c>
      <c r="I131" s="76">
        <v>0</v>
      </c>
      <c r="J131" s="46">
        <f t="shared" si="7"/>
        <v>5</v>
      </c>
      <c r="K131" s="72"/>
      <c r="L131" s="20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/>
      <c r="F132" s="71"/>
      <c r="G132" s="46">
        <f t="shared" si="22"/>
        <v>0</v>
      </c>
      <c r="H132" s="78">
        <v>0</v>
      </c>
      <c r="I132" s="76">
        <v>0</v>
      </c>
      <c r="J132" s="46">
        <f t="shared" si="7"/>
        <v>0</v>
      </c>
      <c r="K132" s="72"/>
      <c r="L132" s="20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v>10</v>
      </c>
      <c r="F133" s="71"/>
      <c r="G133" s="46">
        <f t="shared" si="22"/>
        <v>10</v>
      </c>
      <c r="H133" s="78">
        <v>0</v>
      </c>
      <c r="I133" s="76">
        <v>0</v>
      </c>
      <c r="J133" s="46">
        <f t="shared" ref="J133:J196" si="27">+G133-H133-K133-I133</f>
        <v>10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/>
      <c r="F134" s="71"/>
      <c r="G134" s="46">
        <f t="shared" si="22"/>
        <v>0</v>
      </c>
      <c r="H134" s="78">
        <v>0</v>
      </c>
      <c r="I134" s="76">
        <v>0</v>
      </c>
      <c r="J134" s="46">
        <f t="shared" si="27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/>
      <c r="F135" s="71"/>
      <c r="G135" s="46">
        <f t="shared" si="22"/>
        <v>0</v>
      </c>
      <c r="H135" s="78">
        <v>0</v>
      </c>
      <c r="I135" s="76">
        <v>0</v>
      </c>
      <c r="J135" s="46">
        <f t="shared" si="27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/>
      <c r="F136" s="71"/>
      <c r="G136" s="46">
        <f t="shared" si="22"/>
        <v>0</v>
      </c>
      <c r="H136" s="78">
        <v>0</v>
      </c>
      <c r="I136" s="76">
        <v>0</v>
      </c>
      <c r="J136" s="46">
        <f t="shared" si="27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/>
      <c r="F137" s="71"/>
      <c r="G137" s="46">
        <f t="shared" si="22"/>
        <v>0</v>
      </c>
      <c r="H137" s="78">
        <v>0</v>
      </c>
      <c r="I137" s="76">
        <v>0</v>
      </c>
      <c r="J137" s="46">
        <f t="shared" si="27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/>
      <c r="F138" s="71"/>
      <c r="G138" s="46">
        <f t="shared" si="22"/>
        <v>0</v>
      </c>
      <c r="H138" s="78">
        <v>0</v>
      </c>
      <c r="I138" s="76">
        <v>0</v>
      </c>
      <c r="J138" s="46">
        <f t="shared" si="27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/>
      <c r="F139" s="71"/>
      <c r="G139" s="46">
        <f t="shared" si="22"/>
        <v>0</v>
      </c>
      <c r="H139" s="78">
        <v>0</v>
      </c>
      <c r="I139" s="76">
        <v>0</v>
      </c>
      <c r="J139" s="46">
        <f t="shared" si="27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/>
      <c r="F140" s="71"/>
      <c r="G140" s="46">
        <f t="shared" si="22"/>
        <v>0</v>
      </c>
      <c r="H140" s="78">
        <v>0</v>
      </c>
      <c r="I140" s="76">
        <v>0</v>
      </c>
      <c r="J140" s="46">
        <f t="shared" si="27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/>
      <c r="F141" s="71"/>
      <c r="G141" s="46">
        <f t="shared" si="22"/>
        <v>0</v>
      </c>
      <c r="H141" s="78">
        <v>0</v>
      </c>
      <c r="I141" s="76">
        <v>0</v>
      </c>
      <c r="J141" s="46">
        <f t="shared" si="27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/>
      <c r="F142" s="71"/>
      <c r="G142" s="46">
        <f t="shared" si="22"/>
        <v>0</v>
      </c>
      <c r="H142" s="78">
        <v>0</v>
      </c>
      <c r="I142" s="76">
        <v>0</v>
      </c>
      <c r="J142" s="46">
        <f t="shared" si="27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/>
      <c r="F143" s="71"/>
      <c r="G143" s="46">
        <f t="shared" si="22"/>
        <v>0</v>
      </c>
      <c r="H143" s="78">
        <v>0</v>
      </c>
      <c r="I143" s="76">
        <v>0</v>
      </c>
      <c r="J143" s="46">
        <f t="shared" si="27"/>
        <v>0</v>
      </c>
      <c r="K143" s="72"/>
      <c r="L143" s="20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/>
      <c r="F144" s="71"/>
      <c r="G144" s="46">
        <f t="shared" si="22"/>
        <v>0</v>
      </c>
      <c r="H144" s="78">
        <v>0</v>
      </c>
      <c r="I144" s="76">
        <v>0</v>
      </c>
      <c r="J144" s="46">
        <f t="shared" si="27"/>
        <v>0</v>
      </c>
      <c r="K144" s="72"/>
      <c r="L144" s="20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/>
      <c r="F145" s="71"/>
      <c r="G145" s="46">
        <f t="shared" si="22"/>
        <v>0</v>
      </c>
      <c r="H145" s="78">
        <v>0</v>
      </c>
      <c r="I145" s="76">
        <v>0</v>
      </c>
      <c r="J145" s="46">
        <f t="shared" si="27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/>
      <c r="F146" s="71"/>
      <c r="G146" s="46">
        <f t="shared" si="22"/>
        <v>0</v>
      </c>
      <c r="H146" s="78">
        <v>0</v>
      </c>
      <c r="I146" s="76">
        <v>0</v>
      </c>
      <c r="J146" s="46">
        <f t="shared" si="27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/>
      <c r="F147" s="71"/>
      <c r="G147" s="46">
        <f t="shared" si="22"/>
        <v>0</v>
      </c>
      <c r="H147" s="78">
        <v>0</v>
      </c>
      <c r="I147" s="76">
        <v>0</v>
      </c>
      <c r="J147" s="46">
        <f t="shared" si="27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/>
      <c r="F148" s="71"/>
      <c r="G148" s="46">
        <f t="shared" si="22"/>
        <v>0</v>
      </c>
      <c r="H148" s="78">
        <v>0</v>
      </c>
      <c r="I148" s="76">
        <v>0</v>
      </c>
      <c r="J148" s="46">
        <f t="shared" si="27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/>
      <c r="F149" s="71"/>
      <c r="G149" s="46">
        <f t="shared" si="22"/>
        <v>0</v>
      </c>
      <c r="H149" s="78">
        <v>0</v>
      </c>
      <c r="I149" s="76">
        <v>0</v>
      </c>
      <c r="J149" s="46">
        <f t="shared" si="27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/>
      <c r="F150" s="71"/>
      <c r="G150" s="46">
        <f t="shared" si="22"/>
        <v>0</v>
      </c>
      <c r="H150" s="78">
        <v>0</v>
      </c>
      <c r="I150" s="76">
        <v>0</v>
      </c>
      <c r="J150" s="46">
        <f t="shared" si="27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/>
      <c r="F151" s="71"/>
      <c r="G151" s="46">
        <f t="shared" si="22"/>
        <v>0</v>
      </c>
      <c r="H151" s="78">
        <v>0</v>
      </c>
      <c r="I151" s="76">
        <v>0</v>
      </c>
      <c r="J151" s="46">
        <f t="shared" si="27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/>
      <c r="F152" s="71"/>
      <c r="G152" s="46">
        <f t="shared" si="22"/>
        <v>0</v>
      </c>
      <c r="H152" s="78">
        <v>0</v>
      </c>
      <c r="I152" s="76">
        <v>0</v>
      </c>
      <c r="J152" s="46">
        <f t="shared" si="27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/>
      <c r="F153" s="71"/>
      <c r="G153" s="46">
        <f t="shared" si="22"/>
        <v>0</v>
      </c>
      <c r="H153" s="78">
        <v>0</v>
      </c>
      <c r="I153" s="76">
        <v>0</v>
      </c>
      <c r="J153" s="46">
        <f t="shared" si="27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v>2</v>
      </c>
      <c r="F154" s="71"/>
      <c r="G154" s="46">
        <f t="shared" si="22"/>
        <v>2</v>
      </c>
      <c r="H154" s="78">
        <v>0</v>
      </c>
      <c r="I154" s="76">
        <v>0</v>
      </c>
      <c r="J154" s="46">
        <f t="shared" si="27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/>
      <c r="F155" s="71"/>
      <c r="G155" s="46">
        <f t="shared" si="22"/>
        <v>0</v>
      </c>
      <c r="H155" s="78">
        <v>0</v>
      </c>
      <c r="I155" s="76">
        <v>0</v>
      </c>
      <c r="J155" s="46">
        <f t="shared" si="27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/>
      <c r="F156" s="71"/>
      <c r="G156" s="46">
        <f t="shared" si="22"/>
        <v>0</v>
      </c>
      <c r="H156" s="78">
        <v>0</v>
      </c>
      <c r="I156" s="76">
        <v>0</v>
      </c>
      <c r="J156" s="46">
        <f t="shared" si="27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/>
      <c r="F157" s="71"/>
      <c r="G157" s="46">
        <f t="shared" si="22"/>
        <v>0</v>
      </c>
      <c r="H157" s="78">
        <v>0</v>
      </c>
      <c r="I157" s="76">
        <v>0</v>
      </c>
      <c r="J157" s="46">
        <f t="shared" si="27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/>
      <c r="F158" s="71"/>
      <c r="G158" s="46">
        <f t="shared" si="22"/>
        <v>0</v>
      </c>
      <c r="H158" s="78">
        <v>0</v>
      </c>
      <c r="I158" s="76">
        <v>0</v>
      </c>
      <c r="J158" s="46">
        <f t="shared" si="27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/>
      <c r="F159" s="71"/>
      <c r="G159" s="46">
        <f t="shared" si="22"/>
        <v>0</v>
      </c>
      <c r="H159" s="78">
        <v>0</v>
      </c>
      <c r="I159" s="76">
        <v>0</v>
      </c>
      <c r="J159" s="46">
        <f t="shared" si="27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/>
      <c r="F160" s="71"/>
      <c r="G160" s="46">
        <f t="shared" si="22"/>
        <v>0</v>
      </c>
      <c r="H160" s="78">
        <v>0</v>
      </c>
      <c r="I160" s="76">
        <v>0</v>
      </c>
      <c r="J160" s="46">
        <f t="shared" si="27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/>
      <c r="F161" s="71"/>
      <c r="G161" s="46">
        <f t="shared" si="22"/>
        <v>0</v>
      </c>
      <c r="H161" s="78">
        <v>0</v>
      </c>
      <c r="I161" s="76">
        <v>0</v>
      </c>
      <c r="J161" s="46">
        <f t="shared" si="27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/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si="27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/>
      <c r="F163" s="71"/>
      <c r="G163" s="46">
        <f t="shared" si="28"/>
        <v>0</v>
      </c>
      <c r="H163" s="78">
        <v>0</v>
      </c>
      <c r="I163" s="76">
        <v>0</v>
      </c>
      <c r="J163" s="46">
        <f t="shared" si="27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36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/>
      <c r="F164" s="71"/>
      <c r="G164" s="46">
        <f t="shared" si="28"/>
        <v>0</v>
      </c>
      <c r="H164" s="78">
        <v>0</v>
      </c>
      <c r="I164" s="76">
        <v>0</v>
      </c>
      <c r="J164" s="46">
        <f t="shared" si="27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/>
      <c r="F165" s="71"/>
      <c r="G165" s="46">
        <f t="shared" si="28"/>
        <v>0</v>
      </c>
      <c r="H165" s="78">
        <v>0</v>
      </c>
      <c r="I165" s="76">
        <v>0</v>
      </c>
      <c r="J165" s="46">
        <f t="shared" si="27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/>
      <c r="F166" s="71"/>
      <c r="G166" s="46">
        <f t="shared" si="28"/>
        <v>0</v>
      </c>
      <c r="H166" s="78">
        <v>0</v>
      </c>
      <c r="I166" s="76">
        <v>0</v>
      </c>
      <c r="J166" s="46">
        <f t="shared" si="27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/>
      <c r="F167" s="71"/>
      <c r="G167" s="46">
        <f t="shared" si="28"/>
        <v>0</v>
      </c>
      <c r="H167" s="78">
        <v>0</v>
      </c>
      <c r="I167" s="76">
        <v>0</v>
      </c>
      <c r="J167" s="46">
        <f t="shared" si="27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/>
      <c r="F168" s="71"/>
      <c r="G168" s="46">
        <f t="shared" si="28"/>
        <v>0</v>
      </c>
      <c r="H168" s="78">
        <v>0</v>
      </c>
      <c r="I168" s="76">
        <v>0</v>
      </c>
      <c r="J168" s="46">
        <f t="shared" si="27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/>
      <c r="F169" s="71"/>
      <c r="G169" s="46">
        <f t="shared" si="28"/>
        <v>0</v>
      </c>
      <c r="H169" s="78">
        <v>0</v>
      </c>
      <c r="I169" s="76">
        <v>0</v>
      </c>
      <c r="J169" s="46">
        <f t="shared" si="27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/>
      <c r="F170" s="71"/>
      <c r="G170" s="46">
        <f t="shared" si="28"/>
        <v>0</v>
      </c>
      <c r="H170" s="78">
        <v>0</v>
      </c>
      <c r="I170" s="76">
        <v>0</v>
      </c>
      <c r="J170" s="46">
        <f t="shared" si="27"/>
        <v>0</v>
      </c>
      <c r="K170" s="72"/>
      <c r="L170" s="20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/>
      <c r="F171" s="71"/>
      <c r="G171" s="46">
        <f t="shared" si="28"/>
        <v>0</v>
      </c>
      <c r="H171" s="78">
        <v>0</v>
      </c>
      <c r="I171" s="76">
        <v>0</v>
      </c>
      <c r="J171" s="46">
        <f t="shared" si="27"/>
        <v>0</v>
      </c>
      <c r="K171" s="72"/>
      <c r="L171" s="20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/>
      <c r="F172" s="71"/>
      <c r="G172" s="46">
        <f t="shared" si="28"/>
        <v>0</v>
      </c>
      <c r="H172" s="78">
        <v>0</v>
      </c>
      <c r="I172" s="76">
        <v>0</v>
      </c>
      <c r="J172" s="46">
        <f t="shared" si="27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 t="shared" si="27"/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si="27"/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v>7</v>
      </c>
      <c r="F175" s="71"/>
      <c r="G175" s="46">
        <f t="shared" si="28"/>
        <v>7</v>
      </c>
      <c r="H175" s="78">
        <v>0</v>
      </c>
      <c r="I175" s="76">
        <v>0</v>
      </c>
      <c r="J175" s="46">
        <f t="shared" si="27"/>
        <v>7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3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/>
      <c r="F176" s="71"/>
      <c r="G176" s="46">
        <f t="shared" si="28"/>
        <v>0</v>
      </c>
      <c r="H176" s="78">
        <v>0</v>
      </c>
      <c r="I176" s="76">
        <v>0</v>
      </c>
      <c r="J176" s="46">
        <f t="shared" si="27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/>
      <c r="F177" s="71"/>
      <c r="G177" s="46">
        <f t="shared" si="28"/>
        <v>0</v>
      </c>
      <c r="H177" s="78">
        <v>0</v>
      </c>
      <c r="I177" s="76">
        <v>0</v>
      </c>
      <c r="J177" s="46">
        <f t="shared" si="27"/>
        <v>0</v>
      </c>
      <c r="K177" s="72"/>
      <c r="L177" s="20">
        <v>55</v>
      </c>
      <c r="M177" s="65">
        <f t="shared" ref="M177:M258" si="30">+L177*K177</f>
        <v>0</v>
      </c>
      <c r="N177" s="17" t="s">
        <v>16</v>
      </c>
      <c r="O177" s="18"/>
      <c r="P177" s="23">
        <f t="shared" ref="P177:P258" si="31">SUM(M177-O177)</f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/>
      <c r="F178" s="71"/>
      <c r="G178" s="46">
        <f t="shared" si="28"/>
        <v>0</v>
      </c>
      <c r="H178" s="78">
        <v>0</v>
      </c>
      <c r="I178" s="76">
        <v>0</v>
      </c>
      <c r="J178" s="46">
        <f t="shared" si="27"/>
        <v>0</v>
      </c>
      <c r="K178" s="72"/>
      <c r="L178" s="20">
        <v>55</v>
      </c>
      <c r="M178" s="65">
        <f t="shared" si="30"/>
        <v>0</v>
      </c>
      <c r="N178" s="17" t="s">
        <v>16</v>
      </c>
      <c r="O178" s="18"/>
      <c r="P178" s="23">
        <f t="shared" si="3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/>
      <c r="F179" s="71"/>
      <c r="G179" s="46">
        <f t="shared" si="28"/>
        <v>0</v>
      </c>
      <c r="H179" s="78">
        <v>0</v>
      </c>
      <c r="I179" s="76">
        <v>0</v>
      </c>
      <c r="J179" s="46">
        <f t="shared" si="27"/>
        <v>0</v>
      </c>
      <c r="K179" s="72"/>
      <c r="L179" s="20">
        <v>10</v>
      </c>
      <c r="M179" s="65">
        <f t="shared" si="30"/>
        <v>0</v>
      </c>
      <c r="N179" s="17" t="s">
        <v>16</v>
      </c>
      <c r="O179" s="18"/>
      <c r="P179" s="23">
        <f t="shared" si="31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v>1</v>
      </c>
      <c r="F180" s="71"/>
      <c r="G180" s="46">
        <f t="shared" si="28"/>
        <v>1</v>
      </c>
      <c r="H180" s="78">
        <v>0</v>
      </c>
      <c r="I180" s="76">
        <v>0</v>
      </c>
      <c r="J180" s="46">
        <f t="shared" si="27"/>
        <v>1</v>
      </c>
      <c r="K180" s="72"/>
      <c r="L180" s="20">
        <v>35</v>
      </c>
      <c r="M180" s="65">
        <f t="shared" si="30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/>
      <c r="F181" s="71"/>
      <c r="G181" s="46">
        <f t="shared" si="28"/>
        <v>0</v>
      </c>
      <c r="H181" s="78">
        <v>0</v>
      </c>
      <c r="I181" s="76">
        <v>0</v>
      </c>
      <c r="J181" s="46">
        <f t="shared" si="27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/>
      <c r="F182" s="71"/>
      <c r="G182" s="46">
        <f t="shared" si="28"/>
        <v>0</v>
      </c>
      <c r="H182" s="78">
        <v>0</v>
      </c>
      <c r="I182" s="76">
        <v>0</v>
      </c>
      <c r="J182" s="46">
        <f t="shared" si="27"/>
        <v>0</v>
      </c>
      <c r="K182" s="72"/>
      <c r="L182" s="20">
        <v>40</v>
      </c>
      <c r="M182" s="65">
        <f t="shared" si="30"/>
        <v>0</v>
      </c>
      <c r="N182" s="17" t="s">
        <v>16</v>
      </c>
      <c r="O182" s="18"/>
      <c r="P182" s="23">
        <f t="shared" si="31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/>
      <c r="F183" s="71"/>
      <c r="G183" s="46">
        <f t="shared" si="28"/>
        <v>0</v>
      </c>
      <c r="H183" s="78">
        <v>0</v>
      </c>
      <c r="I183" s="76">
        <v>0</v>
      </c>
      <c r="J183" s="46">
        <f t="shared" si="27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/>
      <c r="F184" s="71"/>
      <c r="G184" s="46">
        <f t="shared" si="28"/>
        <v>0</v>
      </c>
      <c r="H184" s="78">
        <v>0</v>
      </c>
      <c r="I184" s="76">
        <v>0</v>
      </c>
      <c r="J184" s="46">
        <f t="shared" si="27"/>
        <v>0</v>
      </c>
      <c r="K184" s="72"/>
      <c r="L184" s="20">
        <v>50</v>
      </c>
      <c r="M184" s="65">
        <f t="shared" si="30"/>
        <v>0</v>
      </c>
      <c r="N184" s="17" t="s">
        <v>16</v>
      </c>
      <c r="O184" s="18"/>
      <c r="P184" s="23">
        <f t="shared" si="31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/>
      <c r="F185" s="71"/>
      <c r="G185" s="46">
        <f t="shared" si="28"/>
        <v>0</v>
      </c>
      <c r="H185" s="78">
        <v>0</v>
      </c>
      <c r="I185" s="76">
        <v>0</v>
      </c>
      <c r="J185" s="46">
        <f t="shared" si="27"/>
        <v>0</v>
      </c>
      <c r="K185" s="72"/>
      <c r="L185" s="20">
        <v>80</v>
      </c>
      <c r="M185" s="65">
        <f t="shared" si="30"/>
        <v>0</v>
      </c>
      <c r="N185" s="17" t="s">
        <v>16</v>
      </c>
      <c r="O185" s="18"/>
      <c r="P185" s="23">
        <f t="shared" si="31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/>
      <c r="F186" s="71"/>
      <c r="G186" s="46">
        <f t="shared" si="28"/>
        <v>0</v>
      </c>
      <c r="H186" s="78">
        <v>0</v>
      </c>
      <c r="I186" s="76">
        <v>0</v>
      </c>
      <c r="J186" s="46">
        <f t="shared" si="27"/>
        <v>0</v>
      </c>
      <c r="K186" s="72"/>
      <c r="L186" s="20">
        <v>15</v>
      </c>
      <c r="M186" s="65">
        <f t="shared" ref="M186" si="33">+L186*K186</f>
        <v>0</v>
      </c>
      <c r="N186" s="17" t="s">
        <v>16</v>
      </c>
      <c r="O186" s="18"/>
      <c r="P186" s="23">
        <f t="shared" ref="P186" si="34">SUM(M186-O186)</f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 t="shared" si="27"/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 t="shared" si="27"/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 t="shared" si="27"/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/>
      <c r="F190" s="71"/>
      <c r="G190" s="46">
        <f t="shared" si="28"/>
        <v>0</v>
      </c>
      <c r="H190" s="78">
        <v>0</v>
      </c>
      <c r="I190" s="76">
        <v>0</v>
      </c>
      <c r="J190" s="46">
        <f t="shared" si="27"/>
        <v>0</v>
      </c>
      <c r="K190" s="72"/>
      <c r="L190" s="20">
        <v>80</v>
      </c>
      <c r="M190" s="65">
        <f t="shared" ref="M190" si="36">+L190*K190</f>
        <v>0</v>
      </c>
      <c r="N190" s="17" t="s">
        <v>16</v>
      </c>
      <c r="O190" s="18"/>
      <c r="P190" s="23">
        <f t="shared" ref="P190" si="37">SUM(M190-O190)</f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/>
      <c r="F191" s="71"/>
      <c r="G191" s="46">
        <f t="shared" si="28"/>
        <v>0</v>
      </c>
      <c r="H191" s="78">
        <v>0</v>
      </c>
      <c r="I191" s="76">
        <v>0</v>
      </c>
      <c r="J191" s="46">
        <f t="shared" si="27"/>
        <v>0</v>
      </c>
      <c r="K191" s="72"/>
      <c r="L191" s="20">
        <v>35</v>
      </c>
      <c r="M191" s="65">
        <f t="shared" si="30"/>
        <v>0</v>
      </c>
      <c r="N191" s="17" t="s">
        <v>16</v>
      </c>
      <c r="O191" s="18"/>
      <c r="P191" s="23">
        <f t="shared" si="31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/>
      <c r="F192" s="71"/>
      <c r="G192" s="46">
        <f t="shared" si="28"/>
        <v>0</v>
      </c>
      <c r="H192" s="78">
        <v>0</v>
      </c>
      <c r="I192" s="76">
        <v>0</v>
      </c>
      <c r="J192" s="46">
        <f t="shared" si="27"/>
        <v>0</v>
      </c>
      <c r="K192" s="72"/>
      <c r="L192" s="20">
        <v>35</v>
      </c>
      <c r="M192" s="65">
        <f t="shared" si="30"/>
        <v>0</v>
      </c>
      <c r="N192" s="17" t="s">
        <v>16</v>
      </c>
      <c r="O192" s="18"/>
      <c r="P192" s="23">
        <f t="shared" si="31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/>
      <c r="F193" s="71"/>
      <c r="G193" s="46">
        <f t="shared" si="28"/>
        <v>0</v>
      </c>
      <c r="H193" s="78">
        <v>0</v>
      </c>
      <c r="I193" s="76">
        <v>0</v>
      </c>
      <c r="J193" s="46">
        <f t="shared" si="27"/>
        <v>0</v>
      </c>
      <c r="K193" s="72"/>
      <c r="L193" s="20">
        <v>60</v>
      </c>
      <c r="M193" s="65">
        <f t="shared" si="30"/>
        <v>0</v>
      </c>
      <c r="N193" s="17" t="s">
        <v>16</v>
      </c>
      <c r="O193" s="18"/>
      <c r="P193" s="23">
        <f t="shared" si="31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v>2</v>
      </c>
      <c r="F194" s="71"/>
      <c r="G194" s="46">
        <f t="shared" si="28"/>
        <v>2</v>
      </c>
      <c r="H194" s="78">
        <v>0</v>
      </c>
      <c r="I194" s="76">
        <v>0</v>
      </c>
      <c r="J194" s="46">
        <f t="shared" si="27"/>
        <v>2</v>
      </c>
      <c r="K194" s="72"/>
      <c r="L194" s="20">
        <v>120</v>
      </c>
      <c r="M194" s="65">
        <f t="shared" si="30"/>
        <v>0</v>
      </c>
      <c r="N194" s="17" t="s">
        <v>16</v>
      </c>
      <c r="O194" s="18"/>
      <c r="P194" s="23">
        <f t="shared" si="31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v>1</v>
      </c>
      <c r="F195" s="71"/>
      <c r="G195" s="46">
        <f t="shared" si="28"/>
        <v>1</v>
      </c>
      <c r="H195" s="78">
        <v>0</v>
      </c>
      <c r="I195" s="76">
        <v>0</v>
      </c>
      <c r="J195" s="46">
        <f t="shared" si="27"/>
        <v>1</v>
      </c>
      <c r="K195" s="72"/>
      <c r="L195" s="20">
        <v>60</v>
      </c>
      <c r="M195" s="65">
        <f t="shared" si="30"/>
        <v>0</v>
      </c>
      <c r="N195" s="17" t="s">
        <v>16</v>
      </c>
      <c r="O195" s="18"/>
      <c r="P195" s="23">
        <f t="shared" si="31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/>
      <c r="F196" s="71"/>
      <c r="G196" s="46">
        <f t="shared" si="28"/>
        <v>0</v>
      </c>
      <c r="H196" s="78">
        <v>0</v>
      </c>
      <c r="I196" s="76">
        <v>0</v>
      </c>
      <c r="J196" s="46">
        <f t="shared" si="27"/>
        <v>0</v>
      </c>
      <c r="K196" s="72"/>
      <c r="L196" s="20">
        <v>120</v>
      </c>
      <c r="M196" s="65">
        <f t="shared" si="30"/>
        <v>0</v>
      </c>
      <c r="N196" s="17" t="s">
        <v>16</v>
      </c>
      <c r="O196" s="18"/>
      <c r="P196" s="23">
        <f t="shared" si="31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v>5</v>
      </c>
      <c r="F197" s="71"/>
      <c r="G197" s="46">
        <f t="shared" si="28"/>
        <v>5</v>
      </c>
      <c r="H197" s="78">
        <v>0</v>
      </c>
      <c r="I197" s="76">
        <v>0</v>
      </c>
      <c r="J197" s="46">
        <f t="shared" ref="J197:J259" si="39">+G197-H197-K197-I197</f>
        <v>5</v>
      </c>
      <c r="K197" s="72"/>
      <c r="L197" s="20">
        <v>50</v>
      </c>
      <c r="M197" s="65">
        <f t="shared" si="30"/>
        <v>0</v>
      </c>
      <c r="N197" s="17" t="s">
        <v>16</v>
      </c>
      <c r="O197" s="18"/>
      <c r="P197" s="23">
        <f t="shared" si="31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v>18</v>
      </c>
      <c r="F198" s="71"/>
      <c r="G198" s="46">
        <f t="shared" si="28"/>
        <v>18</v>
      </c>
      <c r="H198" s="78">
        <v>0</v>
      </c>
      <c r="I198" s="76">
        <v>0</v>
      </c>
      <c r="J198" s="46">
        <f t="shared" si="39"/>
        <v>18</v>
      </c>
      <c r="K198" s="72"/>
      <c r="L198" s="20">
        <v>150</v>
      </c>
      <c r="M198" s="65">
        <f t="shared" si="30"/>
        <v>0</v>
      </c>
      <c r="N198" s="17" t="s">
        <v>16</v>
      </c>
      <c r="O198" s="18"/>
      <c r="P198" s="23">
        <f t="shared" si="31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/>
      <c r="F199" s="71"/>
      <c r="G199" s="46">
        <f t="shared" si="28"/>
        <v>0</v>
      </c>
      <c r="H199" s="78">
        <v>0</v>
      </c>
      <c r="I199" s="76">
        <v>0</v>
      </c>
      <c r="J199" s="46">
        <f t="shared" si="39"/>
        <v>0</v>
      </c>
      <c r="K199" s="72"/>
      <c r="L199" s="20">
        <v>135</v>
      </c>
      <c r="M199" s="65">
        <f t="shared" si="30"/>
        <v>0</v>
      </c>
      <c r="N199" s="17" t="s">
        <v>16</v>
      </c>
      <c r="O199" s="18"/>
      <c r="P199" s="23">
        <f t="shared" si="31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/>
      <c r="F200" s="71"/>
      <c r="G200" s="46">
        <f t="shared" si="28"/>
        <v>0</v>
      </c>
      <c r="H200" s="78">
        <v>0</v>
      </c>
      <c r="I200" s="76">
        <v>0</v>
      </c>
      <c r="J200" s="46">
        <f t="shared" si="39"/>
        <v>0</v>
      </c>
      <c r="K200" s="72"/>
      <c r="L200" s="20">
        <v>100</v>
      </c>
      <c r="M200" s="65">
        <f t="shared" si="30"/>
        <v>0</v>
      </c>
      <c r="N200" s="17" t="s">
        <v>16</v>
      </c>
      <c r="O200" s="18"/>
      <c r="P200" s="23">
        <f t="shared" si="31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v>5</v>
      </c>
      <c r="F201" s="71"/>
      <c r="G201" s="46">
        <f t="shared" si="28"/>
        <v>5</v>
      </c>
      <c r="H201" s="78">
        <v>0</v>
      </c>
      <c r="I201" s="76">
        <v>0</v>
      </c>
      <c r="J201" s="46">
        <f t="shared" si="39"/>
        <v>5</v>
      </c>
      <c r="K201" s="72"/>
      <c r="L201" s="20">
        <v>90</v>
      </c>
      <c r="M201" s="65">
        <f t="shared" si="30"/>
        <v>0</v>
      </c>
      <c r="N201" s="17" t="s">
        <v>16</v>
      </c>
      <c r="O201" s="18"/>
      <c r="P201" s="23">
        <f t="shared" si="31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v>1</v>
      </c>
      <c r="F202" s="71"/>
      <c r="G202" s="46">
        <f t="shared" si="28"/>
        <v>1</v>
      </c>
      <c r="H202" s="78">
        <v>0</v>
      </c>
      <c r="I202" s="76">
        <v>0</v>
      </c>
      <c r="J202" s="46">
        <f t="shared" si="39"/>
        <v>1</v>
      </c>
      <c r="K202" s="72"/>
      <c r="L202" s="20">
        <v>90</v>
      </c>
      <c r="M202" s="65">
        <f t="shared" si="30"/>
        <v>0</v>
      </c>
      <c r="N202" s="17" t="s">
        <v>16</v>
      </c>
      <c r="O202" s="18"/>
      <c r="P202" s="23">
        <f t="shared" si="31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v>1</v>
      </c>
      <c r="F203" s="71"/>
      <c r="G203" s="46">
        <f t="shared" si="28"/>
        <v>1</v>
      </c>
      <c r="H203" s="78">
        <v>0</v>
      </c>
      <c r="I203" s="76">
        <v>0</v>
      </c>
      <c r="J203" s="46">
        <f t="shared" si="39"/>
        <v>1</v>
      </c>
      <c r="K203" s="72"/>
      <c r="L203" s="20">
        <v>90</v>
      </c>
      <c r="M203" s="65">
        <f t="shared" si="30"/>
        <v>0</v>
      </c>
      <c r="N203" s="17" t="s">
        <v>16</v>
      </c>
      <c r="O203" s="18"/>
      <c r="P203" s="23">
        <f t="shared" si="31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v>9</v>
      </c>
      <c r="F204" s="71"/>
      <c r="G204" s="46">
        <f t="shared" si="28"/>
        <v>9</v>
      </c>
      <c r="H204" s="78">
        <v>0</v>
      </c>
      <c r="I204" s="76">
        <v>0</v>
      </c>
      <c r="J204" s="46">
        <f t="shared" si="39"/>
        <v>9</v>
      </c>
      <c r="K204" s="72"/>
      <c r="L204" s="20">
        <v>90</v>
      </c>
      <c r="M204" s="65">
        <f t="shared" si="30"/>
        <v>0</v>
      </c>
      <c r="N204" s="17" t="s">
        <v>16</v>
      </c>
      <c r="O204" s="18"/>
      <c r="P204" s="23">
        <f t="shared" si="31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v>8</v>
      </c>
      <c r="F205" s="71"/>
      <c r="G205" s="46">
        <f t="shared" si="28"/>
        <v>8</v>
      </c>
      <c r="H205" s="78">
        <v>0</v>
      </c>
      <c r="I205" s="76">
        <v>0</v>
      </c>
      <c r="J205" s="46">
        <f t="shared" si="39"/>
        <v>8</v>
      </c>
      <c r="K205" s="72"/>
      <c r="L205" s="20">
        <v>55</v>
      </c>
      <c r="M205" s="65">
        <f t="shared" si="30"/>
        <v>0</v>
      </c>
      <c r="N205" s="17" t="s">
        <v>16</v>
      </c>
      <c r="O205" s="18"/>
      <c r="P205" s="23">
        <f t="shared" si="31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/>
      <c r="F206" s="71"/>
      <c r="G206" s="46">
        <f t="shared" si="28"/>
        <v>0</v>
      </c>
      <c r="H206" s="78">
        <v>0</v>
      </c>
      <c r="I206" s="76">
        <v>0</v>
      </c>
      <c r="J206" s="46">
        <f t="shared" si="39"/>
        <v>0</v>
      </c>
      <c r="K206" s="72"/>
      <c r="L206" s="20">
        <v>85</v>
      </c>
      <c r="M206" s="65">
        <f t="shared" si="30"/>
        <v>0</v>
      </c>
      <c r="N206" s="17" t="s">
        <v>16</v>
      </c>
      <c r="O206" s="18"/>
      <c r="P206" s="23">
        <f t="shared" si="31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 t="shared" si="39"/>
        <v>0</v>
      </c>
      <c r="K207" s="72"/>
      <c r="L207" s="20">
        <v>50</v>
      </c>
      <c r="M207" s="65">
        <f t="shared" ref="M207" si="40">+L207*K207</f>
        <v>0</v>
      </c>
      <c r="N207" s="17" t="s">
        <v>16</v>
      </c>
      <c r="O207" s="18"/>
      <c r="P207" s="23">
        <f t="shared" ref="P207" si="41">SUM(M207-O207)</f>
        <v>0</v>
      </c>
      <c r="Q207" s="90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v>1</v>
      </c>
      <c r="F208" s="71"/>
      <c r="G208" s="46">
        <f t="shared" si="28"/>
        <v>1</v>
      </c>
      <c r="H208" s="78">
        <v>0</v>
      </c>
      <c r="I208" s="76">
        <v>0</v>
      </c>
      <c r="J208" s="46">
        <f t="shared" si="39"/>
        <v>1</v>
      </c>
      <c r="K208" s="72"/>
      <c r="L208" s="20">
        <v>50</v>
      </c>
      <c r="M208" s="65">
        <f t="shared" si="30"/>
        <v>0</v>
      </c>
      <c r="N208" s="17" t="s">
        <v>16</v>
      </c>
      <c r="O208" s="18"/>
      <c r="P208" s="23">
        <f t="shared" si="31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v>2</v>
      </c>
      <c r="F209" s="71"/>
      <c r="G209" s="46">
        <f t="shared" si="28"/>
        <v>2</v>
      </c>
      <c r="H209" s="78">
        <v>0</v>
      </c>
      <c r="I209" s="76">
        <v>0</v>
      </c>
      <c r="J209" s="46">
        <f t="shared" si="39"/>
        <v>2</v>
      </c>
      <c r="K209" s="72"/>
      <c r="L209" s="20">
        <v>120</v>
      </c>
      <c r="M209" s="65">
        <f t="shared" si="30"/>
        <v>0</v>
      </c>
      <c r="N209" s="17" t="s">
        <v>16</v>
      </c>
      <c r="O209" s="18"/>
      <c r="P209" s="23">
        <f t="shared" si="31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/>
      <c r="F210" s="71"/>
      <c r="G210" s="46">
        <f t="shared" si="28"/>
        <v>0</v>
      </c>
      <c r="H210" s="78">
        <v>0</v>
      </c>
      <c r="I210" s="76">
        <v>0</v>
      </c>
      <c r="J210" s="46">
        <f t="shared" si="3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/>
      <c r="F211" s="71"/>
      <c r="G211" s="46">
        <f t="shared" si="28"/>
        <v>0</v>
      </c>
      <c r="H211" s="78">
        <v>0</v>
      </c>
      <c r="I211" s="76">
        <v>0</v>
      </c>
      <c r="J211" s="46">
        <f t="shared" si="39"/>
        <v>0</v>
      </c>
      <c r="K211" s="72"/>
      <c r="L211" s="20">
        <v>25</v>
      </c>
      <c r="M211" s="65">
        <f t="shared" si="30"/>
        <v>0</v>
      </c>
      <c r="N211" s="17" t="s">
        <v>16</v>
      </c>
      <c r="O211" s="18"/>
      <c r="P211" s="23">
        <f t="shared" si="31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/>
      <c r="F212" s="71"/>
      <c r="G212" s="46">
        <f t="shared" si="28"/>
        <v>0</v>
      </c>
      <c r="H212" s="78">
        <v>0</v>
      </c>
      <c r="I212" s="76">
        <v>0</v>
      </c>
      <c r="J212" s="46">
        <f t="shared" si="39"/>
        <v>0</v>
      </c>
      <c r="K212" s="72"/>
      <c r="L212" s="20">
        <v>25</v>
      </c>
      <c r="M212" s="65">
        <f t="shared" si="30"/>
        <v>0</v>
      </c>
      <c r="N212" s="17" t="s">
        <v>16</v>
      </c>
      <c r="O212" s="18"/>
      <c r="P212" s="23">
        <f t="shared" si="31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/>
      <c r="F213" s="71"/>
      <c r="G213" s="46">
        <f t="shared" si="28"/>
        <v>0</v>
      </c>
      <c r="H213" s="78">
        <v>0</v>
      </c>
      <c r="I213" s="76">
        <v>0</v>
      </c>
      <c r="J213" s="46">
        <f t="shared" si="39"/>
        <v>0</v>
      </c>
      <c r="K213" s="72"/>
      <c r="L213" s="20">
        <v>25</v>
      </c>
      <c r="M213" s="65">
        <f t="shared" si="30"/>
        <v>0</v>
      </c>
      <c r="N213" s="17" t="s">
        <v>16</v>
      </c>
      <c r="O213" s="18"/>
      <c r="P213" s="23">
        <f t="shared" si="31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/>
      <c r="F214" s="71"/>
      <c r="G214" s="46">
        <f t="shared" si="28"/>
        <v>0</v>
      </c>
      <c r="H214" s="78">
        <v>0</v>
      </c>
      <c r="I214" s="76">
        <v>0</v>
      </c>
      <c r="J214" s="46">
        <f t="shared" si="39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/>
      <c r="F215" s="71"/>
      <c r="G215" s="46">
        <f t="shared" si="28"/>
        <v>0</v>
      </c>
      <c r="H215" s="78">
        <v>0</v>
      </c>
      <c r="I215" s="76">
        <v>0</v>
      </c>
      <c r="J215" s="46">
        <f t="shared" si="3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v>166</v>
      </c>
      <c r="F216" s="71"/>
      <c r="G216" s="46">
        <f t="shared" si="28"/>
        <v>166</v>
      </c>
      <c r="H216" s="78">
        <v>0</v>
      </c>
      <c r="I216" s="76">
        <v>0</v>
      </c>
      <c r="J216" s="46">
        <f t="shared" si="39"/>
        <v>166</v>
      </c>
      <c r="K216" s="72"/>
      <c r="L216" s="20">
        <v>10</v>
      </c>
      <c r="M216" s="65">
        <f t="shared" si="30"/>
        <v>0</v>
      </c>
      <c r="N216" s="17" t="s">
        <v>16</v>
      </c>
      <c r="O216" s="18"/>
      <c r="P216" s="23">
        <f t="shared" si="31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v>22</v>
      </c>
      <c r="F217" s="71"/>
      <c r="G217" s="46">
        <f t="shared" si="28"/>
        <v>22</v>
      </c>
      <c r="H217" s="78">
        <v>0</v>
      </c>
      <c r="I217" s="76">
        <v>0</v>
      </c>
      <c r="J217" s="46">
        <f t="shared" si="39"/>
        <v>22</v>
      </c>
      <c r="K217" s="72"/>
      <c r="L217" s="20">
        <v>10</v>
      </c>
      <c r="M217" s="65">
        <f t="shared" si="30"/>
        <v>0</v>
      </c>
      <c r="N217" s="17" t="s">
        <v>16</v>
      </c>
      <c r="O217" s="18"/>
      <c r="P217" s="23">
        <f t="shared" si="31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v>8</v>
      </c>
      <c r="F218" s="71"/>
      <c r="G218" s="46">
        <f t="shared" si="28"/>
        <v>8</v>
      </c>
      <c r="H218" s="78">
        <v>0</v>
      </c>
      <c r="I218" s="76">
        <v>0</v>
      </c>
      <c r="J218" s="46">
        <f t="shared" si="39"/>
        <v>8</v>
      </c>
      <c r="K218" s="72"/>
      <c r="L218" s="20">
        <v>20</v>
      </c>
      <c r="M218" s="65">
        <f t="shared" si="30"/>
        <v>0</v>
      </c>
      <c r="N218" s="17" t="s">
        <v>16</v>
      </c>
      <c r="O218" s="18"/>
      <c r="P218" s="23">
        <f t="shared" si="31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/>
      <c r="F219" s="71"/>
      <c r="G219" s="46">
        <f t="shared" si="28"/>
        <v>0</v>
      </c>
      <c r="H219" s="78">
        <v>0</v>
      </c>
      <c r="I219" s="76">
        <v>0</v>
      </c>
      <c r="J219" s="46">
        <f t="shared" si="39"/>
        <v>0</v>
      </c>
      <c r="K219" s="72"/>
      <c r="L219" s="20">
        <v>800</v>
      </c>
      <c r="M219" s="65">
        <f t="shared" si="30"/>
        <v>0</v>
      </c>
      <c r="N219" s="17" t="s">
        <v>16</v>
      </c>
      <c r="O219" s="18"/>
      <c r="P219" s="23">
        <f t="shared" si="31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/>
      <c r="F220" s="71"/>
      <c r="G220" s="46">
        <f t="shared" si="28"/>
        <v>0</v>
      </c>
      <c r="H220" s="78">
        <v>0</v>
      </c>
      <c r="I220" s="76">
        <v>0</v>
      </c>
      <c r="J220" s="46">
        <f t="shared" si="39"/>
        <v>0</v>
      </c>
      <c r="K220" s="72"/>
      <c r="L220" s="20">
        <v>150</v>
      </c>
      <c r="M220" s="65">
        <f t="shared" si="30"/>
        <v>0</v>
      </c>
      <c r="N220" s="17" t="s">
        <v>16</v>
      </c>
      <c r="O220" s="18"/>
      <c r="P220" s="23">
        <f t="shared" si="31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/>
      <c r="F221" s="71"/>
      <c r="G221" s="46">
        <f t="shared" si="28"/>
        <v>0</v>
      </c>
      <c r="H221" s="78">
        <v>0</v>
      </c>
      <c r="I221" s="76">
        <v>0</v>
      </c>
      <c r="J221" s="46">
        <f t="shared" si="39"/>
        <v>0</v>
      </c>
      <c r="K221" s="72"/>
      <c r="L221" s="20">
        <v>200</v>
      </c>
      <c r="M221" s="65">
        <f t="shared" si="30"/>
        <v>0</v>
      </c>
      <c r="N221" s="17" t="s">
        <v>16</v>
      </c>
      <c r="O221" s="18"/>
      <c r="P221" s="23">
        <f t="shared" si="31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/>
      <c r="F222" s="71"/>
      <c r="G222" s="46">
        <f t="shared" si="28"/>
        <v>0</v>
      </c>
      <c r="H222" s="78">
        <v>0</v>
      </c>
      <c r="I222" s="76">
        <v>0</v>
      </c>
      <c r="J222" s="46">
        <f t="shared" si="39"/>
        <v>0</v>
      </c>
      <c r="K222" s="72"/>
      <c r="L222" s="20">
        <v>250</v>
      </c>
      <c r="M222" s="65">
        <f t="shared" si="30"/>
        <v>0</v>
      </c>
      <c r="N222" s="17" t="s">
        <v>16</v>
      </c>
      <c r="O222" s="18"/>
      <c r="P222" s="23">
        <f t="shared" si="31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/>
      <c r="F223" s="71"/>
      <c r="G223" s="46">
        <f t="shared" si="28"/>
        <v>0</v>
      </c>
      <c r="H223" s="78">
        <v>0</v>
      </c>
      <c r="I223" s="76">
        <v>0</v>
      </c>
      <c r="J223" s="46">
        <f t="shared" si="39"/>
        <v>0</v>
      </c>
      <c r="K223" s="72"/>
      <c r="L223" s="20">
        <v>50</v>
      </c>
      <c r="M223" s="65">
        <f t="shared" si="30"/>
        <v>0</v>
      </c>
      <c r="N223" s="17" t="s">
        <v>16</v>
      </c>
      <c r="O223" s="18"/>
      <c r="P223" s="23">
        <f t="shared" si="31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v>274</v>
      </c>
      <c r="F224" s="71"/>
      <c r="G224" s="46">
        <f t="shared" si="28"/>
        <v>274</v>
      </c>
      <c r="H224" s="78">
        <v>0</v>
      </c>
      <c r="I224" s="76">
        <v>0</v>
      </c>
      <c r="J224" s="46">
        <f t="shared" si="39"/>
        <v>274</v>
      </c>
      <c r="K224" s="72"/>
      <c r="L224" s="20">
        <v>0</v>
      </c>
      <c r="M224" s="65">
        <f t="shared" si="30"/>
        <v>0</v>
      </c>
      <c r="N224" s="17" t="s">
        <v>16</v>
      </c>
      <c r="O224" s="18"/>
      <c r="P224" s="23">
        <f t="shared" si="31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/>
      <c r="F225" s="71"/>
      <c r="G225" s="46">
        <f t="shared" si="28"/>
        <v>0</v>
      </c>
      <c r="H225" s="78">
        <v>0</v>
      </c>
      <c r="I225" s="76">
        <v>0</v>
      </c>
      <c r="J225" s="46">
        <f t="shared" si="39"/>
        <v>0</v>
      </c>
      <c r="K225" s="72"/>
      <c r="L225" s="20">
        <v>45</v>
      </c>
      <c r="M225" s="65">
        <f t="shared" si="30"/>
        <v>0</v>
      </c>
      <c r="N225" s="17" t="s">
        <v>16</v>
      </c>
      <c r="O225" s="18"/>
      <c r="P225" s="23">
        <f t="shared" si="31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/>
      <c r="F226" s="71"/>
      <c r="G226" s="46">
        <f t="shared" si="28"/>
        <v>0</v>
      </c>
      <c r="H226" s="78">
        <v>0</v>
      </c>
      <c r="I226" s="76">
        <v>0</v>
      </c>
      <c r="J226" s="46">
        <f t="shared" si="39"/>
        <v>0</v>
      </c>
      <c r="K226" s="72"/>
      <c r="L226" s="20">
        <v>35</v>
      </c>
      <c r="M226" s="65">
        <f t="shared" si="30"/>
        <v>0</v>
      </c>
      <c r="N226" s="17" t="s">
        <v>16</v>
      </c>
      <c r="O226" s="18"/>
      <c r="P226" s="23">
        <f t="shared" si="31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/>
      <c r="F227" s="71"/>
      <c r="G227" s="46">
        <f t="shared" si="28"/>
        <v>0</v>
      </c>
      <c r="H227" s="78">
        <v>0</v>
      </c>
      <c r="I227" s="76">
        <v>0</v>
      </c>
      <c r="J227" s="46">
        <f t="shared" si="39"/>
        <v>0</v>
      </c>
      <c r="K227" s="72"/>
      <c r="L227" s="20">
        <v>25</v>
      </c>
      <c r="M227" s="65">
        <f t="shared" si="30"/>
        <v>0</v>
      </c>
      <c r="N227" s="17" t="s">
        <v>16</v>
      </c>
      <c r="O227" s="18"/>
      <c r="P227" s="23">
        <f t="shared" si="31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/>
      <c r="F228" s="71"/>
      <c r="G228" s="46">
        <f t="shared" si="28"/>
        <v>0</v>
      </c>
      <c r="H228" s="78">
        <v>0</v>
      </c>
      <c r="I228" s="76">
        <v>0</v>
      </c>
      <c r="J228" s="46">
        <f t="shared" si="3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/>
      <c r="F229" s="71"/>
      <c r="G229" s="46">
        <f t="shared" si="28"/>
        <v>0</v>
      </c>
      <c r="H229" s="78">
        <v>0</v>
      </c>
      <c r="I229" s="76">
        <v>0</v>
      </c>
      <c r="J229" s="46">
        <f t="shared" si="39"/>
        <v>0</v>
      </c>
      <c r="K229" s="72"/>
      <c r="L229" s="20">
        <v>60</v>
      </c>
      <c r="M229" s="65">
        <f t="shared" si="30"/>
        <v>0</v>
      </c>
      <c r="N229" s="17" t="s">
        <v>16</v>
      </c>
      <c r="O229" s="18"/>
      <c r="P229" s="23">
        <f t="shared" si="31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/>
      <c r="F230" s="71"/>
      <c r="G230" s="46">
        <f t="shared" si="28"/>
        <v>0</v>
      </c>
      <c r="H230" s="78">
        <v>0</v>
      </c>
      <c r="I230" s="76">
        <v>0</v>
      </c>
      <c r="J230" s="46">
        <f t="shared" si="39"/>
        <v>0</v>
      </c>
      <c r="K230" s="72"/>
      <c r="L230" s="20">
        <v>250</v>
      </c>
      <c r="M230" s="65">
        <f t="shared" si="30"/>
        <v>0</v>
      </c>
      <c r="N230" s="17" t="s">
        <v>16</v>
      </c>
      <c r="O230" s="18"/>
      <c r="P230" s="23">
        <f t="shared" si="31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/>
      <c r="F231" s="71"/>
      <c r="G231" s="46">
        <f t="shared" ref="G231:G258" si="43">E231+F231</f>
        <v>0</v>
      </c>
      <c r="H231" s="78">
        <v>0</v>
      </c>
      <c r="I231" s="76">
        <v>0</v>
      </c>
      <c r="J231" s="46">
        <f t="shared" si="39"/>
        <v>0</v>
      </c>
      <c r="K231" s="72"/>
      <c r="L231" s="20">
        <v>100</v>
      </c>
      <c r="M231" s="65">
        <f t="shared" si="30"/>
        <v>0</v>
      </c>
      <c r="N231" s="17" t="s">
        <v>16</v>
      </c>
      <c r="O231" s="18"/>
      <c r="P231" s="23">
        <f t="shared" si="31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/>
      <c r="F232" s="71"/>
      <c r="G232" s="46">
        <f t="shared" si="43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0"/>
        <v>0</v>
      </c>
      <c r="N232" s="17" t="s">
        <v>16</v>
      </c>
      <c r="O232" s="18"/>
      <c r="P232" s="23">
        <f t="shared" si="31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/>
      <c r="F233" s="71"/>
      <c r="G233" s="46">
        <f t="shared" si="43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0"/>
        <v>0</v>
      </c>
      <c r="N233" s="17" t="s">
        <v>16</v>
      </c>
      <c r="O233" s="18"/>
      <c r="P233" s="23">
        <f t="shared" si="31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/>
      <c r="F234" s="71"/>
      <c r="G234" s="46">
        <f t="shared" si="43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0"/>
        <v>0</v>
      </c>
      <c r="N234" s="17" t="s">
        <v>16</v>
      </c>
      <c r="O234" s="18"/>
      <c r="P234" s="23">
        <f t="shared" si="31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/>
      <c r="F235" s="71"/>
      <c r="G235" s="46">
        <f t="shared" ref="G235:G254" si="44">E235+F235</f>
        <v>0</v>
      </c>
      <c r="H235" s="78">
        <v>0</v>
      </c>
      <c r="I235" s="76">
        <v>0</v>
      </c>
      <c r="J235" s="46">
        <f t="shared" si="39"/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/>
      <c r="F236" s="71"/>
      <c r="G236" s="46">
        <f t="shared" si="44"/>
        <v>0</v>
      </c>
      <c r="H236" s="78">
        <v>0</v>
      </c>
      <c r="I236" s="76">
        <v>0</v>
      </c>
      <c r="J236" s="46">
        <f t="shared" si="39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/>
      <c r="F237" s="71"/>
      <c r="G237" s="46">
        <f t="shared" si="44"/>
        <v>0</v>
      </c>
      <c r="H237" s="78">
        <v>0</v>
      </c>
      <c r="I237" s="76">
        <v>0</v>
      </c>
      <c r="J237" s="46">
        <f t="shared" si="39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/>
      <c r="F238" s="71"/>
      <c r="G238" s="46">
        <f t="shared" si="44"/>
        <v>0</v>
      </c>
      <c r="H238" s="78">
        <v>0</v>
      </c>
      <c r="I238" s="76">
        <v>0</v>
      </c>
      <c r="J238" s="46">
        <f t="shared" si="39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/>
      <c r="F239" s="71"/>
      <c r="G239" s="46">
        <f t="shared" si="44"/>
        <v>0</v>
      </c>
      <c r="H239" s="78">
        <v>0</v>
      </c>
      <c r="I239" s="76">
        <v>0</v>
      </c>
      <c r="J239" s="46">
        <f t="shared" si="39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/>
      <c r="F240" s="71"/>
      <c r="G240" s="46">
        <f t="shared" si="44"/>
        <v>0</v>
      </c>
      <c r="H240" s="78">
        <v>0</v>
      </c>
      <c r="I240" s="76">
        <v>0</v>
      </c>
      <c r="J240" s="46">
        <f t="shared" si="39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4"/>
        <v>0</v>
      </c>
      <c r="H241" s="78">
        <v>0</v>
      </c>
      <c r="I241" s="76">
        <v>0</v>
      </c>
      <c r="J241" s="46">
        <f t="shared" si="39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/>
      <c r="F242" s="71"/>
      <c r="G242" s="46">
        <f t="shared" si="44"/>
        <v>0</v>
      </c>
      <c r="H242" s="78">
        <v>0</v>
      </c>
      <c r="I242" s="76">
        <v>0</v>
      </c>
      <c r="J242" s="46">
        <f t="shared" si="39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/>
      <c r="F243" s="71"/>
      <c r="G243" s="46">
        <f t="shared" si="44"/>
        <v>0</v>
      </c>
      <c r="H243" s="78">
        <v>0</v>
      </c>
      <c r="I243" s="76">
        <v>0</v>
      </c>
      <c r="J243" s="46">
        <f t="shared" si="39"/>
        <v>0</v>
      </c>
      <c r="K243" s="72"/>
      <c r="L243" s="20">
        <v>35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/>
      <c r="F244" s="71"/>
      <c r="G244" s="46">
        <f t="shared" si="44"/>
        <v>0</v>
      </c>
      <c r="H244" s="78">
        <v>0</v>
      </c>
      <c r="I244" s="76">
        <v>0</v>
      </c>
      <c r="J244" s="46">
        <f t="shared" si="39"/>
        <v>0</v>
      </c>
      <c r="K244" s="72"/>
      <c r="L244" s="20">
        <v>35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/>
      <c r="F245" s="71"/>
      <c r="G245" s="46">
        <f t="shared" si="44"/>
        <v>0</v>
      </c>
      <c r="H245" s="78">
        <v>0</v>
      </c>
      <c r="I245" s="76">
        <v>0</v>
      </c>
      <c r="J245" s="46">
        <f t="shared" si="39"/>
        <v>0</v>
      </c>
      <c r="K245" s="72"/>
      <c r="L245" s="20">
        <v>39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/>
      <c r="F246" s="71"/>
      <c r="G246" s="46">
        <f t="shared" si="44"/>
        <v>0</v>
      </c>
      <c r="H246" s="78">
        <v>0</v>
      </c>
      <c r="I246" s="76">
        <v>0</v>
      </c>
      <c r="J246" s="46">
        <f t="shared" si="39"/>
        <v>0</v>
      </c>
      <c r="K246" s="72"/>
      <c r="L246" s="20">
        <v>55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/>
      <c r="F247" s="71"/>
      <c r="G247" s="46">
        <f t="shared" si="44"/>
        <v>0</v>
      </c>
      <c r="H247" s="78">
        <v>0</v>
      </c>
      <c r="I247" s="76">
        <v>0</v>
      </c>
      <c r="J247" s="46">
        <f t="shared" si="39"/>
        <v>0</v>
      </c>
      <c r="K247" s="72"/>
      <c r="L247" s="20">
        <v>40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/>
      <c r="F248" s="71"/>
      <c r="G248" s="46">
        <f t="shared" si="44"/>
        <v>0</v>
      </c>
      <c r="H248" s="78">
        <v>0</v>
      </c>
      <c r="I248" s="76">
        <v>0</v>
      </c>
      <c r="J248" s="46">
        <f t="shared" si="39"/>
        <v>0</v>
      </c>
      <c r="K248" s="72"/>
      <c r="L248" s="20">
        <v>49</v>
      </c>
      <c r="M248" s="65">
        <f t="shared" si="30"/>
        <v>0</v>
      </c>
      <c r="N248" s="17" t="s">
        <v>16</v>
      </c>
      <c r="O248" s="18"/>
      <c r="P248" s="23">
        <f t="shared" si="31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/>
      <c r="F249" s="71"/>
      <c r="G249" s="46">
        <f t="shared" si="44"/>
        <v>0</v>
      </c>
      <c r="H249" s="78">
        <v>0</v>
      </c>
      <c r="I249" s="76">
        <v>0</v>
      </c>
      <c r="J249" s="46">
        <f t="shared" si="39"/>
        <v>0</v>
      </c>
      <c r="K249" s="72"/>
      <c r="L249" s="20">
        <v>39</v>
      </c>
      <c r="M249" s="65">
        <f t="shared" si="30"/>
        <v>0</v>
      </c>
      <c r="N249" s="17" t="s">
        <v>16</v>
      </c>
      <c r="O249" s="18"/>
      <c r="P249" s="23">
        <f t="shared" si="31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/>
      <c r="F250" s="71"/>
      <c r="G250" s="46">
        <f t="shared" si="44"/>
        <v>0</v>
      </c>
      <c r="H250" s="78">
        <v>0</v>
      </c>
      <c r="I250" s="76">
        <v>0</v>
      </c>
      <c r="J250" s="46">
        <f t="shared" si="39"/>
        <v>0</v>
      </c>
      <c r="K250" s="72"/>
      <c r="L250" s="20">
        <v>50</v>
      </c>
      <c r="M250" s="65">
        <f t="shared" si="30"/>
        <v>0</v>
      </c>
      <c r="N250" s="17" t="s">
        <v>16</v>
      </c>
      <c r="O250" s="18"/>
      <c r="P250" s="23">
        <f t="shared" si="31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/>
      <c r="F251" s="71"/>
      <c r="G251" s="46">
        <f t="shared" si="44"/>
        <v>0</v>
      </c>
      <c r="H251" s="78">
        <v>0</v>
      </c>
      <c r="I251" s="76">
        <v>0</v>
      </c>
      <c r="J251" s="46">
        <f t="shared" si="39"/>
        <v>0</v>
      </c>
      <c r="K251" s="72"/>
      <c r="L251" s="20">
        <v>50</v>
      </c>
      <c r="M251" s="65">
        <f t="shared" si="30"/>
        <v>0</v>
      </c>
      <c r="N251" s="17" t="s">
        <v>16</v>
      </c>
      <c r="O251" s="18"/>
      <c r="P251" s="23">
        <f t="shared" si="31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/>
      <c r="F252" s="71"/>
      <c r="G252" s="46">
        <f t="shared" si="44"/>
        <v>0</v>
      </c>
      <c r="H252" s="78">
        <v>0</v>
      </c>
      <c r="I252" s="76">
        <v>0</v>
      </c>
      <c r="J252" s="46">
        <f t="shared" si="39"/>
        <v>0</v>
      </c>
      <c r="K252" s="72"/>
      <c r="L252" s="20">
        <v>35</v>
      </c>
      <c r="M252" s="65">
        <f t="shared" si="30"/>
        <v>0</v>
      </c>
      <c r="N252" s="17" t="s">
        <v>16</v>
      </c>
      <c r="O252" s="18"/>
      <c r="P252" s="23">
        <f t="shared" si="31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20059085</v>
      </c>
      <c r="C253" s="19" t="s">
        <v>1450</v>
      </c>
      <c r="D253" s="10" t="s">
        <v>563</v>
      </c>
      <c r="E253" s="64"/>
      <c r="F253" s="71"/>
      <c r="G253" s="46">
        <f t="shared" si="44"/>
        <v>0</v>
      </c>
      <c r="H253" s="78">
        <v>0</v>
      </c>
      <c r="I253" s="76">
        <v>0</v>
      </c>
      <c r="J253" s="46">
        <f t="shared" si="39"/>
        <v>0</v>
      </c>
      <c r="K253" s="72"/>
      <c r="L253" s="20">
        <v>30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 t="s">
        <v>1455</v>
      </c>
      <c r="D254" s="10" t="s">
        <v>433</v>
      </c>
      <c r="E254" s="64"/>
      <c r="F254" s="71"/>
      <c r="G254" s="46">
        <f t="shared" si="44"/>
        <v>0</v>
      </c>
      <c r="H254" s="78">
        <v>0</v>
      </c>
      <c r="I254" s="76">
        <v>0</v>
      </c>
      <c r="J254" s="46">
        <f t="shared" si="39"/>
        <v>0</v>
      </c>
      <c r="K254" s="72"/>
      <c r="L254" s="20">
        <v>100</v>
      </c>
      <c r="M254" s="65">
        <f t="shared" si="30"/>
        <v>0</v>
      </c>
      <c r="N254" s="17" t="s">
        <v>16</v>
      </c>
      <c r="O254" s="18"/>
      <c r="P254" s="23">
        <f t="shared" si="31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3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0"/>
        <v>0</v>
      </c>
      <c r="N255" s="17" t="s">
        <v>16</v>
      </c>
      <c r="O255" s="18"/>
      <c r="P255" s="23">
        <f t="shared" si="31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3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0"/>
        <v>0</v>
      </c>
      <c r="N256" s="17" t="s">
        <v>16</v>
      </c>
      <c r="O256" s="18"/>
      <c r="P256" s="23">
        <f t="shared" si="31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si="39"/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3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0"/>
        <v>0</v>
      </c>
      <c r="N258" s="17" t="s">
        <v>16</v>
      </c>
      <c r="O258" s="18"/>
      <c r="P258" s="23">
        <f t="shared" si="31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si="39"/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V15" sqref="V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82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83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+ยกมา!J5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+ยกมา!J6</f>
        <v>49</v>
      </c>
      <c r="F6" s="71"/>
      <c r="G6" s="46">
        <f t="shared" si="0"/>
        <v>49</v>
      </c>
      <c r="H6" s="78">
        <v>0</v>
      </c>
      <c r="I6" s="76">
        <v>1</v>
      </c>
      <c r="J6" s="46">
        <f t="shared" si="1"/>
        <v>45</v>
      </c>
      <c r="K6" s="72">
        <v>3</v>
      </c>
      <c r="L6" s="15">
        <v>100</v>
      </c>
      <c r="M6" s="65">
        <f t="shared" ref="M6:M80" si="3">+L6*K6</f>
        <v>300</v>
      </c>
      <c r="N6" s="17" t="s">
        <v>1441</v>
      </c>
      <c r="O6" s="18"/>
      <c r="P6" s="137">
        <f t="shared" si="2"/>
        <v>300</v>
      </c>
      <c r="Q6" s="136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>
        <f>+ยกมา!K7</f>
        <v>0</v>
      </c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>
        <f>+ยกมา!K8</f>
        <v>0</v>
      </c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>
        <f>+ยกมา!K9</f>
        <v>0</v>
      </c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>
        <f>+ยกมา!K10</f>
        <v>0</v>
      </c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+ยกมา!J11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3"/>
        <v>50</v>
      </c>
      <c r="N11" s="17" t="s">
        <v>16</v>
      </c>
      <c r="O11" s="18"/>
      <c r="P11" s="137">
        <f t="shared" si="2"/>
        <v>50</v>
      </c>
      <c r="Q11" s="136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>
        <f>+ยกมา!K12</f>
        <v>0</v>
      </c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>
        <f>+ยกมา!K13</f>
        <v>0</v>
      </c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>
        <f>+ยกมา!K14</f>
        <v>0</v>
      </c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+ยกมา!J15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>
        <f>+ยกมา!K15</f>
        <v>0</v>
      </c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>
        <f>+ยกมา!K16</f>
        <v>0</v>
      </c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+ยกมา!J18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>
        <f>+ยกมา!K18</f>
        <v>0</v>
      </c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>
        <f>+ยกมา!K19</f>
        <v>0</v>
      </c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+ยกมา!J20</f>
        <v>3</v>
      </c>
      <c r="F20" s="71"/>
      <c r="G20" s="46">
        <f t="shared" si="0"/>
        <v>3</v>
      </c>
      <c r="H20" s="78"/>
      <c r="I20" s="76">
        <v>0</v>
      </c>
      <c r="J20" s="46">
        <f t="shared" si="1"/>
        <v>3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+ยกมา!J21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>
        <f>+ยกมา!K21</f>
        <v>0</v>
      </c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+ยกมา!J22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13</v>
      </c>
      <c r="K22" s="72">
        <v>3</v>
      </c>
      <c r="L22" s="20">
        <v>100</v>
      </c>
      <c r="M22" s="65">
        <f t="shared" si="3"/>
        <v>300</v>
      </c>
      <c r="N22" s="17" t="s">
        <v>16</v>
      </c>
      <c r="O22" s="18"/>
      <c r="P22" s="137">
        <f t="shared" si="2"/>
        <v>300</v>
      </c>
      <c r="Q22" s="136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>
        <f>+ยกมา!K23</f>
        <v>0</v>
      </c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+ยกมา!J24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13</v>
      </c>
      <c r="K24" s="72">
        <v>1</v>
      </c>
      <c r="L24" s="15">
        <v>100</v>
      </c>
      <c r="M24" s="65">
        <f t="shared" si="3"/>
        <v>100</v>
      </c>
      <c r="N24" s="17" t="s">
        <v>16</v>
      </c>
      <c r="O24" s="18"/>
      <c r="P24" s="137">
        <f t="shared" si="2"/>
        <v>100</v>
      </c>
      <c r="Q24" s="136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>
        <f>+ยกมา!K25</f>
        <v>0</v>
      </c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>
        <f>+ยกมา!K26</f>
        <v>0</v>
      </c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>
        <f>+ยกมา!K27</f>
        <v>0</v>
      </c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+ยกมา!J28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3"/>
        <v>100</v>
      </c>
      <c r="N28" s="17" t="s">
        <v>16</v>
      </c>
      <c r="O28" s="18"/>
      <c r="P28" s="137">
        <f t="shared" si="2"/>
        <v>100</v>
      </c>
      <c r="Q28" s="136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>
        <f>+ยกมา!K29</f>
        <v>0</v>
      </c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>
        <f>+ยกมา!K30</f>
        <v>0</v>
      </c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+ยกมา!J31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26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+ยกมา!J32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>
        <f>+ยกมา!K32</f>
        <v>0</v>
      </c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>
        <f>+ยกมา!K33</f>
        <v>0</v>
      </c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>
        <f>+ยกมา!K34</f>
        <v>0</v>
      </c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+ยกมา!J35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3"/>
        <v>130</v>
      </c>
      <c r="N35" s="17" t="s">
        <v>16</v>
      </c>
      <c r="O35" s="18"/>
      <c r="P35" s="137">
        <f t="shared" si="2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>
        <f>+ยกมา!K36</f>
        <v>0</v>
      </c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>
        <f>+ยกมา!K37</f>
        <v>0</v>
      </c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>
        <f>+ยกมา!K38</f>
        <v>0</v>
      </c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+ยกมา!J39</f>
        <v>6</v>
      </c>
      <c r="F39" s="71"/>
      <c r="G39" s="46">
        <f t="shared" si="5"/>
        <v>6</v>
      </c>
      <c r="H39" s="78">
        <v>1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+ยกมา!J40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+ยกมา!J41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>
        <f>+ยกมา!K41</f>
        <v>0</v>
      </c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>
        <f>+ยกมา!K42</f>
        <v>0</v>
      </c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>
        <f>+ยกมา!K43</f>
        <v>0</v>
      </c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>
        <f>+ยกมา!K44</f>
        <v>0</v>
      </c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>
        <f>+ยกมา!K45</f>
        <v>0</v>
      </c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+ยกมา!J46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>
        <f>+ยกมา!K46</f>
        <v>0</v>
      </c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+ยกมา!J47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+ยกมา!J48</f>
        <v>12</v>
      </c>
      <c r="F48" s="71"/>
      <c r="G48" s="46">
        <f t="shared" si="5"/>
        <v>12</v>
      </c>
      <c r="H48" s="78">
        <v>0</v>
      </c>
      <c r="I48" s="76"/>
      <c r="J48" s="46">
        <f t="shared" si="6"/>
        <v>12</v>
      </c>
      <c r="K48" s="72"/>
      <c r="L48" s="20">
        <v>50</v>
      </c>
      <c r="M48" s="65">
        <f>+L48*K48</f>
        <v>0</v>
      </c>
      <c r="N48" s="17"/>
      <c r="O48" s="18"/>
      <c r="P48" s="23">
        <f t="shared" si="2"/>
        <v>0</v>
      </c>
      <c r="Q48" s="13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+ยกมา!J49</f>
        <v>12</v>
      </c>
      <c r="F49" s="71"/>
      <c r="G49" s="46">
        <f t="shared" si="5"/>
        <v>12</v>
      </c>
      <c r="H49" s="78">
        <v>0</v>
      </c>
      <c r="I49" s="76"/>
      <c r="J49" s="46">
        <f t="shared" si="6"/>
        <v>12</v>
      </c>
      <c r="K49" s="72"/>
      <c r="L49" s="20">
        <v>50</v>
      </c>
      <c r="M49" s="65">
        <f>+L49*K49</f>
        <v>0</v>
      </c>
      <c r="N49" s="17"/>
      <c r="O49" s="18"/>
      <c r="P49" s="23">
        <f t="shared" si="2"/>
        <v>0</v>
      </c>
      <c r="Q49" s="13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+ยกมา!J50</f>
        <v>6</v>
      </c>
      <c r="F50" s="71"/>
      <c r="G50" s="46">
        <f t="shared" si="5"/>
        <v>6</v>
      </c>
      <c r="H50" s="78">
        <v>0</v>
      </c>
      <c r="I50" s="76"/>
      <c r="J50" s="46">
        <f t="shared" si="6"/>
        <v>6</v>
      </c>
      <c r="K50" s="72"/>
      <c r="L50" s="15">
        <v>50</v>
      </c>
      <c r="M50" s="65">
        <f t="shared" si="3"/>
        <v>0</v>
      </c>
      <c r="N50" s="17"/>
      <c r="O50" s="18"/>
      <c r="P50" s="23">
        <f t="shared" si="2"/>
        <v>0</v>
      </c>
      <c r="Q50" s="13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>
        <f>+ยกมา!K52</f>
        <v>0</v>
      </c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+ยกมา!J53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>
        <f>+ยกมา!K54</f>
        <v>0</v>
      </c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+ยกมา!J55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>
        <f>+ยกมา!K56</f>
        <v>0</v>
      </c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+ยกมา!J57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>
        <f>+ยกมา!K57</f>
        <v>0</v>
      </c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+ยกมา!J58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>
        <f>+ยกมา!K58</f>
        <v>0</v>
      </c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+ยกมา!J59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>
        <f>+ยกมา!K60</f>
        <v>0</v>
      </c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>
        <f>+ยกมา!K61</f>
        <v>0</v>
      </c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+ยกมา!J62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>
        <f>+ยกมา!K62</f>
        <v>0</v>
      </c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>
        <f>+ยกมา!K63</f>
        <v>0</v>
      </c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>
        <f>+ยกมา!K64</f>
        <v>0</v>
      </c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+ยกมา!J65</f>
        <v>4</v>
      </c>
      <c r="F65" s="71"/>
      <c r="G65" s="46">
        <f t="shared" si="5"/>
        <v>4</v>
      </c>
      <c r="H65" s="78">
        <v>1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+ยกมา!J66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>
        <f>+ยกมา!K68</f>
        <v>0</v>
      </c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>
        <f>+ยกมา!K69</f>
        <v>0</v>
      </c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>
        <f>+ยกมา!K70</f>
        <v>0</v>
      </c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>
        <f>+ยกมา!K71</f>
        <v>0</v>
      </c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>
        <f>+ยกมา!K72</f>
        <v>0</v>
      </c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>
        <f>+ยกมา!K73</f>
        <v>0</v>
      </c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+ยกมา!J74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>
        <f>+ยกมา!K75</f>
        <v>0</v>
      </c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>
        <f>+ยกมา!K76</f>
        <v>0</v>
      </c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+ยกมา!J77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/>
      <c r="P77" s="137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+ยกมา!J80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>
        <f>+ยกมา!K82</f>
        <v>0</v>
      </c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>
        <f>+ยกมา!K83</f>
        <v>0</v>
      </c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>
        <f>+ยกมา!K84</f>
        <v>0</v>
      </c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>
        <f>+ยกมา!K85</f>
        <v>0</v>
      </c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>
        <f>+ยกมา!K86</f>
        <v>0</v>
      </c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+ยกมา!J87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>
        <f>+ยกมา!K87</f>
        <v>0</v>
      </c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+ยกมา!J88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>
        <f>+ยกมา!K88</f>
        <v>0</v>
      </c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>
        <f>+ยกมา!K89</f>
        <v>0</v>
      </c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>
        <f>+ยกมา!K90</f>
        <v>0</v>
      </c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>
        <f>+ยกมา!K91</f>
        <v>0</v>
      </c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>
        <f>+ยกมา!K92</f>
        <v>0</v>
      </c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+ยกมา!J94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>
        <f>+ยกมา!K94</f>
        <v>0</v>
      </c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+ยกมา!J95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>
        <f>+ยกมา!K95</f>
        <v>0</v>
      </c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+ยกมา!J96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>
        <f>+ยกมา!K96</f>
        <v>0</v>
      </c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+ยกมา!J97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>
        <f>+ยกมา!K97</f>
        <v>0</v>
      </c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+ยกมา!J98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>
        <f>+ยกมา!K98</f>
        <v>0</v>
      </c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+ยกมา!J99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+ยกมา!J100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>
        <f>+ยกมา!K100</f>
        <v>0</v>
      </c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+ยกมา!J101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>
        <f>+ยกมา!K101</f>
        <v>0</v>
      </c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+ยกมา!J102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>
        <f>+ยกมา!K102</f>
        <v>0</v>
      </c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>
        <f>+ยกมา!K103</f>
        <v>0</v>
      </c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>
        <f>+ยกมา!K104</f>
        <v>0</v>
      </c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>
        <f>+ยกมา!K105</f>
        <v>0</v>
      </c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+ยกมา!J106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>
        <f>+ยกมา!K106</f>
        <v>0</v>
      </c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+ยกมา!J107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>
        <f>+ยกมา!K107</f>
        <v>0</v>
      </c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+ยกมา!J108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>
        <f>+ยกมา!K108</f>
        <v>0</v>
      </c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+ยกมา!J109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>
        <f>+ยกมา!K109</f>
        <v>0</v>
      </c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+ยกมา!J110</f>
        <v>5</v>
      </c>
      <c r="F110" s="71"/>
      <c r="G110" s="46">
        <f t="shared" si="20"/>
        <v>5</v>
      </c>
      <c r="H110" s="78">
        <v>0</v>
      </c>
      <c r="I110" s="76">
        <v>0</v>
      </c>
      <c r="J110" s="46">
        <f t="shared" si="21"/>
        <v>5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+ยกมา!J111</f>
        <v>7</v>
      </c>
      <c r="F111" s="71"/>
      <c r="G111" s="46">
        <f t="shared" si="20"/>
        <v>7</v>
      </c>
      <c r="H111" s="78">
        <v>0</v>
      </c>
      <c r="I111" s="76">
        <v>0</v>
      </c>
      <c r="J111" s="46">
        <f t="shared" si="21"/>
        <v>6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37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+ยกมา!J112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>
        <f>+ยกมา!K112</f>
        <v>0</v>
      </c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+ยกมา!J113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+ยกมา!J114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>
        <f>+ยกมา!K114</f>
        <v>0</v>
      </c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6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+ยกมา!J115</f>
        <v>22</v>
      </c>
      <c r="F115" s="71"/>
      <c r="G115" s="46">
        <f t="shared" si="20"/>
        <v>22</v>
      </c>
      <c r="H115" s="78">
        <v>0</v>
      </c>
      <c r="I115" s="76">
        <v>0</v>
      </c>
      <c r="J115" s="46">
        <f t="shared" si="21"/>
        <v>22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+ยกมา!J116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+ยกมา!J117</f>
        <v>1</v>
      </c>
      <c r="F117" s="71"/>
      <c r="G117" s="46">
        <f t="shared" si="20"/>
        <v>1</v>
      </c>
      <c r="H117" s="78">
        <v>0</v>
      </c>
      <c r="I117" s="76">
        <v>0</v>
      </c>
      <c r="J117" s="46">
        <f t="shared" si="21"/>
        <v>1</v>
      </c>
      <c r="K117" s="72">
        <f>+ยกมา!K117</f>
        <v>0</v>
      </c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+ยกมา!J118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>
        <f>+ยกมา!K118</f>
        <v>0</v>
      </c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+ยกมา!J119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>
        <f>+ยกมา!K119</f>
        <v>0</v>
      </c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+ยกมา!J120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>
        <f>+ยกมา!K120</f>
        <v>0</v>
      </c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+ยกมา!J121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>
        <f>+ยกมา!K121</f>
        <v>0</v>
      </c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+ยกมา!J122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>
        <f>+ยกมา!K122</f>
        <v>0</v>
      </c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+ยกมา!J123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>
        <f>+ยกมา!K123</f>
        <v>0</v>
      </c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+ยกมา!J124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>
        <f>+ยกมา!K124</f>
        <v>0</v>
      </c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+ยกมา!J125</f>
        <v>7</v>
      </c>
      <c r="F125" s="71"/>
      <c r="G125" s="46">
        <f t="shared" si="20"/>
        <v>7</v>
      </c>
      <c r="H125" s="78">
        <v>0</v>
      </c>
      <c r="I125" s="76">
        <v>0</v>
      </c>
      <c r="J125" s="46">
        <f t="shared" si="21"/>
        <v>6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37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+ยกมา!J126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>
        <f>+ยกมา!K126</f>
        <v>0</v>
      </c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+ยกมา!J127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>
        <f>+ยกมา!K127</f>
        <v>0</v>
      </c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+ยกมา!J128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>
        <f>+ยกมา!K128</f>
        <v>0</v>
      </c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+ยกมา!J129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>
        <f>+ยกมา!K129</f>
        <v>0</v>
      </c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+ยกมา!J130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>
        <f>+ยกมา!K130</f>
        <v>0</v>
      </c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+ยกมา!J131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+ยกมา!J132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+ยกมา!J133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10</v>
      </c>
      <c r="K133" s="72">
        <f>+ยกมา!K133</f>
        <v>0</v>
      </c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+ยกมา!J134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>
        <f>+ยกมา!K134</f>
        <v>0</v>
      </c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+ยกมา!J135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>
        <f>+ยกมา!K135</f>
        <v>0</v>
      </c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+ยกมา!J136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>
        <f>+ยกมา!K136</f>
        <v>0</v>
      </c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+ยกมา!J137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>
        <f>+ยกมา!K137</f>
        <v>0</v>
      </c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+ยกมา!J138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>
        <f>+ยกมา!K138</f>
        <v>0</v>
      </c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+ยกมา!J139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>
        <f>+ยกมา!K139</f>
        <v>0</v>
      </c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+ยกมา!J140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>
        <f>+ยกมา!K140</f>
        <v>0</v>
      </c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+ยกมา!J141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>
        <f>+ยกมา!K141</f>
        <v>0</v>
      </c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+ยกมา!J142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>
        <f>+ยกมา!K142</f>
        <v>0</v>
      </c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+ยกมา!J143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>
        <f>+ยกมา!K143</f>
        <v>0</v>
      </c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+ยกมา!J144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>
        <f>+ยกมา!K144</f>
        <v>0</v>
      </c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+ยกมา!J145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>
        <f>+ยกมา!K145</f>
        <v>0</v>
      </c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+ยกมา!J146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>
        <f>+ยกมา!K146</f>
        <v>0</v>
      </c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+ยกมา!J147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>
        <f>+ยกมา!K147</f>
        <v>0</v>
      </c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+ยกมา!J148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>
        <f>+ยกมา!K148</f>
        <v>0</v>
      </c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+ยกมา!J149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>
        <f>+ยกมา!K149</f>
        <v>0</v>
      </c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+ยกมา!J150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>
        <f>+ยกมา!K150</f>
        <v>0</v>
      </c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+ยกมา!J151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>
        <f>+ยกมา!K151</f>
        <v>0</v>
      </c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+ยกมา!J152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>
        <f>+ยกมา!K152</f>
        <v>0</v>
      </c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+ยกมา!J153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>
        <f>+ยกมา!K153</f>
        <v>0</v>
      </c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+ยกมา!J154</f>
        <v>2</v>
      </c>
      <c r="F154" s="71"/>
      <c r="G154" s="46">
        <f t="shared" si="20"/>
        <v>2</v>
      </c>
      <c r="H154" s="78">
        <v>0</v>
      </c>
      <c r="I154" s="76">
        <v>0</v>
      </c>
      <c r="J154" s="46">
        <f t="shared" si="21"/>
        <v>2</v>
      </c>
      <c r="K154" s="72">
        <f>+ยกมา!K154</f>
        <v>0</v>
      </c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+ยกมา!J155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>
        <f>+ยกมา!K155</f>
        <v>0</v>
      </c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+ยกมา!J156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>
        <f>+ยกมา!K156</f>
        <v>0</v>
      </c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+ยกมา!J157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>
        <f>+ยกมา!K157</f>
        <v>0</v>
      </c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+ยกมา!J158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>
        <f>+ยกมา!K158</f>
        <v>0</v>
      </c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+ยกมา!J159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>
        <f>+ยกมา!K159</f>
        <v>0</v>
      </c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+ยกมา!J160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>
        <f>+ยกมา!K160</f>
        <v>0</v>
      </c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+ยกมา!J161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>
        <f>+ยกมา!K161</f>
        <v>0</v>
      </c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+ยกมา!J162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>
        <f>+ยกมา!K162</f>
        <v>0</v>
      </c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+ยกมา!J163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>
        <f>+ยกมา!K163</f>
        <v>0</v>
      </c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+ยกมา!J164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>
        <f>+ยกมา!K164</f>
        <v>0</v>
      </c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+ยกมา!J165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>
        <f>+ยกมา!K165</f>
        <v>0</v>
      </c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+ยกมา!J166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>
        <f>+ยกมา!K166</f>
        <v>0</v>
      </c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+ยกมา!J167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>
        <f>+ยกมา!K167</f>
        <v>0</v>
      </c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+ยกมา!J168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>
        <f>+ยกมา!K168</f>
        <v>0</v>
      </c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+ยกมา!J169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>
        <f>+ยกมา!K169</f>
        <v>0</v>
      </c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+ยกมา!J170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>
        <f>+ยกมา!K170</f>
        <v>0</v>
      </c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+ยกมา!J171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>
        <f>+ยกมา!K171</f>
        <v>0</v>
      </c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+ยกมา!J172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>
        <f>+ยกมา!K172</f>
        <v>0</v>
      </c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>
        <f>+ยกมา!K173</f>
        <v>0</v>
      </c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+ยกมา!J174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>
        <f>+ยกมา!K174</f>
        <v>0</v>
      </c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+ยกมา!J175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+ยกมา!J176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>
        <f>+ยกมา!K176</f>
        <v>0</v>
      </c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+ยกมา!J177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>
        <f>+ยกมา!K177</f>
        <v>0</v>
      </c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+ยกมา!J178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>
        <f>+ยกมา!K178</f>
        <v>0</v>
      </c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+ยกมา!J179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>
        <f>+ยกมา!K179</f>
        <v>0</v>
      </c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+ยกมา!J180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+ยกมา!J181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>
        <f>+ยกมา!K181</f>
        <v>0</v>
      </c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+ยกมา!J182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>
        <f>+ยกมา!K182</f>
        <v>0</v>
      </c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+ยกมา!J183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>
        <f>+ยกมา!K183</f>
        <v>0</v>
      </c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+ยกมา!J184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>
        <f>+ยกมา!K184</f>
        <v>0</v>
      </c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+ยกมา!J185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>
        <f>+ยกมา!K185</f>
        <v>0</v>
      </c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+ยกมา!J186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>
        <f>+ยกมา!K186</f>
        <v>0</v>
      </c>
      <c r="L186" s="20">
        <v>15</v>
      </c>
      <c r="M186" s="65">
        <f t="shared" ref="M186" si="33">+L186*K186</f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>
        <f>+ยกมา!K187</f>
        <v>0</v>
      </c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>
        <f>+ยกมา!K188</f>
        <v>0</v>
      </c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>
        <f>+ยกมา!K189</f>
        <v>0</v>
      </c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+ยกมา!J190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>
        <f>+ยกมา!K190</f>
        <v>0</v>
      </c>
      <c r="L190" s="20">
        <v>80</v>
      </c>
      <c r="M190" s="65">
        <f t="shared" ref="M190" si="35">+L190*K190</f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+ยกมา!J191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>
        <f>+ยกมา!K191</f>
        <v>0</v>
      </c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+ยกมา!J192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>
        <f>+ยกมา!K192</f>
        <v>0</v>
      </c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+ยกมา!J193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>
        <f>+ยกมา!K193</f>
        <v>0</v>
      </c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+ยกมา!J194</f>
        <v>2</v>
      </c>
      <c r="F194" s="71"/>
      <c r="G194" s="46">
        <f t="shared" si="27"/>
        <v>2</v>
      </c>
      <c r="H194" s="78">
        <v>0</v>
      </c>
      <c r="I194" s="76"/>
      <c r="J194" s="46">
        <f t="shared" si="28"/>
        <v>2</v>
      </c>
      <c r="K194" s="72">
        <f>+ยกมา!K194</f>
        <v>0</v>
      </c>
      <c r="L194" s="20">
        <v>120</v>
      </c>
      <c r="M194" s="65">
        <f t="shared" si="31"/>
        <v>0</v>
      </c>
      <c r="N194" s="17"/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+ยกมา!J195</f>
        <v>1</v>
      </c>
      <c r="F195" s="71"/>
      <c r="G195" s="46">
        <f t="shared" si="27"/>
        <v>1</v>
      </c>
      <c r="H195" s="78">
        <v>0</v>
      </c>
      <c r="I195" s="76">
        <v>0</v>
      </c>
      <c r="J195" s="46">
        <f t="shared" si="28"/>
        <v>1</v>
      </c>
      <c r="K195" s="72">
        <f>+ยกมา!K195</f>
        <v>0</v>
      </c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+ยกมา!J196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>
        <f>+ยกมา!K196</f>
        <v>0</v>
      </c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5.5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+ยกมา!J197</f>
        <v>5</v>
      </c>
      <c r="F197" s="71"/>
      <c r="G197" s="46">
        <f t="shared" si="27"/>
        <v>5</v>
      </c>
      <c r="H197" s="78">
        <v>0</v>
      </c>
      <c r="I197" s="76">
        <v>0</v>
      </c>
      <c r="J197" s="46">
        <f t="shared" si="28"/>
        <v>5</v>
      </c>
      <c r="K197" s="72">
        <f>+ยกมา!K197</f>
        <v>0</v>
      </c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05" si="37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+ยกมา!J198</f>
        <v>18</v>
      </c>
      <c r="F198" s="71"/>
      <c r="G198" s="46">
        <f t="shared" si="27"/>
        <v>18</v>
      </c>
      <c r="H198" s="78">
        <v>0</v>
      </c>
      <c r="I198" s="76">
        <v>0</v>
      </c>
      <c r="J198" s="46">
        <f t="shared" si="28"/>
        <v>18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+ยกมา!J199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>
        <f>+ยกมา!K199</f>
        <v>0</v>
      </c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+ยกมา!J200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>
        <f>+ยกมา!K200</f>
        <v>0</v>
      </c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+ยกมา!J201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>
        <f>+ยกมา!K201</f>
        <v>0</v>
      </c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+ยกมา!J202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>
        <f>+ยกมา!K202</f>
        <v>0</v>
      </c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+ยกมา!J203</f>
        <v>1</v>
      </c>
      <c r="F203" s="71"/>
      <c r="G203" s="46">
        <f t="shared" si="27"/>
        <v>1</v>
      </c>
      <c r="H203" s="78">
        <v>0</v>
      </c>
      <c r="I203" s="76">
        <v>0</v>
      </c>
      <c r="J203" s="46">
        <f t="shared" si="28"/>
        <v>1</v>
      </c>
      <c r="K203" s="72">
        <f>+ยกมา!K203</f>
        <v>0</v>
      </c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+ยกมา!J204</f>
        <v>9</v>
      </c>
      <c r="F204" s="71"/>
      <c r="G204" s="46">
        <f t="shared" si="27"/>
        <v>9</v>
      </c>
      <c r="H204" s="78">
        <v>0</v>
      </c>
      <c r="I204" s="76">
        <v>0</v>
      </c>
      <c r="J204" s="46">
        <f t="shared" si="28"/>
        <v>9</v>
      </c>
      <c r="K204" s="72">
        <f>+ยกมา!K204</f>
        <v>0</v>
      </c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+ยกมา!J205</f>
        <v>8</v>
      </c>
      <c r="F205" s="71"/>
      <c r="G205" s="46">
        <f t="shared" si="27"/>
        <v>8</v>
      </c>
      <c r="H205" s="78">
        <v>0</v>
      </c>
      <c r="I205" s="76">
        <v>0</v>
      </c>
      <c r="J205" s="46">
        <f t="shared" si="28"/>
        <v>8</v>
      </c>
      <c r="K205" s="72">
        <f>+ยกมา!K205</f>
        <v>0</v>
      </c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+ยกมา!J206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>
        <f>+ยกมา!K206</f>
        <v>0</v>
      </c>
      <c r="L206" s="20">
        <v>85</v>
      </c>
      <c r="M206" s="65">
        <f t="shared" si="31"/>
        <v>0</v>
      </c>
      <c r="N206" s="17" t="s">
        <v>16</v>
      </c>
      <c r="O206" s="18"/>
      <c r="P206" s="23">
        <f t="shared" ref="P206:P248" si="38">SUM(M206-O206)</f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28"/>
        <v>0</v>
      </c>
      <c r="K207" s="72">
        <f>+ยกมา!K207</f>
        <v>0</v>
      </c>
      <c r="L207" s="20">
        <v>50</v>
      </c>
      <c r="M207" s="65">
        <f t="shared" ref="M207" si="39">+L207*K207</f>
        <v>0</v>
      </c>
      <c r="N207" s="17" t="s">
        <v>16</v>
      </c>
      <c r="O207" s="18"/>
      <c r="P207" s="23">
        <f t="shared" si="38"/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+ยกมา!J208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>
        <f>+ยกมา!K208</f>
        <v>0</v>
      </c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8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+ยกมา!J209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1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37">
        <f t="shared" si="38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+ยกมา!J210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>
        <f>+ยกมา!K210</f>
        <v>0</v>
      </c>
      <c r="L210" s="20">
        <v>25</v>
      </c>
      <c r="M210" s="65">
        <f>+L210*K210</f>
        <v>0</v>
      </c>
      <c r="N210" s="17" t="s">
        <v>16</v>
      </c>
      <c r="O210" s="18"/>
      <c r="P210" s="23">
        <f t="shared" si="3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+ยกมา!J211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+ยกมา!J212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>
        <f>+ยกมา!K212</f>
        <v>0</v>
      </c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+ยกมา!J213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>
        <f>+ยกมา!K213</f>
        <v>0</v>
      </c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+ยกมา!J214</f>
        <v>0</v>
      </c>
      <c r="F214" s="71">
        <v>1</v>
      </c>
      <c r="G214" s="46">
        <f t="shared" si="27"/>
        <v>1</v>
      </c>
      <c r="H214" s="78">
        <v>0</v>
      </c>
      <c r="I214" s="76">
        <v>0</v>
      </c>
      <c r="J214" s="46">
        <f t="shared" si="28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>
        <v>10</v>
      </c>
      <c r="P214" s="137">
        <f t="shared" si="38"/>
        <v>30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+ยกมา!J215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>
        <f>+ยกมา!K215</f>
        <v>0</v>
      </c>
      <c r="L215" s="20">
        <v>10</v>
      </c>
      <c r="M215" s="65">
        <f>+L215*K215</f>
        <v>0</v>
      </c>
      <c r="N215" s="17" t="s">
        <v>16</v>
      </c>
      <c r="O215" s="18"/>
      <c r="P215" s="23">
        <f t="shared" si="38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+ยกมา!J216</f>
        <v>166</v>
      </c>
      <c r="F216" s="71"/>
      <c r="G216" s="46">
        <f t="shared" si="27"/>
        <v>166</v>
      </c>
      <c r="H216" s="78">
        <v>0</v>
      </c>
      <c r="I216" s="76">
        <v>0</v>
      </c>
      <c r="J216" s="46">
        <f t="shared" si="28"/>
        <v>166</v>
      </c>
      <c r="K216" s="72">
        <f>+ยกมา!K216</f>
        <v>0</v>
      </c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8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+ยกมา!J217</f>
        <v>22</v>
      </c>
      <c r="F217" s="71"/>
      <c r="G217" s="46">
        <f t="shared" si="27"/>
        <v>22</v>
      </c>
      <c r="H217" s="78">
        <v>0</v>
      </c>
      <c r="I217" s="76">
        <v>0</v>
      </c>
      <c r="J217" s="46">
        <f t="shared" si="28"/>
        <v>22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8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+ยกมา!J218</f>
        <v>8</v>
      </c>
      <c r="F218" s="71"/>
      <c r="G218" s="46">
        <f t="shared" si="27"/>
        <v>8</v>
      </c>
      <c r="H218" s="78">
        <v>0</v>
      </c>
      <c r="I218" s="76">
        <v>0</v>
      </c>
      <c r="J218" s="46">
        <f t="shared" si="28"/>
        <v>7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7">
        <f t="shared" si="38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+ยกมา!J219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>
        <f>+ยกมา!K219</f>
        <v>0</v>
      </c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8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+ยกมา!J220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>
        <f>+ยกมา!K220</f>
        <v>0</v>
      </c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8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+ยกมา!J221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>
        <f>+ยกมา!K221</f>
        <v>0</v>
      </c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8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+ยกมา!J222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>
        <f>+ยกมา!K222</f>
        <v>0</v>
      </c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8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+ยกมา!J223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>
        <f>+ยกมา!K223</f>
        <v>0</v>
      </c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8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+ยกมา!J224</f>
        <v>274</v>
      </c>
      <c r="F224" s="71"/>
      <c r="G224" s="46">
        <f t="shared" si="27"/>
        <v>274</v>
      </c>
      <c r="H224" s="78">
        <v>0</v>
      </c>
      <c r="I224" s="76">
        <v>0</v>
      </c>
      <c r="J224" s="46">
        <f t="shared" si="28"/>
        <v>274</v>
      </c>
      <c r="K224" s="72">
        <f>+ยกมา!K224</f>
        <v>0</v>
      </c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8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+ยกมา!J225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>
        <f>+ยกมา!K225</f>
        <v>0</v>
      </c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8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>
        <f>+ยกมา!K226</f>
        <v>0</v>
      </c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8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>
        <f>+ยกมา!K227</f>
        <v>0</v>
      </c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8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+ยกมา!J228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>
        <f>+ยกมา!K228</f>
        <v>0</v>
      </c>
      <c r="L228" s="20">
        <v>50</v>
      </c>
      <c r="M228" s="65">
        <f>+L228*K228</f>
        <v>0</v>
      </c>
      <c r="N228" s="17" t="s">
        <v>16</v>
      </c>
      <c r="O228" s="18"/>
      <c r="P228" s="23">
        <f t="shared" si="38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+ยกมา!J229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>
        <f>+ยกมา!K229</f>
        <v>0</v>
      </c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8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+ยกมา!J230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>
        <f>+ยกมา!K230</f>
        <v>0</v>
      </c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8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+ยกมา!J231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>
        <f>+ยกมา!K231</f>
        <v>0</v>
      </c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+ยกมา!J232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>
        <f>+ยกมา!K232</f>
        <v>0</v>
      </c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+ยกมา!J233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>
        <f>+ยกมา!K233</f>
        <v>0</v>
      </c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+ยกมา!J234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>
        <f>+ยกมา!K234</f>
        <v>0</v>
      </c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+ยกมา!J235</f>
        <v>0</v>
      </c>
      <c r="F235" s="71"/>
      <c r="G235" s="46">
        <f t="shared" ref="G235:G254" si="43">E235+F235</f>
        <v>0</v>
      </c>
      <c r="H235" s="78">
        <v>0</v>
      </c>
      <c r="I235" s="76">
        <v>0</v>
      </c>
      <c r="J235" s="46">
        <f t="shared" ref="J235:J255" si="44">+G235-H235-K235-I235</f>
        <v>0</v>
      </c>
      <c r="K235" s="72">
        <f>+ยกมา!K235</f>
        <v>0</v>
      </c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si="38"/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+ยกมา!J236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>
        <f>+ยกมา!K236</f>
        <v>0</v>
      </c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38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+ยกมา!J237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>
        <f>+ยกมา!K237</f>
        <v>0</v>
      </c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38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+ยกมา!J238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>
        <f>+ยกมา!K238</f>
        <v>0</v>
      </c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38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+ยกมา!J239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>
        <f>+ยกมา!K239</f>
        <v>0</v>
      </c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38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+ยกมา!J240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>
        <f>+ยกมา!K240</f>
        <v>0</v>
      </c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38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>
        <f>+ยกมา!K241</f>
        <v>0</v>
      </c>
      <c r="L241" s="20"/>
      <c r="M241" s="65">
        <f t="shared" si="45"/>
        <v>0</v>
      </c>
      <c r="N241" s="17" t="s">
        <v>16</v>
      </c>
      <c r="O241" s="18"/>
      <c r="P241" s="23">
        <f t="shared" si="38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+ยกมา!J242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>
        <f>+ยกมา!K242</f>
        <v>0</v>
      </c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38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+ยกมา!J243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>
        <f>+ยกมา!K243</f>
        <v>0</v>
      </c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si="38"/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+ยกมา!J244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>
        <f>+ยกมา!K244</f>
        <v>0</v>
      </c>
      <c r="L244" s="20">
        <v>35</v>
      </c>
      <c r="M244" s="65">
        <f t="shared" si="47"/>
        <v>0</v>
      </c>
      <c r="N244" s="17" t="s">
        <v>16</v>
      </c>
      <c r="O244" s="18"/>
      <c r="P244" s="23">
        <f t="shared" si="38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/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>
        <f>+ยกมา!K245</f>
        <v>0</v>
      </c>
      <c r="L245" s="20">
        <v>39</v>
      </c>
      <c r="M245" s="65">
        <f t="shared" si="47"/>
        <v>0</v>
      </c>
      <c r="N245" s="17" t="s">
        <v>16</v>
      </c>
      <c r="O245" s="18"/>
      <c r="P245" s="23">
        <f t="shared" si="38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/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>
        <f>+ยกมา!K246</f>
        <v>0</v>
      </c>
      <c r="L246" s="20">
        <v>55</v>
      </c>
      <c r="M246" s="65">
        <f t="shared" si="47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/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>
        <f>+ยกมา!K247</f>
        <v>0</v>
      </c>
      <c r="L247" s="20">
        <v>40</v>
      </c>
      <c r="M247" s="65">
        <f t="shared" si="45"/>
        <v>0</v>
      </c>
      <c r="N247" s="17" t="s">
        <v>16</v>
      </c>
      <c r="O247" s="18"/>
      <c r="P247" s="23">
        <f t="shared" si="38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/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>
        <f>+ยกมา!K248</f>
        <v>0</v>
      </c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8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/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>
        <f>+ยกมา!K249</f>
        <v>0</v>
      </c>
      <c r="L249" s="20">
        <v>39</v>
      </c>
      <c r="M249" s="65">
        <f t="shared" si="31"/>
        <v>0</v>
      </c>
      <c r="N249" s="17" t="s">
        <v>16</v>
      </c>
      <c r="O249" s="18"/>
      <c r="P249" s="23">
        <f t="shared" ref="P249:P258" si="49">SUM(M249-O249)</f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+ยกมา!J250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>
        <f>+ยกมา!K250</f>
        <v>0</v>
      </c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49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+ยกมา!J251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>
        <f>+ยกมา!K251</f>
        <v>0</v>
      </c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49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+ยกมา!J252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>
        <f>+ยกมา!K252</f>
        <v>0</v>
      </c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49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20059085</v>
      </c>
      <c r="C253" s="19" t="s">
        <v>1450</v>
      </c>
      <c r="D253" s="10" t="s">
        <v>563</v>
      </c>
      <c r="E253" s="64">
        <f>+ยกมา!J253</f>
        <v>0</v>
      </c>
      <c r="F253" s="71"/>
      <c r="G253" s="46">
        <f t="shared" si="43"/>
        <v>0</v>
      </c>
      <c r="H253" s="78">
        <v>0</v>
      </c>
      <c r="I253" s="76">
        <v>0</v>
      </c>
      <c r="J253" s="46">
        <f t="shared" si="44"/>
        <v>0</v>
      </c>
      <c r="K253" s="72">
        <f>+ยกมา!K253</f>
        <v>0</v>
      </c>
      <c r="L253" s="20">
        <v>30</v>
      </c>
      <c r="M253" s="65">
        <f t="shared" ref="M253" si="50">+L253*K253</f>
        <v>0</v>
      </c>
      <c r="N253" s="17" t="s">
        <v>16</v>
      </c>
      <c r="O253" s="18"/>
      <c r="P253" s="23">
        <f t="shared" si="49"/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 t="s">
        <v>1455</v>
      </c>
      <c r="D254" s="10" t="s">
        <v>433</v>
      </c>
      <c r="E254" s="64">
        <f>+ยกมา!J254</f>
        <v>0</v>
      </c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>
        <f>+ยกมา!K254</f>
        <v>0</v>
      </c>
      <c r="L254" s="20">
        <v>100</v>
      </c>
      <c r="M254" s="65">
        <f t="shared" si="31"/>
        <v>0</v>
      </c>
      <c r="N254" s="17" t="s">
        <v>16</v>
      </c>
      <c r="O254" s="18"/>
      <c r="P254" s="23">
        <f t="shared" si="49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4"/>
        <v>0</v>
      </c>
      <c r="K255" s="72">
        <f>+ยกมา!K255</f>
        <v>0</v>
      </c>
      <c r="L255" s="20"/>
      <c r="M255" s="65">
        <f t="shared" si="31"/>
        <v>0</v>
      </c>
      <c r="N255" s="17" t="s">
        <v>16</v>
      </c>
      <c r="O255" s="18"/>
      <c r="P255" s="23">
        <f t="shared" si="49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>
        <f>+ยกมา!K256</f>
        <v>0</v>
      </c>
      <c r="L256" s="20"/>
      <c r="M256" s="65">
        <f t="shared" si="31"/>
        <v>0</v>
      </c>
      <c r="N256" s="17" t="s">
        <v>16</v>
      </c>
      <c r="O256" s="18"/>
      <c r="P256" s="23">
        <f t="shared" si="49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>
        <f>+ยกมา!K257</f>
        <v>0</v>
      </c>
      <c r="L257" s="20"/>
      <c r="M257" s="65">
        <f t="shared" ref="M257" si="54">+L257*K257</f>
        <v>0</v>
      </c>
      <c r="N257" s="17" t="s">
        <v>16</v>
      </c>
      <c r="O257" s="18"/>
      <c r="P257" s="23">
        <f t="shared" si="49"/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>
        <f>+ยกมา!K258</f>
        <v>0</v>
      </c>
      <c r="L258" s="20"/>
      <c r="M258" s="65">
        <f t="shared" si="31"/>
        <v>0</v>
      </c>
      <c r="N258" s="17" t="s">
        <v>16</v>
      </c>
      <c r="O258" s="18"/>
      <c r="P258" s="23">
        <f t="shared" si="49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>
        <f>+ยกมา!K259</f>
        <v>0</v>
      </c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495.72999999999996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1510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630</v>
      </c>
      <c r="O264" s="2">
        <v>50</v>
      </c>
      <c r="P264" s="2">
        <v>30</v>
      </c>
      <c r="Q264" s="2">
        <v>420</v>
      </c>
      <c r="R264" s="2">
        <v>130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870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 filterMode="1">
    <tabColor rgb="FFFFCCFF"/>
  </sheetPr>
  <dimension ref="A1:T346"/>
  <sheetViews>
    <sheetView zoomScale="70" zoomScaleNormal="70" workbookViewId="0">
      <pane xSplit="10" ySplit="4" topLeftCell="K201" activePane="bottomRight" state="frozen"/>
      <selection activeCell="L255" sqref="L255"/>
      <selection pane="topRight" activeCell="L255" sqref="L255"/>
      <selection pane="bottomLeft" activeCell="L255" sqref="L255"/>
      <selection pane="bottomRight" activeCell="V208" sqref="V20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37">
        <f t="shared" ref="P5:P68" si="2">SUM(M5-O5)</f>
        <v>25</v>
      </c>
      <c r="Q5" s="136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+'1'!J6</f>
        <v>45</v>
      </c>
      <c r="F6" s="71"/>
      <c r="G6" s="46">
        <f t="shared" si="0"/>
        <v>45</v>
      </c>
      <c r="H6" s="78">
        <v>0</v>
      </c>
      <c r="I6" s="76">
        <v>0</v>
      </c>
      <c r="J6" s="46">
        <f t="shared" si="1"/>
        <v>38</v>
      </c>
      <c r="K6" s="72">
        <v>7</v>
      </c>
      <c r="L6" s="15">
        <v>100</v>
      </c>
      <c r="M6" s="65">
        <f t="shared" ref="M6:M80" si="3">+L6*K6</f>
        <v>700</v>
      </c>
      <c r="N6" s="17" t="s">
        <v>16</v>
      </c>
      <c r="O6" s="18">
        <v>50</v>
      </c>
      <c r="P6" s="137">
        <f t="shared" si="2"/>
        <v>650</v>
      </c>
      <c r="Q6" s="136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3"/>
        <v>50</v>
      </c>
      <c r="N18" s="17" t="s">
        <v>16</v>
      </c>
      <c r="O18" s="18"/>
      <c r="P18" s="137">
        <f t="shared" si="2"/>
        <v>50</v>
      </c>
      <c r="Q18" s="136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12</v>
      </c>
      <c r="K22" s="72">
        <v>1</v>
      </c>
      <c r="L22" s="20">
        <v>100</v>
      </c>
      <c r="M22" s="65">
        <f t="shared" si="3"/>
        <v>100</v>
      </c>
      <c r="N22" s="17" t="s">
        <v>16</v>
      </c>
      <c r="O22" s="18"/>
      <c r="P22" s="137">
        <f t="shared" si="2"/>
        <v>100</v>
      </c>
      <c r="Q22" s="136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12</v>
      </c>
      <c r="K24" s="72">
        <v>1</v>
      </c>
      <c r="L24" s="15">
        <v>100</v>
      </c>
      <c r="M24" s="65">
        <f t="shared" si="3"/>
        <v>100</v>
      </c>
      <c r="N24" s="17" t="s">
        <v>1442</v>
      </c>
      <c r="O24" s="18">
        <v>100</v>
      </c>
      <c r="P24" s="23">
        <f t="shared" si="2"/>
        <v>0</v>
      </c>
      <c r="Q24" s="136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21</v>
      </c>
      <c r="K31" s="72">
        <v>5</v>
      </c>
      <c r="L31" s="15">
        <v>100</v>
      </c>
      <c r="M31" s="65">
        <f t="shared" si="3"/>
        <v>500</v>
      </c>
      <c r="N31" s="17" t="s">
        <v>16</v>
      </c>
      <c r="O31" s="18"/>
      <c r="P31" s="137">
        <f t="shared" si="2"/>
        <v>500</v>
      </c>
      <c r="Q31" s="136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3"/>
        <v>130</v>
      </c>
      <c r="N32" s="17" t="s">
        <v>16</v>
      </c>
      <c r="O32" s="18">
        <v>30</v>
      </c>
      <c r="P32" s="137">
        <f t="shared" si="2"/>
        <v>100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hidden="1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0</v>
      </c>
      <c r="K35" s="72">
        <v>3</v>
      </c>
      <c r="L35" s="15">
        <v>130</v>
      </c>
      <c r="M35" s="65">
        <f t="shared" si="3"/>
        <v>390</v>
      </c>
      <c r="N35" s="17" t="s">
        <v>16</v>
      </c>
      <c r="O35" s="18">
        <v>90</v>
      </c>
      <c r="P35" s="137">
        <f t="shared" si="2"/>
        <v>300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>
        <v>10</v>
      </c>
      <c r="P40" s="137">
        <f t="shared" si="2"/>
        <v>40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3"/>
        <v>100</v>
      </c>
      <c r="N77" s="17" t="s">
        <v>16</v>
      </c>
      <c r="O77" s="18"/>
      <c r="P77" s="137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+'1'!J110</f>
        <v>5</v>
      </c>
      <c r="F110" s="71"/>
      <c r="G110" s="46">
        <f t="shared" si="20"/>
        <v>5</v>
      </c>
      <c r="H110" s="78">
        <v>0</v>
      </c>
      <c r="I110" s="76">
        <v>0</v>
      </c>
      <c r="J110" s="46">
        <f t="shared" si="21"/>
        <v>5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6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6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+'1'!J115</f>
        <v>22</v>
      </c>
      <c r="F115" s="71"/>
      <c r="G115" s="46">
        <f t="shared" si="20"/>
        <v>22</v>
      </c>
      <c r="H115" s="78">
        <v>0</v>
      </c>
      <c r="I115" s="76">
        <v>0</v>
      </c>
      <c r="J115" s="46">
        <f t="shared" si="21"/>
        <v>22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+'1'!J117</f>
        <v>1</v>
      </c>
      <c r="F117" s="71"/>
      <c r="G117" s="46">
        <f t="shared" si="20"/>
        <v>1</v>
      </c>
      <c r="H117" s="78">
        <v>0</v>
      </c>
      <c r="I117" s="76">
        <v>0</v>
      </c>
      <c r="J117" s="46">
        <f t="shared" si="21"/>
        <v>0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>
        <v>25</v>
      </c>
      <c r="P117" s="137">
        <f t="shared" si="7"/>
        <v>30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/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4</v>
      </c>
      <c r="K133" s="72">
        <v>6</v>
      </c>
      <c r="L133" s="20">
        <v>50</v>
      </c>
      <c r="M133" s="65">
        <f t="shared" si="8"/>
        <v>300</v>
      </c>
      <c r="N133" s="17" t="s">
        <v>16</v>
      </c>
      <c r="O133" s="18">
        <v>60</v>
      </c>
      <c r="P133" s="137">
        <f t="shared" ref="P133:P196" si="26">SUM(M133-O133)</f>
        <v>240</v>
      </c>
      <c r="Q133" s="90">
        <v>24.21</v>
      </c>
      <c r="R133" s="43">
        <f t="shared" si="9"/>
        <v>145.26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+'1'!J154</f>
        <v>2</v>
      </c>
      <c r="F154" s="71"/>
      <c r="G154" s="46">
        <f t="shared" si="20"/>
        <v>2</v>
      </c>
      <c r="H154" s="78">
        <v>0</v>
      </c>
      <c r="I154" s="76">
        <v>0</v>
      </c>
      <c r="J154" s="46">
        <f t="shared" si="21"/>
        <v>1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>
        <v>5</v>
      </c>
      <c r="P154" s="137">
        <f t="shared" si="26"/>
        <v>20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+'1'!J194</f>
        <v>2</v>
      </c>
      <c r="F194" s="71"/>
      <c r="G194" s="46">
        <f t="shared" si="27"/>
        <v>2</v>
      </c>
      <c r="H194" s="78">
        <v>0</v>
      </c>
      <c r="I194" s="76">
        <v>0</v>
      </c>
      <c r="J194" s="46">
        <f t="shared" si="28"/>
        <v>2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+'1'!J195</f>
        <v>1</v>
      </c>
      <c r="F195" s="71"/>
      <c r="G195" s="46">
        <f t="shared" si="27"/>
        <v>1</v>
      </c>
      <c r="H195" s="78">
        <v>0</v>
      </c>
      <c r="I195" s="76">
        <v>0</v>
      </c>
      <c r="J195" s="46">
        <f t="shared" si="28"/>
        <v>1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+'1'!J197</f>
        <v>5</v>
      </c>
      <c r="F197" s="71"/>
      <c r="G197" s="46">
        <f t="shared" si="27"/>
        <v>5</v>
      </c>
      <c r="H197" s="78">
        <v>0</v>
      </c>
      <c r="I197" s="76">
        <v>0</v>
      </c>
      <c r="J197" s="46">
        <f t="shared" si="28"/>
        <v>4</v>
      </c>
      <c r="K197" s="72">
        <v>1</v>
      </c>
      <c r="L197" s="20">
        <v>50</v>
      </c>
      <c r="M197" s="65">
        <f t="shared" si="31"/>
        <v>50</v>
      </c>
      <c r="N197" s="17" t="s">
        <v>16</v>
      </c>
      <c r="O197" s="18"/>
      <c r="P197" s="137">
        <f t="shared" ref="P197:P259" si="35">SUM(M197-O197)</f>
        <v>50</v>
      </c>
      <c r="Q197" s="90">
        <v>23.74</v>
      </c>
      <c r="R197" s="43">
        <f t="shared" si="32"/>
        <v>23.74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+'1'!J198</f>
        <v>18</v>
      </c>
      <c r="F198" s="71"/>
      <c r="G198" s="46">
        <f t="shared" si="27"/>
        <v>18</v>
      </c>
      <c r="H198" s="78">
        <v>0</v>
      </c>
      <c r="I198" s="76">
        <v>0</v>
      </c>
      <c r="J198" s="46">
        <f t="shared" si="28"/>
        <v>18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+'1'!J203</f>
        <v>1</v>
      </c>
      <c r="F203" s="71"/>
      <c r="G203" s="46">
        <f t="shared" si="27"/>
        <v>1</v>
      </c>
      <c r="H203" s="78">
        <v>0</v>
      </c>
      <c r="I203" s="76">
        <v>0</v>
      </c>
      <c r="J203" s="46">
        <f t="shared" si="28"/>
        <v>1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+'1'!J204</f>
        <v>9</v>
      </c>
      <c r="F204" s="71"/>
      <c r="G204" s="46">
        <f t="shared" si="27"/>
        <v>9</v>
      </c>
      <c r="H204" s="78">
        <v>0</v>
      </c>
      <c r="I204" s="76">
        <v>0</v>
      </c>
      <c r="J204" s="46">
        <f t="shared" si="28"/>
        <v>9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+'1'!J205</f>
        <v>8</v>
      </c>
      <c r="F205" s="71"/>
      <c r="G205" s="46">
        <f t="shared" si="27"/>
        <v>8</v>
      </c>
      <c r="H205" s="78">
        <v>0</v>
      </c>
      <c r="I205" s="76">
        <v>0</v>
      </c>
      <c r="J205" s="46">
        <f t="shared" si="28"/>
        <v>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+'1'!J216</f>
        <v>166</v>
      </c>
      <c r="F216" s="71"/>
      <c r="G216" s="46">
        <f t="shared" si="27"/>
        <v>166</v>
      </c>
      <c r="H216" s="78">
        <v>0</v>
      </c>
      <c r="I216" s="76">
        <v>0</v>
      </c>
      <c r="J216" s="46">
        <f t="shared" si="28"/>
        <v>166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>+K216*Q216</f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+'1'!J217</f>
        <v>22</v>
      </c>
      <c r="F217" s="71"/>
      <c r="G217" s="46">
        <f t="shared" si="27"/>
        <v>22</v>
      </c>
      <c r="H217" s="78">
        <v>0</v>
      </c>
      <c r="I217" s="76">
        <v>0</v>
      </c>
      <c r="J217" s="46">
        <f t="shared" si="28"/>
        <v>22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+'1'!J218</f>
        <v>7</v>
      </c>
      <c r="F218" s="71"/>
      <c r="G218" s="46">
        <f t="shared" si="27"/>
        <v>7</v>
      </c>
      <c r="H218" s="78">
        <v>0</v>
      </c>
      <c r="I218" s="76">
        <v>0</v>
      </c>
      <c r="J218" s="46">
        <f t="shared" si="28"/>
        <v>7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+'1'!J224</f>
        <v>274</v>
      </c>
      <c r="F224" s="71"/>
      <c r="G224" s="46">
        <f t="shared" si="27"/>
        <v>274</v>
      </c>
      <c r="H224" s="78">
        <v>0</v>
      </c>
      <c r="I224" s="76">
        <v>0</v>
      </c>
      <c r="J224" s="46">
        <f t="shared" si="28"/>
        <v>274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+'1'!J235</f>
        <v>0</v>
      </c>
      <c r="F235" s="71"/>
      <c r="G235" s="46">
        <f t="shared" ref="G235:G255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+'1'!J243</f>
        <v>0</v>
      </c>
      <c r="F243" s="71">
        <v>2</v>
      </c>
      <c r="G243" s="46">
        <f t="shared" si="39"/>
        <v>2</v>
      </c>
      <c r="H243" s="78">
        <v>0</v>
      </c>
      <c r="I243" s="76">
        <v>0</v>
      </c>
      <c r="J243" s="46">
        <f t="shared" si="40"/>
        <v>0</v>
      </c>
      <c r="K243" s="72">
        <v>2</v>
      </c>
      <c r="L243" s="20">
        <v>35</v>
      </c>
      <c r="M243" s="65">
        <f t="shared" ref="M243:M246" si="43">+L243*K243</f>
        <v>70</v>
      </c>
      <c r="N243" s="17" t="s">
        <v>16</v>
      </c>
      <c r="O243" s="18">
        <v>10</v>
      </c>
      <c r="P243" s="137">
        <f t="shared" si="35"/>
        <v>60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+'1'!J250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+'1'!J251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+'1'!J252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20059085</v>
      </c>
      <c r="C253" s="19" t="s">
        <v>1450</v>
      </c>
      <c r="D253" s="10" t="s">
        <v>563</v>
      </c>
      <c r="E253" s="64">
        <f>+'1'!J253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30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 t="s">
        <v>1455</v>
      </c>
      <c r="D254" s="10" t="s">
        <v>433</v>
      </c>
      <c r="E254" s="64">
        <f>+'1'!J254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100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+'1'!J259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4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976.19999999999993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2670</v>
      </c>
    </row>
    <row r="263" spans="1:20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20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1815</v>
      </c>
      <c r="O264" s="2">
        <v>35</v>
      </c>
      <c r="P264" s="2">
        <v>1000</v>
      </c>
      <c r="Q264" s="88">
        <v>480</v>
      </c>
      <c r="R264" s="2">
        <v>120</v>
      </c>
      <c r="S264" s="2">
        <v>50</v>
      </c>
      <c r="T264" s="2">
        <v>130</v>
      </c>
    </row>
    <row r="265" spans="1:20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</row>
    <row r="267" spans="1:20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405</v>
      </c>
    </row>
    <row r="268" spans="1:20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450</v>
      </c>
    </row>
    <row r="269" spans="1:20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450</v>
      </c>
      <c r="P269" s="119" t="s">
        <v>1417</v>
      </c>
      <c r="Q269" s="120" t="s">
        <v>1418</v>
      </c>
      <c r="R269" s="121" t="s">
        <v>1419</v>
      </c>
    </row>
    <row r="270" spans="1:20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2"/>
      <c r="Q270" s="122"/>
      <c r="R270" s="122"/>
    </row>
    <row r="271" spans="1:20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2"/>
      <c r="Q271" s="122"/>
      <c r="R271" s="122"/>
    </row>
    <row r="272" spans="1:20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000"/>
        <filter val="20.00"/>
        <filter val="240.00"/>
        <filter val="25.00"/>
        <filter val="30.00"/>
        <filter val="40.00"/>
        <filter val="50.00"/>
        <filter val="500.00"/>
        <filter val="60.00"/>
        <filter val="650.00"/>
        <filter val="Rookie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T346"/>
  <sheetViews>
    <sheetView zoomScale="70" zoomScaleNormal="70" workbookViewId="0">
      <pane xSplit="10" ySplit="4" topLeftCell="L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+'2'!J5</f>
        <v>14</v>
      </c>
      <c r="F5" s="71">
        <v>20</v>
      </c>
      <c r="G5" s="46">
        <f t="shared" ref="G5:G26" si="0">E5+F5</f>
        <v>34</v>
      </c>
      <c r="H5" s="78">
        <v>0</v>
      </c>
      <c r="I5" s="76">
        <v>0</v>
      </c>
      <c r="J5" s="46">
        <f t="shared" ref="J5:J26" si="1">+G5-H5-K5-I5</f>
        <v>34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+'2'!J6</f>
        <v>38</v>
      </c>
      <c r="F6" s="71">
        <v>50</v>
      </c>
      <c r="G6" s="46">
        <f t="shared" si="0"/>
        <v>88</v>
      </c>
      <c r="H6" s="78">
        <v>0</v>
      </c>
      <c r="I6" s="76">
        <v>0</v>
      </c>
      <c r="J6" s="46">
        <f t="shared" si="1"/>
        <v>85</v>
      </c>
      <c r="K6" s="72">
        <v>3</v>
      </c>
      <c r="L6" s="15">
        <v>100</v>
      </c>
      <c r="M6" s="65">
        <f t="shared" ref="M6:M80" si="3">+L6*K6</f>
        <v>300</v>
      </c>
      <c r="N6" s="17" t="s">
        <v>16</v>
      </c>
      <c r="O6" s="18">
        <v>150</v>
      </c>
      <c r="P6" s="137">
        <f t="shared" si="2"/>
        <v>150</v>
      </c>
      <c r="Q6" s="136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1</v>
      </c>
      <c r="K15" s="72">
        <v>2</v>
      </c>
      <c r="L15" s="15">
        <v>50</v>
      </c>
      <c r="M15" s="65">
        <f t="shared" si="3"/>
        <v>100</v>
      </c>
      <c r="N15" s="17" t="s">
        <v>16</v>
      </c>
      <c r="O15" s="18"/>
      <c r="P15" s="137">
        <f t="shared" si="2"/>
        <v>100</v>
      </c>
      <c r="Q15" s="136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+'2'!J22</f>
        <v>12</v>
      </c>
      <c r="F22" s="71">
        <v>10</v>
      </c>
      <c r="G22" s="46">
        <f t="shared" si="0"/>
        <v>22</v>
      </c>
      <c r="H22" s="78">
        <v>0</v>
      </c>
      <c r="I22" s="76">
        <v>0</v>
      </c>
      <c r="J22" s="46">
        <f t="shared" si="1"/>
        <v>21</v>
      </c>
      <c r="K22" s="72">
        <v>1</v>
      </c>
      <c r="L22" s="20">
        <v>100</v>
      </c>
      <c r="M22" s="65">
        <f t="shared" si="3"/>
        <v>100</v>
      </c>
      <c r="N22" s="17" t="s">
        <v>16</v>
      </c>
      <c r="O22" s="18"/>
      <c r="P22" s="137">
        <f t="shared" si="2"/>
        <v>100</v>
      </c>
      <c r="Q22" s="136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21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+'2'!J32</f>
        <v>3</v>
      </c>
      <c r="F32" s="71">
        <v>5</v>
      </c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3"/>
        <v>100</v>
      </c>
      <c r="N39" s="17" t="s">
        <v>16</v>
      </c>
      <c r="O39" s="18">
        <v>50</v>
      </c>
      <c r="P39" s="137">
        <f t="shared" si="2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3"/>
        <v>100</v>
      </c>
      <c r="N40" s="17" t="s">
        <v>16</v>
      </c>
      <c r="O40" s="18">
        <v>50</v>
      </c>
      <c r="P40" s="137">
        <f t="shared" si="2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+'2'!J41</f>
        <v>7</v>
      </c>
      <c r="F41" s="71"/>
      <c r="G41" s="46">
        <f t="shared" si="5"/>
        <v>7</v>
      </c>
      <c r="H41" s="78">
        <v>1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4</v>
      </c>
      <c r="K57" s="72">
        <v>1</v>
      </c>
      <c r="L57" s="15">
        <v>120</v>
      </c>
      <c r="M57" s="65">
        <f t="shared" si="3"/>
        <v>120</v>
      </c>
      <c r="N57" s="17" t="s">
        <v>16</v>
      </c>
      <c r="O57" s="18"/>
      <c r="P57" s="137">
        <f t="shared" si="2"/>
        <v>120</v>
      </c>
      <c r="Q57" s="136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2</v>
      </c>
      <c r="K59" s="72">
        <v>1</v>
      </c>
      <c r="L59" s="15">
        <v>120</v>
      </c>
      <c r="M59" s="65">
        <f t="shared" si="3"/>
        <v>120</v>
      </c>
      <c r="N59" s="17" t="s">
        <v>16</v>
      </c>
      <c r="O59" s="18"/>
      <c r="P59" s="137">
        <f t="shared" si="2"/>
        <v>120</v>
      </c>
      <c r="Q59" s="136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3"/>
        <v>50</v>
      </c>
      <c r="N66" s="17" t="s">
        <v>16</v>
      </c>
      <c r="O66" s="18"/>
      <c r="P66" s="137">
        <f t="shared" si="2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0</v>
      </c>
      <c r="K74" s="72">
        <v>3</v>
      </c>
      <c r="L74" s="21">
        <v>50</v>
      </c>
      <c r="M74" s="65">
        <f t="shared" si="3"/>
        <v>150</v>
      </c>
      <c r="N74" s="17" t="s">
        <v>16</v>
      </c>
      <c r="O74" s="18">
        <v>75</v>
      </c>
      <c r="P74" s="137">
        <f t="shared" si="7"/>
        <v>75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+'2'!J110</f>
        <v>5</v>
      </c>
      <c r="F110" s="71"/>
      <c r="G110" s="46">
        <f t="shared" si="20"/>
        <v>5</v>
      </c>
      <c r="H110" s="78">
        <v>0</v>
      </c>
      <c r="I110" s="76">
        <v>0</v>
      </c>
      <c r="J110" s="46">
        <f t="shared" si="21"/>
        <v>4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7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6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6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+'2'!J115</f>
        <v>22</v>
      </c>
      <c r="F115" s="71"/>
      <c r="G115" s="46">
        <f t="shared" si="20"/>
        <v>22</v>
      </c>
      <c r="H115" s="78">
        <v>0</v>
      </c>
      <c r="I115" s="76">
        <v>0</v>
      </c>
      <c r="J115" s="46">
        <f t="shared" si="21"/>
        <v>22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+'2'!J120</f>
        <v>0</v>
      </c>
      <c r="F120" s="71">
        <v>5</v>
      </c>
      <c r="G120" s="46">
        <f t="shared" si="20"/>
        <v>5</v>
      </c>
      <c r="H120" s="78"/>
      <c r="I120" s="76">
        <v>0</v>
      </c>
      <c r="J120" s="46">
        <f t="shared" si="21"/>
        <v>4</v>
      </c>
      <c r="K120" s="72">
        <v>1</v>
      </c>
      <c r="L120" s="22">
        <v>35</v>
      </c>
      <c r="M120" s="65">
        <f t="shared" si="8"/>
        <v>35</v>
      </c>
      <c r="N120" s="17" t="s">
        <v>16</v>
      </c>
      <c r="O120" s="18"/>
      <c r="P120" s="137">
        <f t="shared" si="7"/>
        <v>35</v>
      </c>
      <c r="Q120" s="90">
        <v>30</v>
      </c>
      <c r="R120" s="43">
        <f t="shared" si="9"/>
        <v>30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4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37">
        <f t="shared" si="7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3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37">
        <f t="shared" ref="P133:P196" si="26">SUM(M133-O133)</f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+'2'!J154</f>
        <v>1</v>
      </c>
      <c r="F154" s="71"/>
      <c r="G154" s="46">
        <f t="shared" si="20"/>
        <v>1</v>
      </c>
      <c r="H154" s="78">
        <v>0</v>
      </c>
      <c r="I154" s="76">
        <v>0</v>
      </c>
      <c r="J154" s="46">
        <f t="shared" si="21"/>
        <v>0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37">
        <f t="shared" si="26"/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+'2'!J175</f>
        <v>7</v>
      </c>
      <c r="F175" s="71">
        <v>10</v>
      </c>
      <c r="G175" s="46">
        <f t="shared" si="27"/>
        <v>17</v>
      </c>
      <c r="H175" s="78">
        <v>0</v>
      </c>
      <c r="I175" s="76">
        <v>0</v>
      </c>
      <c r="J175" s="46">
        <f t="shared" si="28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+'2'!J180</f>
        <v>1</v>
      </c>
      <c r="F180" s="71">
        <v>5</v>
      </c>
      <c r="G180" s="46">
        <f t="shared" si="27"/>
        <v>6</v>
      </c>
      <c r="H180" s="78">
        <v>0</v>
      </c>
      <c r="I180" s="76">
        <v>0</v>
      </c>
      <c r="J180" s="46">
        <f t="shared" si="28"/>
        <v>5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37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+'2'!J190</f>
        <v>0</v>
      </c>
      <c r="F190" s="71">
        <v>7</v>
      </c>
      <c r="G190" s="46">
        <f t="shared" si="27"/>
        <v>7</v>
      </c>
      <c r="H190" s="78">
        <v>0</v>
      </c>
      <c r="I190" s="76">
        <v>0</v>
      </c>
      <c r="J190" s="46">
        <f t="shared" si="28"/>
        <v>7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+'2'!J193</f>
        <v>0</v>
      </c>
      <c r="F193" s="71">
        <v>5</v>
      </c>
      <c r="G193" s="46">
        <f t="shared" si="27"/>
        <v>5</v>
      </c>
      <c r="H193" s="78">
        <v>0</v>
      </c>
      <c r="I193" s="76">
        <v>0</v>
      </c>
      <c r="J193" s="46">
        <f t="shared" si="28"/>
        <v>5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+'2'!J194</f>
        <v>2</v>
      </c>
      <c r="F194" s="71">
        <v>5</v>
      </c>
      <c r="G194" s="46">
        <f t="shared" si="27"/>
        <v>7</v>
      </c>
      <c r="H194" s="78">
        <v>0</v>
      </c>
      <c r="I194" s="76">
        <v>0</v>
      </c>
      <c r="J194" s="46">
        <f t="shared" si="28"/>
        <v>7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+'2'!J195</f>
        <v>1</v>
      </c>
      <c r="F195" s="71"/>
      <c r="G195" s="46">
        <f t="shared" si="27"/>
        <v>1</v>
      </c>
      <c r="H195" s="78">
        <v>0</v>
      </c>
      <c r="I195" s="76">
        <v>0</v>
      </c>
      <c r="J195" s="46">
        <f t="shared" si="28"/>
        <v>1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+'2'!J197</f>
        <v>4</v>
      </c>
      <c r="F197" s="71"/>
      <c r="G197" s="46">
        <f t="shared" si="27"/>
        <v>4</v>
      </c>
      <c r="H197" s="78">
        <v>0</v>
      </c>
      <c r="I197" s="76">
        <v>0</v>
      </c>
      <c r="J197" s="46">
        <f t="shared" si="28"/>
        <v>4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+'2'!J198</f>
        <v>18</v>
      </c>
      <c r="F198" s="71"/>
      <c r="G198" s="46">
        <f t="shared" si="27"/>
        <v>18</v>
      </c>
      <c r="H198" s="78">
        <v>0</v>
      </c>
      <c r="I198" s="76">
        <v>0</v>
      </c>
      <c r="J198" s="46">
        <f t="shared" si="28"/>
        <v>16</v>
      </c>
      <c r="K198" s="72">
        <v>2</v>
      </c>
      <c r="L198" s="20">
        <v>150</v>
      </c>
      <c r="M198" s="65">
        <f t="shared" si="31"/>
        <v>300</v>
      </c>
      <c r="N198" s="17" t="s">
        <v>16</v>
      </c>
      <c r="O198" s="18"/>
      <c r="P198" s="137">
        <f t="shared" si="35"/>
        <v>300</v>
      </c>
      <c r="Q198" s="90">
        <v>64.38</v>
      </c>
      <c r="R198" s="43">
        <f t="shared" si="32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+'2'!J203</f>
        <v>1</v>
      </c>
      <c r="F203" s="71"/>
      <c r="G203" s="46">
        <f t="shared" si="27"/>
        <v>1</v>
      </c>
      <c r="H203" s="78">
        <v>0</v>
      </c>
      <c r="I203" s="76">
        <v>0</v>
      </c>
      <c r="J203" s="46">
        <f t="shared" si="28"/>
        <v>1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+'2'!J204</f>
        <v>9</v>
      </c>
      <c r="F204" s="71"/>
      <c r="G204" s="46">
        <f t="shared" si="27"/>
        <v>9</v>
      </c>
      <c r="H204" s="78">
        <v>0</v>
      </c>
      <c r="I204" s="76">
        <v>0</v>
      </c>
      <c r="J204" s="46">
        <f t="shared" si="28"/>
        <v>9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+'2'!J205</f>
        <v>8</v>
      </c>
      <c r="F205" s="71"/>
      <c r="G205" s="46">
        <f t="shared" si="27"/>
        <v>8</v>
      </c>
      <c r="H205" s="78">
        <v>0</v>
      </c>
      <c r="I205" s="76">
        <v>0</v>
      </c>
      <c r="J205" s="46">
        <f t="shared" si="28"/>
        <v>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+'2'!J211</f>
        <v>0</v>
      </c>
      <c r="F211" s="71">
        <v>1</v>
      </c>
      <c r="G211" s="46">
        <f t="shared" si="27"/>
        <v>1</v>
      </c>
      <c r="H211" s="78">
        <v>0</v>
      </c>
      <c r="I211" s="76">
        <v>0</v>
      </c>
      <c r="J211" s="46">
        <f t="shared" si="28"/>
        <v>0</v>
      </c>
      <c r="K211" s="72">
        <v>1</v>
      </c>
      <c r="L211" s="20">
        <v>40</v>
      </c>
      <c r="M211" s="65">
        <f t="shared" si="31"/>
        <v>40</v>
      </c>
      <c r="N211" s="17" t="s">
        <v>16</v>
      </c>
      <c r="O211" s="18"/>
      <c r="P211" s="137">
        <f t="shared" si="35"/>
        <v>40</v>
      </c>
      <c r="Q211" s="90">
        <v>15</v>
      </c>
      <c r="R211" s="43">
        <f t="shared" si="32"/>
        <v>15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+'2'!J216</f>
        <v>166</v>
      </c>
      <c r="F216" s="71"/>
      <c r="G216" s="46">
        <f t="shared" si="27"/>
        <v>166</v>
      </c>
      <c r="H216" s="78">
        <v>0</v>
      </c>
      <c r="I216" s="76">
        <v>0</v>
      </c>
      <c r="J216" s="46">
        <f t="shared" si="28"/>
        <v>166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+'2'!J217</f>
        <v>22</v>
      </c>
      <c r="F217" s="71"/>
      <c r="G217" s="46">
        <f t="shared" si="27"/>
        <v>22</v>
      </c>
      <c r="H217" s="78">
        <v>0</v>
      </c>
      <c r="I217" s="76">
        <v>0</v>
      </c>
      <c r="J217" s="46">
        <f t="shared" si="28"/>
        <v>22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+'2'!J218</f>
        <v>7</v>
      </c>
      <c r="F218" s="71"/>
      <c r="G218" s="46">
        <f t="shared" si="27"/>
        <v>7</v>
      </c>
      <c r="H218" s="78">
        <v>0</v>
      </c>
      <c r="I218" s="76">
        <v>0</v>
      </c>
      <c r="J218" s="46">
        <f t="shared" si="28"/>
        <v>6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7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+'2'!J224</f>
        <v>274</v>
      </c>
      <c r="F224" s="71"/>
      <c r="G224" s="46">
        <f t="shared" si="27"/>
        <v>274</v>
      </c>
      <c r="H224" s="78">
        <v>0</v>
      </c>
      <c r="I224" s="76">
        <v>0</v>
      </c>
      <c r="J224" s="46">
        <f t="shared" si="28"/>
        <v>274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+'2'!J235</f>
        <v>0</v>
      </c>
      <c r="F235" s="71"/>
      <c r="G235" s="46">
        <f t="shared" ref="G235:G255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/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/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/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+'2'!J252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20059085</v>
      </c>
      <c r="C253" s="19" t="s">
        <v>1450</v>
      </c>
      <c r="D253" s="10" t="s">
        <v>563</v>
      </c>
      <c r="E253" s="64">
        <f>+'2'!J253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30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 t="s">
        <v>1455</v>
      </c>
      <c r="D254" s="10" t="s">
        <v>433</v>
      </c>
      <c r="E254" s="64">
        <f>+'2'!J254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100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668.2299999999999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1815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1055</v>
      </c>
      <c r="O264" s="2">
        <v>75</v>
      </c>
      <c r="P264" s="2">
        <v>240</v>
      </c>
      <c r="Q264" s="88">
        <v>190</v>
      </c>
      <c r="R264" s="2">
        <v>50</v>
      </c>
      <c r="S264" s="2">
        <v>400</v>
      </c>
      <c r="T264" s="2">
        <v>100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180</v>
      </c>
      <c r="O266" s="2" t="s">
        <v>1434</v>
      </c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350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230</v>
      </c>
      <c r="P269" s="119" t="s">
        <v>1417</v>
      </c>
      <c r="Q269" s="120" t="s">
        <v>1418</v>
      </c>
      <c r="R269" s="121" t="s">
        <v>1419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0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+'3'!J5</f>
        <v>34</v>
      </c>
      <c r="F5" s="71"/>
      <c r="G5" s="46">
        <f t="shared" ref="G5:G26" si="0">E5+F5</f>
        <v>34</v>
      </c>
      <c r="H5" s="78">
        <v>0</v>
      </c>
      <c r="I5" s="76">
        <v>0</v>
      </c>
      <c r="J5" s="46">
        <f t="shared" ref="J5:J26" si="1">+G5-H5-K5-I5</f>
        <v>34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+'3'!J6</f>
        <v>85</v>
      </c>
      <c r="F6" s="71"/>
      <c r="G6" s="46">
        <f t="shared" si="0"/>
        <v>85</v>
      </c>
      <c r="H6" s="78">
        <v>0</v>
      </c>
      <c r="I6" s="76">
        <v>0</v>
      </c>
      <c r="J6" s="46">
        <f t="shared" si="1"/>
        <v>84</v>
      </c>
      <c r="K6" s="72">
        <v>1</v>
      </c>
      <c r="L6" s="15">
        <v>100</v>
      </c>
      <c r="M6" s="65">
        <f t="shared" ref="M6:M80" si="3">+L6*K6</f>
        <v>100</v>
      </c>
      <c r="N6" s="17" t="s">
        <v>16</v>
      </c>
      <c r="O6" s="18"/>
      <c r="P6" s="137">
        <f t="shared" si="2"/>
        <v>100</v>
      </c>
      <c r="Q6" s="136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+'3'!J11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+'3'!J15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+'3'!J18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37">
        <f t="shared" si="2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+'3'!J21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+'3'!J22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16</v>
      </c>
      <c r="K22" s="72">
        <v>5</v>
      </c>
      <c r="L22" s="20">
        <v>100</v>
      </c>
      <c r="M22" s="65">
        <f t="shared" si="3"/>
        <v>500</v>
      </c>
      <c r="N22" s="17" t="s">
        <v>1443</v>
      </c>
      <c r="O22" s="18"/>
      <c r="P22" s="137">
        <f t="shared" si="2"/>
        <v>500</v>
      </c>
      <c r="Q22" s="136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+'3'!J24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10</v>
      </c>
      <c r="K24" s="72">
        <v>2</v>
      </c>
      <c r="L24" s="15">
        <v>100</v>
      </c>
      <c r="M24" s="65">
        <f t="shared" si="3"/>
        <v>200</v>
      </c>
      <c r="N24" s="17" t="s">
        <v>16</v>
      </c>
      <c r="O24" s="18"/>
      <c r="P24" s="137">
        <f t="shared" si="2"/>
        <v>200</v>
      </c>
      <c r="Q24" s="136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+'3'!J28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3</v>
      </c>
      <c r="K28" s="72">
        <v>1</v>
      </c>
      <c r="L28" s="15">
        <v>100</v>
      </c>
      <c r="M28" s="65">
        <f t="shared" si="3"/>
        <v>100</v>
      </c>
      <c r="N28" s="17" t="s">
        <v>16</v>
      </c>
      <c r="O28" s="18"/>
      <c r="P28" s="137">
        <f t="shared" si="2"/>
        <v>100</v>
      </c>
      <c r="Q28" s="136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+'3'!J31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17</v>
      </c>
      <c r="K31" s="72">
        <v>4</v>
      </c>
      <c r="L31" s="15">
        <v>100</v>
      </c>
      <c r="M31" s="65">
        <f t="shared" si="3"/>
        <v>400</v>
      </c>
      <c r="N31" s="17" t="s">
        <v>16</v>
      </c>
      <c r="O31" s="18"/>
      <c r="P31" s="137">
        <f t="shared" si="2"/>
        <v>400</v>
      </c>
      <c r="Q31" s="136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+'3'!J32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+'3'!J39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+'3'!J40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+'3'!J41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+'3'!J46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+'3'!J47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+'3'!J48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+'3'!J49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+'3'!J50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+'3'!J53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+'3'!J55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+'3'!J57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+'3'!J62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+'3'!J65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3"/>
        <v>50</v>
      </c>
      <c r="N65" s="17" t="s">
        <v>16</v>
      </c>
      <c r="O65" s="18"/>
      <c r="P65" s="137">
        <f t="shared" si="2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3"/>
        <v>50</v>
      </c>
      <c r="N66" s="17" t="s">
        <v>16</v>
      </c>
      <c r="O66" s="18"/>
      <c r="P66" s="137">
        <f t="shared" si="2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/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+'3'!J77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+'3'!J80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+'3'!J99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+'3'!J110</f>
        <v>4</v>
      </c>
      <c r="F110" s="71"/>
      <c r="G110" s="46">
        <f t="shared" si="20"/>
        <v>4</v>
      </c>
      <c r="H110" s="78">
        <v>0</v>
      </c>
      <c r="I110" s="76">
        <v>0</v>
      </c>
      <c r="J110" s="46">
        <f t="shared" si="21"/>
        <v>3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7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+'3'!J111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6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+'3'!J112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+'3'!J113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6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+'3'!J115</f>
        <v>22</v>
      </c>
      <c r="F115" s="71"/>
      <c r="G115" s="46">
        <f t="shared" si="20"/>
        <v>22</v>
      </c>
      <c r="H115" s="78">
        <v>0</v>
      </c>
      <c r="I115" s="76">
        <v>0</v>
      </c>
      <c r="J115" s="46">
        <f t="shared" si="21"/>
        <v>22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+'3'!J116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+'3'!J117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+'3'!J120</f>
        <v>4</v>
      </c>
      <c r="F120" s="71"/>
      <c r="G120" s="46">
        <f t="shared" si="20"/>
        <v>4</v>
      </c>
      <c r="H120" s="78">
        <v>0</v>
      </c>
      <c r="I120" s="76">
        <v>0</v>
      </c>
      <c r="J120" s="46">
        <f t="shared" si="21"/>
        <v>3</v>
      </c>
      <c r="K120" s="72">
        <v>1</v>
      </c>
      <c r="L120" s="22">
        <v>45</v>
      </c>
      <c r="M120" s="65">
        <f t="shared" si="8"/>
        <v>45</v>
      </c>
      <c r="N120" s="17" t="s">
        <v>16</v>
      </c>
      <c r="O120" s="18">
        <v>10</v>
      </c>
      <c r="P120" s="137">
        <f t="shared" si="7"/>
        <v>35</v>
      </c>
      <c r="Q120" s="90">
        <v>30</v>
      </c>
      <c r="R120" s="43">
        <f t="shared" si="9"/>
        <v>30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+'3'!J123</f>
        <v>0</v>
      </c>
      <c r="F123" s="71"/>
      <c r="G123" s="46">
        <f t="shared" si="20"/>
        <v>0</v>
      </c>
      <c r="H123" s="78"/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+'3'!J125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+'3'!J131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+'3'!J132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+'3'!J133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+'3'!J154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+'3'!J162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+'3'!J163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+'3'!J164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+'3'!J165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+'3'!J166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+'3'!J167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+'3'!J168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+'3'!J169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+'3'!J170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+'3'!J171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+'3'!J172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+'3'!J174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+'3'!J175</f>
        <v>17</v>
      </c>
      <c r="F175" s="71"/>
      <c r="G175" s="46">
        <f t="shared" si="27"/>
        <v>17</v>
      </c>
      <c r="H175" s="78">
        <v>0</v>
      </c>
      <c r="I175" s="76">
        <v>0</v>
      </c>
      <c r="J175" s="46">
        <f t="shared" si="28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+'3'!J176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+'3'!J177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+'3'!J178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+'3'!J179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+'3'!J180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+'3'!J181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+'3'!J182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+'3'!J183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+'3'!J184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+'3'!J185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+'3'!J186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+'3'!J190</f>
        <v>7</v>
      </c>
      <c r="F190" s="71"/>
      <c r="G190" s="46">
        <f t="shared" si="27"/>
        <v>7</v>
      </c>
      <c r="H190" s="78">
        <v>0</v>
      </c>
      <c r="I190" s="76">
        <v>0</v>
      </c>
      <c r="J190" s="46">
        <f t="shared" si="28"/>
        <v>7</v>
      </c>
      <c r="K190" s="72"/>
      <c r="L190" s="20">
        <v>55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+'3'!J191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+'3'!J192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+'3'!J193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5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+'3'!J194</f>
        <v>7</v>
      </c>
      <c r="F194" s="71"/>
      <c r="G194" s="46">
        <f t="shared" si="27"/>
        <v>7</v>
      </c>
      <c r="H194" s="78">
        <v>0</v>
      </c>
      <c r="I194" s="76">
        <v>0</v>
      </c>
      <c r="J194" s="46">
        <f t="shared" si="28"/>
        <v>6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37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+'3'!J195</f>
        <v>1</v>
      </c>
      <c r="F195" s="71"/>
      <c r="G195" s="46">
        <f t="shared" si="27"/>
        <v>1</v>
      </c>
      <c r="H195" s="78">
        <v>0</v>
      </c>
      <c r="I195" s="76">
        <v>0</v>
      </c>
      <c r="J195" s="46">
        <f t="shared" si="28"/>
        <v>1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+'3'!J196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+'3'!J197</f>
        <v>4</v>
      </c>
      <c r="F197" s="71"/>
      <c r="G197" s="46">
        <f t="shared" si="27"/>
        <v>4</v>
      </c>
      <c r="H197" s="78">
        <v>0</v>
      </c>
      <c r="I197" s="76">
        <v>0</v>
      </c>
      <c r="J197" s="46">
        <f t="shared" si="28"/>
        <v>3</v>
      </c>
      <c r="K197" s="72">
        <v>1</v>
      </c>
      <c r="L197" s="20">
        <v>50</v>
      </c>
      <c r="M197" s="65">
        <f t="shared" si="31"/>
        <v>50</v>
      </c>
      <c r="N197" s="17" t="s">
        <v>16</v>
      </c>
      <c r="O197" s="18"/>
      <c r="P197" s="137">
        <f t="shared" ref="P197:P258" si="35">SUM(M197-O197)</f>
        <v>50</v>
      </c>
      <c r="Q197" s="90">
        <v>23.74</v>
      </c>
      <c r="R197" s="43">
        <f t="shared" si="32"/>
        <v>23.74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+'3'!J198</f>
        <v>16</v>
      </c>
      <c r="F198" s="71"/>
      <c r="G198" s="46">
        <f t="shared" si="27"/>
        <v>16</v>
      </c>
      <c r="H198" s="78">
        <v>0</v>
      </c>
      <c r="I198" s="76">
        <v>0</v>
      </c>
      <c r="J198" s="46">
        <f t="shared" si="28"/>
        <v>16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+'3'!J199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+'3'!J200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+'3'!J201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+'3'!J202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+'3'!J203</f>
        <v>1</v>
      </c>
      <c r="F203" s="71"/>
      <c r="G203" s="46">
        <f t="shared" si="27"/>
        <v>1</v>
      </c>
      <c r="H203" s="78">
        <v>0</v>
      </c>
      <c r="I203" s="76">
        <v>0</v>
      </c>
      <c r="J203" s="46">
        <f t="shared" si="28"/>
        <v>1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+'3'!J204</f>
        <v>9</v>
      </c>
      <c r="F204" s="71"/>
      <c r="G204" s="46">
        <f t="shared" si="27"/>
        <v>9</v>
      </c>
      <c r="H204" s="78">
        <v>0</v>
      </c>
      <c r="I204" s="76">
        <v>0</v>
      </c>
      <c r="J204" s="46">
        <f t="shared" si="28"/>
        <v>9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+'3'!J205</f>
        <v>8</v>
      </c>
      <c r="F205" s="71"/>
      <c r="G205" s="46">
        <f t="shared" si="27"/>
        <v>8</v>
      </c>
      <c r="H205" s="78">
        <v>0</v>
      </c>
      <c r="I205" s="76">
        <v>0</v>
      </c>
      <c r="J205" s="46">
        <f t="shared" si="28"/>
        <v>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+'3'!J206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+'3'!J208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+'3'!J209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+'3'!J210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+'3'!J211</f>
        <v>0</v>
      </c>
      <c r="F211" s="71">
        <v>1</v>
      </c>
      <c r="G211" s="46">
        <f t="shared" si="27"/>
        <v>1</v>
      </c>
      <c r="H211" s="78">
        <v>0</v>
      </c>
      <c r="I211" s="76">
        <v>0</v>
      </c>
      <c r="J211" s="46">
        <f t="shared" si="28"/>
        <v>1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+'3'!J212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+'3'!J213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40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+'3'!J214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+'3'!J215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+'3'!J216</f>
        <v>166</v>
      </c>
      <c r="F216" s="71"/>
      <c r="G216" s="46">
        <f t="shared" si="27"/>
        <v>166</v>
      </c>
      <c r="H216" s="78">
        <v>0</v>
      </c>
      <c r="I216" s="76">
        <v>0</v>
      </c>
      <c r="J216" s="46">
        <f t="shared" si="28"/>
        <v>166</v>
      </c>
      <c r="K216" s="72"/>
      <c r="L216" s="20">
        <v>10</v>
      </c>
      <c r="M216" s="65">
        <f t="shared" si="31"/>
        <v>0</v>
      </c>
      <c r="N216" s="17"/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+'3'!J217</f>
        <v>22</v>
      </c>
      <c r="F217" s="71"/>
      <c r="G217" s="46">
        <f t="shared" si="27"/>
        <v>22</v>
      </c>
      <c r="H217" s="78">
        <v>0</v>
      </c>
      <c r="I217" s="76">
        <v>0</v>
      </c>
      <c r="J217" s="46">
        <f t="shared" si="28"/>
        <v>21</v>
      </c>
      <c r="K217" s="72">
        <v>1</v>
      </c>
      <c r="L217" s="20">
        <v>10</v>
      </c>
      <c r="M217" s="65">
        <f t="shared" si="31"/>
        <v>10</v>
      </c>
      <c r="N217" s="17" t="s">
        <v>16</v>
      </c>
      <c r="O217" s="18"/>
      <c r="P217" s="137">
        <f t="shared" si="35"/>
        <v>10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+'3'!J218</f>
        <v>6</v>
      </c>
      <c r="F218" s="71"/>
      <c r="G218" s="46">
        <f t="shared" si="27"/>
        <v>6</v>
      </c>
      <c r="H218" s="78">
        <v>0</v>
      </c>
      <c r="I218" s="76">
        <v>0</v>
      </c>
      <c r="J218" s="46">
        <f t="shared" si="28"/>
        <v>5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7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+'3'!J219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+'3'!J220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+'3'!J221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+'3'!J222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+'3'!J223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+'3'!J224</f>
        <v>274</v>
      </c>
      <c r="F224" s="71"/>
      <c r="G224" s="46">
        <f t="shared" si="27"/>
        <v>274</v>
      </c>
      <c r="H224" s="78">
        <v>0</v>
      </c>
      <c r="I224" s="76">
        <v>0</v>
      </c>
      <c r="J224" s="46">
        <f t="shared" si="28"/>
        <v>274</v>
      </c>
      <c r="K224" s="72"/>
      <c r="L224" s="20">
        <v>0</v>
      </c>
      <c r="M224" s="65">
        <f t="shared" si="31"/>
        <v>0</v>
      </c>
      <c r="N224" s="17"/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+'3'!J225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+'3'!J226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+'3'!J228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+'3'!J229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+'3'!J230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+'3'!J231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+'3'!J232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+'3'!J233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+'3'!J234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+'3'!J235</f>
        <v>0</v>
      </c>
      <c r="F235" s="71"/>
      <c r="G235" s="46">
        <f t="shared" ref="G235:G256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+'3'!J236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+'3'!J237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+'3'!J238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+'3'!J239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+'3'!J240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+'3'!J242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+'3'!J243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+'3'!J244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/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/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/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+'3'!J250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+'3'!J251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+'3'!J252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20059085</v>
      </c>
      <c r="C253" s="19" t="s">
        <v>1450</v>
      </c>
      <c r="D253" s="10" t="s">
        <v>563</v>
      </c>
      <c r="E253" s="64">
        <f>+'3'!J253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30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 t="s">
        <v>1455</v>
      </c>
      <c r="D254" s="10" t="s">
        <v>433</v>
      </c>
      <c r="E254" s="64">
        <f>+'3'!J254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100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+'3'!J259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634.34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1830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1200</v>
      </c>
      <c r="O264" s="2">
        <v>100</v>
      </c>
      <c r="P264" s="2">
        <v>400</v>
      </c>
      <c r="Q264" s="88">
        <v>300</v>
      </c>
      <c r="R264" s="2">
        <v>100</v>
      </c>
      <c r="S264" s="2">
        <v>150</v>
      </c>
      <c r="T264" s="2">
        <v>150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620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620</v>
      </c>
      <c r="P269" s="119" t="s">
        <v>1417</v>
      </c>
      <c r="Q269" s="120" t="s">
        <v>1418</v>
      </c>
      <c r="R269" s="121" t="s">
        <v>1419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100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0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100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30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2.1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67.900000000000006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+'4'!J5</f>
        <v>34</v>
      </c>
      <c r="F5" s="71"/>
      <c r="G5" s="46">
        <f t="shared" ref="G5:G26" si="0">E5+F5</f>
        <v>34</v>
      </c>
      <c r="H5" s="78">
        <v>0</v>
      </c>
      <c r="I5" s="76">
        <v>0</v>
      </c>
      <c r="J5" s="46">
        <f t="shared" ref="J5:J26" si="1">+G5-H5-K5-I5</f>
        <v>25</v>
      </c>
      <c r="K5" s="72">
        <v>9</v>
      </c>
      <c r="L5" s="15">
        <v>50</v>
      </c>
      <c r="M5" s="65">
        <f>+L5*K5</f>
        <v>450</v>
      </c>
      <c r="N5" s="17" t="s">
        <v>16</v>
      </c>
      <c r="O5" s="18"/>
      <c r="P5" s="137">
        <f t="shared" ref="P5:P68" si="2">SUM(M5-O5)</f>
        <v>450</v>
      </c>
      <c r="Q5" s="136">
        <v>18.97</v>
      </c>
      <c r="R5" s="43">
        <f>+K5*Q5</f>
        <v>170.73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/>
      <c r="F6" s="71">
        <v>59</v>
      </c>
      <c r="G6" s="46">
        <f t="shared" si="0"/>
        <v>59</v>
      </c>
      <c r="H6" s="78">
        <v>0</v>
      </c>
      <c r="I6" s="76">
        <v>0</v>
      </c>
      <c r="J6" s="46">
        <f t="shared" si="1"/>
        <v>50</v>
      </c>
      <c r="K6" s="72">
        <v>9</v>
      </c>
      <c r="L6" s="15">
        <v>100</v>
      </c>
      <c r="M6" s="65">
        <f t="shared" ref="M6:M80" si="3">+L6*K6</f>
        <v>900</v>
      </c>
      <c r="N6" s="17" t="s">
        <v>16</v>
      </c>
      <c r="O6" s="18">
        <v>150</v>
      </c>
      <c r="P6" s="137">
        <f t="shared" si="2"/>
        <v>750</v>
      </c>
      <c r="Q6" s="136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+'4'!J11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+'4'!J15</f>
        <v>1</v>
      </c>
      <c r="F15" s="71"/>
      <c r="G15" s="46">
        <f t="shared" si="0"/>
        <v>1</v>
      </c>
      <c r="H15" s="78">
        <v>0</v>
      </c>
      <c r="I15" s="76"/>
      <c r="J15" s="46">
        <f t="shared" si="1"/>
        <v>0</v>
      </c>
      <c r="K15" s="72">
        <v>1</v>
      </c>
      <c r="L15" s="15">
        <v>50</v>
      </c>
      <c r="M15" s="65">
        <f t="shared" si="3"/>
        <v>50</v>
      </c>
      <c r="N15" s="17"/>
      <c r="O15" s="18"/>
      <c r="P15" s="137">
        <f t="shared" si="2"/>
        <v>50</v>
      </c>
      <c r="Q15" s="136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+'4'!J18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3</v>
      </c>
      <c r="K18" s="72">
        <v>3</v>
      </c>
      <c r="L18" s="15">
        <v>50</v>
      </c>
      <c r="M18" s="65">
        <f t="shared" si="3"/>
        <v>150</v>
      </c>
      <c r="N18" s="17" t="s">
        <v>16</v>
      </c>
      <c r="O18" s="18"/>
      <c r="P18" s="137">
        <f t="shared" si="2"/>
        <v>150</v>
      </c>
      <c r="Q18" s="136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+'4'!J21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+'4'!J22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12</v>
      </c>
      <c r="K22" s="72">
        <v>4</v>
      </c>
      <c r="L22" s="20">
        <v>100</v>
      </c>
      <c r="M22" s="65">
        <f t="shared" si="3"/>
        <v>400</v>
      </c>
      <c r="N22" s="17" t="s">
        <v>16</v>
      </c>
      <c r="O22" s="18"/>
      <c r="P22" s="137">
        <f t="shared" si="2"/>
        <v>400</v>
      </c>
      <c r="Q22" s="136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+'4'!J24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+'4'!J28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0</v>
      </c>
      <c r="K28" s="72">
        <v>3</v>
      </c>
      <c r="L28" s="15">
        <v>100</v>
      </c>
      <c r="M28" s="65">
        <f t="shared" si="3"/>
        <v>300</v>
      </c>
      <c r="N28" s="17" t="s">
        <v>16</v>
      </c>
      <c r="O28" s="18"/>
      <c r="P28" s="137">
        <f t="shared" si="2"/>
        <v>300</v>
      </c>
      <c r="Q28" s="136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+'4'!J31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16</v>
      </c>
      <c r="K31" s="72">
        <v>1</v>
      </c>
      <c r="L31" s="15">
        <v>100</v>
      </c>
      <c r="M31" s="65">
        <f t="shared" si="3"/>
        <v>100</v>
      </c>
      <c r="N31" s="17" t="s">
        <v>16</v>
      </c>
      <c r="O31" s="18"/>
      <c r="P31" s="137">
        <f t="shared" si="2"/>
        <v>100</v>
      </c>
      <c r="Q31" s="136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+'4'!J32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3</v>
      </c>
      <c r="K32" s="72">
        <v>5</v>
      </c>
      <c r="L32" s="15">
        <v>130</v>
      </c>
      <c r="M32" s="65">
        <f t="shared" si="3"/>
        <v>650</v>
      </c>
      <c r="N32" s="17" t="s">
        <v>16</v>
      </c>
      <c r="O32" s="18">
        <v>60</v>
      </c>
      <c r="P32" s="137">
        <f t="shared" si="2"/>
        <v>590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+'4'!J39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/>
      <c r="P39" s="137">
        <f t="shared" si="2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+'4'!J40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+'4'!J41</f>
        <v>6</v>
      </c>
      <c r="F41" s="71"/>
      <c r="G41" s="46">
        <f t="shared" si="5"/>
        <v>6</v>
      </c>
      <c r="H41" s="78"/>
      <c r="I41" s="76">
        <v>0</v>
      </c>
      <c r="J41" s="46">
        <f t="shared" si="6"/>
        <v>1</v>
      </c>
      <c r="K41" s="72">
        <v>5</v>
      </c>
      <c r="L41" s="15">
        <v>50</v>
      </c>
      <c r="M41" s="65">
        <f t="shared" si="3"/>
        <v>250</v>
      </c>
      <c r="N41" s="17" t="s">
        <v>16</v>
      </c>
      <c r="O41" s="18">
        <v>135</v>
      </c>
      <c r="P41" s="137">
        <f t="shared" si="2"/>
        <v>115</v>
      </c>
      <c r="Q41" s="90">
        <v>15.42</v>
      </c>
      <c r="R41" s="43">
        <f t="shared" si="4"/>
        <v>77.099999999999994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+'4'!J46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+'4'!J47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+'4'!J48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37">
        <f t="shared" si="2"/>
        <v>50</v>
      </c>
      <c r="Q48" s="136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+'4'!J49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+'4'!J50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3"/>
        <v>50</v>
      </c>
      <c r="N50" s="17" t="s">
        <v>16</v>
      </c>
      <c r="O50" s="18"/>
      <c r="P50" s="137">
        <f t="shared" si="2"/>
        <v>50</v>
      </c>
      <c r="Q50" s="136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+'4'!J53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37">
        <f t="shared" si="2"/>
        <v>50</v>
      </c>
      <c r="Q53" s="136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+'4'!J55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+'4'!J57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+'4'!J62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+'4'!J65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+'4'!J80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+'4'!J110</f>
        <v>3</v>
      </c>
      <c r="F110" s="71">
        <v>8</v>
      </c>
      <c r="G110" s="46">
        <f t="shared" si="20"/>
        <v>11</v>
      </c>
      <c r="H110" s="78">
        <v>0</v>
      </c>
      <c r="I110" s="76">
        <v>0</v>
      </c>
      <c r="J110" s="46">
        <f t="shared" si="21"/>
        <v>11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+'4'!J111</f>
        <v>6</v>
      </c>
      <c r="F111" s="71">
        <v>7</v>
      </c>
      <c r="G111" s="46">
        <f t="shared" si="20"/>
        <v>13</v>
      </c>
      <c r="H111" s="78">
        <v>1</v>
      </c>
      <c r="I111" s="76">
        <v>0</v>
      </c>
      <c r="J111" s="46">
        <f t="shared" si="21"/>
        <v>12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+'4'!J112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+'4'!J113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6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+'4'!J115</f>
        <v>22</v>
      </c>
      <c r="F115" s="71"/>
      <c r="G115" s="46">
        <f t="shared" si="20"/>
        <v>22</v>
      </c>
      <c r="H115" s="78">
        <v>0</v>
      </c>
      <c r="I115" s="76">
        <v>0</v>
      </c>
      <c r="J115" s="46">
        <f t="shared" si="21"/>
        <v>22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+'4'!J116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+'4'!J120</f>
        <v>3</v>
      </c>
      <c r="F120" s="71"/>
      <c r="G120" s="46">
        <f t="shared" si="20"/>
        <v>3</v>
      </c>
      <c r="H120" s="78">
        <v>0</v>
      </c>
      <c r="I120" s="76">
        <v>0</v>
      </c>
      <c r="J120" s="46">
        <f t="shared" si="21"/>
        <v>1</v>
      </c>
      <c r="K120" s="72">
        <v>2</v>
      </c>
      <c r="L120" s="22">
        <v>35</v>
      </c>
      <c r="M120" s="65">
        <f t="shared" si="8"/>
        <v>70</v>
      </c>
      <c r="N120" s="17" t="s">
        <v>16</v>
      </c>
      <c r="O120" s="18"/>
      <c r="P120" s="137">
        <f t="shared" si="7"/>
        <v>70</v>
      </c>
      <c r="Q120" s="90">
        <v>30</v>
      </c>
      <c r="R120" s="43">
        <f t="shared" si="9"/>
        <v>60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+'4'!J125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+'4'!J131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3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37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+'4'!J133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10</v>
      </c>
      <c r="P133" s="137">
        <f t="shared" ref="P133:P196" si="26">SUM(M133-O133)</f>
        <v>40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+'4'!J175</f>
        <v>17</v>
      </c>
      <c r="F175" s="71"/>
      <c r="G175" s="46">
        <f t="shared" si="27"/>
        <v>17</v>
      </c>
      <c r="H175" s="78">
        <v>0</v>
      </c>
      <c r="I175" s="76">
        <v>0</v>
      </c>
      <c r="J175" s="46">
        <f t="shared" si="28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+'4'!J180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+'4'!J190</f>
        <v>7</v>
      </c>
      <c r="F190" s="71"/>
      <c r="G190" s="46">
        <f t="shared" si="27"/>
        <v>7</v>
      </c>
      <c r="H190" s="78">
        <v>0</v>
      </c>
      <c r="I190" s="76">
        <v>0</v>
      </c>
      <c r="J190" s="46">
        <f t="shared" si="28"/>
        <v>7</v>
      </c>
      <c r="K190" s="72"/>
      <c r="L190" s="20">
        <v>55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+'4'!J193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2</v>
      </c>
      <c r="K193" s="72">
        <v>3</v>
      </c>
      <c r="L193" s="20">
        <v>60</v>
      </c>
      <c r="M193" s="65">
        <f t="shared" si="31"/>
        <v>180</v>
      </c>
      <c r="N193" s="17" t="s">
        <v>16</v>
      </c>
      <c r="O193" s="18">
        <v>10</v>
      </c>
      <c r="P193" s="137">
        <f t="shared" si="26"/>
        <v>170</v>
      </c>
      <c r="Q193" s="90">
        <v>38</v>
      </c>
      <c r="R193" s="43">
        <f t="shared" si="32"/>
        <v>114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+'4'!J194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4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37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+'4'!J195</f>
        <v>1</v>
      </c>
      <c r="F195" s="71"/>
      <c r="G195" s="46">
        <f t="shared" si="27"/>
        <v>1</v>
      </c>
      <c r="H195" s="78">
        <v>0</v>
      </c>
      <c r="I195" s="76">
        <v>0</v>
      </c>
      <c r="J195" s="46">
        <f t="shared" si="28"/>
        <v>1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+'4'!J197</f>
        <v>3</v>
      </c>
      <c r="F197" s="71"/>
      <c r="G197" s="46">
        <f t="shared" si="27"/>
        <v>3</v>
      </c>
      <c r="H197" s="78">
        <v>0</v>
      </c>
      <c r="I197" s="76">
        <v>0</v>
      </c>
      <c r="J197" s="46">
        <f t="shared" si="28"/>
        <v>3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+'4'!J198</f>
        <v>16</v>
      </c>
      <c r="F198" s="71"/>
      <c r="G198" s="46">
        <f t="shared" si="27"/>
        <v>16</v>
      </c>
      <c r="H198" s="78">
        <v>0</v>
      </c>
      <c r="I198" s="76">
        <v>0</v>
      </c>
      <c r="J198" s="46">
        <f t="shared" si="28"/>
        <v>15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/>
      <c r="P198" s="137">
        <f t="shared" si="35"/>
        <v>150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+'4'!J201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+'4'!J202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+'4'!J203</f>
        <v>1</v>
      </c>
      <c r="F203" s="71"/>
      <c r="G203" s="46">
        <f t="shared" si="27"/>
        <v>1</v>
      </c>
      <c r="H203" s="78">
        <v>0</v>
      </c>
      <c r="I203" s="76">
        <v>0</v>
      </c>
      <c r="J203" s="46">
        <f t="shared" si="28"/>
        <v>1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+'4'!J204</f>
        <v>9</v>
      </c>
      <c r="F204" s="71"/>
      <c r="G204" s="46">
        <f t="shared" si="27"/>
        <v>9</v>
      </c>
      <c r="H204" s="78">
        <v>0</v>
      </c>
      <c r="I204" s="76">
        <v>0</v>
      </c>
      <c r="J204" s="46">
        <f t="shared" si="28"/>
        <v>9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+'4'!J205</f>
        <v>8</v>
      </c>
      <c r="F205" s="71"/>
      <c r="G205" s="46">
        <f t="shared" si="27"/>
        <v>8</v>
      </c>
      <c r="H205" s="78">
        <v>0</v>
      </c>
      <c r="I205" s="76">
        <v>0</v>
      </c>
      <c r="J205" s="46">
        <f t="shared" si="28"/>
        <v>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+'4'!J208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+'4'!J209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+'4'!J216</f>
        <v>166</v>
      </c>
      <c r="F216" s="71"/>
      <c r="G216" s="46">
        <f t="shared" si="27"/>
        <v>166</v>
      </c>
      <c r="H216" s="78">
        <v>0</v>
      </c>
      <c r="I216" s="76">
        <v>0</v>
      </c>
      <c r="J216" s="46">
        <f t="shared" si="28"/>
        <v>166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+'4'!J217</f>
        <v>21</v>
      </c>
      <c r="F217" s="71"/>
      <c r="G217" s="46">
        <f t="shared" si="27"/>
        <v>21</v>
      </c>
      <c r="H217" s="78">
        <v>0</v>
      </c>
      <c r="I217" s="76">
        <v>0</v>
      </c>
      <c r="J217" s="46">
        <f t="shared" si="28"/>
        <v>21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+'4'!J218</f>
        <v>5</v>
      </c>
      <c r="F218" s="71"/>
      <c r="G218" s="46">
        <f t="shared" si="27"/>
        <v>5</v>
      </c>
      <c r="H218" s="78">
        <v>0</v>
      </c>
      <c r="I218" s="76">
        <v>0</v>
      </c>
      <c r="J218" s="46">
        <f t="shared" si="28"/>
        <v>5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+'4'!J224</f>
        <v>274</v>
      </c>
      <c r="F224" s="71"/>
      <c r="G224" s="46">
        <f t="shared" si="27"/>
        <v>274</v>
      </c>
      <c r="H224" s="78">
        <v>0</v>
      </c>
      <c r="I224" s="76">
        <v>0</v>
      </c>
      <c r="J224" s="46">
        <f t="shared" si="28"/>
        <v>274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+'4'!J235</f>
        <v>0</v>
      </c>
      <c r="F235" s="71"/>
      <c r="G235" s="46">
        <f t="shared" ref="G235:G255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+'4'!J243</f>
        <v>0</v>
      </c>
      <c r="F243" s="71">
        <v>2</v>
      </c>
      <c r="G243" s="46">
        <f t="shared" si="39"/>
        <v>2</v>
      </c>
      <c r="H243" s="78">
        <v>0</v>
      </c>
      <c r="I243" s="76">
        <v>0</v>
      </c>
      <c r="J243" s="46">
        <f t="shared" si="40"/>
        <v>0</v>
      </c>
      <c r="K243" s="72">
        <v>2</v>
      </c>
      <c r="L243" s="20">
        <v>35</v>
      </c>
      <c r="M243" s="65">
        <f t="shared" ref="M243:M246" si="43">+L243*K243</f>
        <v>70</v>
      </c>
      <c r="N243" s="17" t="s">
        <v>16</v>
      </c>
      <c r="O243" s="18"/>
      <c r="P243" s="137">
        <f t="shared" si="35"/>
        <v>70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20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/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/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/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20059085</v>
      </c>
      <c r="C253" s="19" t="s">
        <v>1450</v>
      </c>
      <c r="D253" s="10" t="s">
        <v>563</v>
      </c>
      <c r="E253" s="64">
        <f>+'4'!J253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30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 t="s">
        <v>1455</v>
      </c>
      <c r="D254" s="10" t="s">
        <v>433</v>
      </c>
      <c r="E254" s="64">
        <f>+'4'!J254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100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1627.8099999999995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4260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1170</v>
      </c>
      <c r="O264" s="2">
        <v>200</v>
      </c>
      <c r="P264" s="2">
        <v>120</v>
      </c>
      <c r="Q264" s="88">
        <v>450</v>
      </c>
      <c r="R264" s="2">
        <v>400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365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2725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2725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+'5'!J5</f>
        <v>25</v>
      </c>
      <c r="F5" s="71"/>
      <c r="G5" s="46">
        <f t="shared" ref="G5:G26" si="0">E5+F5</f>
        <v>25</v>
      </c>
      <c r="H5" s="78">
        <v>0</v>
      </c>
      <c r="I5" s="76">
        <v>0</v>
      </c>
      <c r="J5" s="46">
        <f t="shared" ref="J5:J68" si="1">+G5-H5-K5-I5</f>
        <v>18</v>
      </c>
      <c r="K5" s="72">
        <v>7</v>
      </c>
      <c r="L5" s="15">
        <v>50</v>
      </c>
      <c r="M5" s="65">
        <f>+L5*K5</f>
        <v>350</v>
      </c>
      <c r="N5" s="17" t="s">
        <v>16</v>
      </c>
      <c r="O5" s="18">
        <v>75</v>
      </c>
      <c r="P5" s="137">
        <f t="shared" ref="P5:P68" si="2">SUM(M5-O5)</f>
        <v>275</v>
      </c>
      <c r="Q5" s="136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+'5'!J6</f>
        <v>50</v>
      </c>
      <c r="F6" s="71"/>
      <c r="G6" s="46">
        <f t="shared" si="0"/>
        <v>50</v>
      </c>
      <c r="H6" s="78">
        <v>0</v>
      </c>
      <c r="I6" s="76"/>
      <c r="J6" s="46">
        <f t="shared" si="1"/>
        <v>46</v>
      </c>
      <c r="K6" s="72">
        <v>4</v>
      </c>
      <c r="L6" s="15">
        <v>100</v>
      </c>
      <c r="M6" s="65">
        <f t="shared" ref="M6:M80" si="3">+L6*K6</f>
        <v>400</v>
      </c>
      <c r="N6" s="17"/>
      <c r="O6" s="18">
        <v>60</v>
      </c>
      <c r="P6" s="137">
        <f t="shared" si="2"/>
        <v>340</v>
      </c>
      <c r="Q6" s="136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+'5'!J11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+'5'!J18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1</v>
      </c>
      <c r="K18" s="72">
        <v>2</v>
      </c>
      <c r="L18" s="15">
        <v>50</v>
      </c>
      <c r="M18" s="65">
        <f t="shared" si="3"/>
        <v>100</v>
      </c>
      <c r="N18" s="17" t="s">
        <v>16</v>
      </c>
      <c r="O18" s="18"/>
      <c r="P18" s="137">
        <f t="shared" si="2"/>
        <v>100</v>
      </c>
      <c r="Q18" s="136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+'5'!J21</f>
        <v>3</v>
      </c>
      <c r="F21" s="71">
        <v>3</v>
      </c>
      <c r="G21" s="46">
        <f t="shared" si="0"/>
        <v>6</v>
      </c>
      <c r="H21" s="78">
        <v>0</v>
      </c>
      <c r="I21" s="76">
        <v>0</v>
      </c>
      <c r="J21" s="46">
        <f t="shared" si="1"/>
        <v>5</v>
      </c>
      <c r="K21" s="72">
        <v>1</v>
      </c>
      <c r="L21" s="15">
        <v>85</v>
      </c>
      <c r="M21" s="65">
        <f t="shared" si="3"/>
        <v>85</v>
      </c>
      <c r="N21" s="17" t="s">
        <v>16</v>
      </c>
      <c r="O21" s="18">
        <v>45</v>
      </c>
      <c r="P21" s="137">
        <f t="shared" si="2"/>
        <v>40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+'5'!J22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7</v>
      </c>
      <c r="K22" s="72">
        <v>5</v>
      </c>
      <c r="L22" s="20">
        <v>100</v>
      </c>
      <c r="M22" s="65">
        <f t="shared" si="3"/>
        <v>500</v>
      </c>
      <c r="N22" s="17" t="s">
        <v>16</v>
      </c>
      <c r="O22" s="18"/>
      <c r="P22" s="137">
        <f t="shared" si="2"/>
        <v>500</v>
      </c>
      <c r="Q22" s="136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+'5'!J24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1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+'5'!J31</f>
        <v>16</v>
      </c>
      <c r="F31" s="71"/>
      <c r="G31" s="46">
        <f t="shared" si="5"/>
        <v>16</v>
      </c>
      <c r="H31" s="78">
        <v>0</v>
      </c>
      <c r="I31" s="76"/>
      <c r="J31" s="46">
        <f t="shared" si="1"/>
        <v>16</v>
      </c>
      <c r="K31" s="72"/>
      <c r="L31" s="15">
        <v>100</v>
      </c>
      <c r="M31" s="65">
        <f t="shared" si="3"/>
        <v>0</v>
      </c>
      <c r="N31" s="17"/>
      <c r="O31" s="18"/>
      <c r="P31" s="23">
        <f t="shared" si="2"/>
        <v>0</v>
      </c>
      <c r="Q31" s="13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+'5'!J32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1"/>
        <v>3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+'5'!J39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1"/>
        <v>2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+'5'!J40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1"/>
        <v>2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+'5'!J41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1"/>
        <v>1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+'5'!J46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1"/>
        <v>0</v>
      </c>
      <c r="K46" s="72">
        <v>1</v>
      </c>
      <c r="L46" s="15">
        <v>50</v>
      </c>
      <c r="M46" s="65">
        <f t="shared" si="3"/>
        <v>50</v>
      </c>
      <c r="N46" s="17" t="s">
        <v>16</v>
      </c>
      <c r="O46" s="18"/>
      <c r="P46" s="137">
        <f t="shared" si="2"/>
        <v>50</v>
      </c>
      <c r="Q46" s="136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+'5'!J47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1"/>
        <v>3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+'5'!J48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1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+'5'!J49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1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+'5'!J50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1"/>
        <v>5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+'5'!J53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1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+'5'!J55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1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+'5'!J57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1"/>
        <v>4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1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+'5'!J59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1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+'5'!J62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1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+'5'!J65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1"/>
        <v>2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+'5'!J66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1"/>
        <v>2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+'5'!J80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ref="M87" si="13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+'5'!J88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ref="M88" si="16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+'5'!J94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+'5'!J95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+'5'!J96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+'5'!J97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+'5'!J98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+'5'!J99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ref="M99:M105" si="19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+'5'!J100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19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+'5'!J101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19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+'5'!J102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19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19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19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19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+'5'!J106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+'5'!J107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+'5'!J108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+'5'!J109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+'5'!J110</f>
        <v>11</v>
      </c>
      <c r="F110" s="71"/>
      <c r="G110" s="46">
        <f t="shared" si="18"/>
        <v>11</v>
      </c>
      <c r="H110" s="78">
        <v>0</v>
      </c>
      <c r="I110" s="76">
        <v>0</v>
      </c>
      <c r="J110" s="46">
        <f t="shared" si="6"/>
        <v>10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7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+'5'!J111</f>
        <v>12</v>
      </c>
      <c r="F111" s="71"/>
      <c r="G111" s="46">
        <f t="shared" si="18"/>
        <v>12</v>
      </c>
      <c r="H111" s="78">
        <v>0</v>
      </c>
      <c r="I111" s="76">
        <v>0</v>
      </c>
      <c r="J111" s="46">
        <f t="shared" si="6"/>
        <v>12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+'5'!J112</f>
        <v>2</v>
      </c>
      <c r="F112" s="71"/>
      <c r="G112" s="46">
        <f t="shared" si="18"/>
        <v>2</v>
      </c>
      <c r="H112" s="78">
        <v>0</v>
      </c>
      <c r="I112" s="76">
        <v>0</v>
      </c>
      <c r="J112" s="46">
        <f t="shared" si="6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+'5'!J113</f>
        <v>0</v>
      </c>
      <c r="F113" s="71"/>
      <c r="G113" s="46">
        <f t="shared" si="18"/>
        <v>0</v>
      </c>
      <c r="H113" s="78">
        <v>0</v>
      </c>
      <c r="I113" s="76">
        <v>0</v>
      </c>
      <c r="J113" s="46">
        <f t="shared" si="6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+'5'!J114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6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+'5'!J115</f>
        <v>22</v>
      </c>
      <c r="F115" s="71"/>
      <c r="G115" s="46">
        <f t="shared" si="18"/>
        <v>22</v>
      </c>
      <c r="H115" s="78">
        <v>0</v>
      </c>
      <c r="I115" s="76">
        <v>0</v>
      </c>
      <c r="J115" s="46">
        <f t="shared" si="6"/>
        <v>22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+'5'!J116</f>
        <v>12</v>
      </c>
      <c r="F116" s="71"/>
      <c r="G116" s="46">
        <f t="shared" si="18"/>
        <v>12</v>
      </c>
      <c r="H116" s="78">
        <v>0</v>
      </c>
      <c r="I116" s="76">
        <v>0</v>
      </c>
      <c r="J116" s="46">
        <f t="shared" si="6"/>
        <v>12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+'5'!J117</f>
        <v>0</v>
      </c>
      <c r="F117" s="71"/>
      <c r="G117" s="46">
        <f t="shared" si="18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+'5'!J118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+'5'!J119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+'5'!J120</f>
        <v>1</v>
      </c>
      <c r="F120" s="71"/>
      <c r="G120" s="46">
        <f t="shared" si="18"/>
        <v>1</v>
      </c>
      <c r="H120" s="78">
        <v>0</v>
      </c>
      <c r="I120" s="76">
        <v>0</v>
      </c>
      <c r="J120" s="46">
        <f t="shared" si="6"/>
        <v>1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+'5'!J121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+'5'!J122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+'5'!J123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50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+'5'!J124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+'5'!J125</f>
        <v>6</v>
      </c>
      <c r="F125" s="71"/>
      <c r="G125" s="46">
        <f t="shared" si="18"/>
        <v>6</v>
      </c>
      <c r="H125" s="78">
        <v>0</v>
      </c>
      <c r="I125" s="76">
        <v>0</v>
      </c>
      <c r="J125" s="46">
        <f t="shared" si="6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+'5'!J126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+'5'!J127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+'5'!J128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+'5'!J129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+'5'!J130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+'5'!J131</f>
        <v>3</v>
      </c>
      <c r="F131" s="71"/>
      <c r="G131" s="46">
        <f t="shared" si="18"/>
        <v>3</v>
      </c>
      <c r="H131" s="78">
        <v>0</v>
      </c>
      <c r="I131" s="76">
        <v>0</v>
      </c>
      <c r="J131" s="46">
        <f t="shared" si="6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+'5'!J132</f>
        <v>0</v>
      </c>
      <c r="F132" s="71"/>
      <c r="G132" s="46">
        <f t="shared" si="18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+'5'!J133</f>
        <v>2</v>
      </c>
      <c r="F133" s="71"/>
      <c r="G133" s="46">
        <f t="shared" si="18"/>
        <v>2</v>
      </c>
      <c r="H133" s="78">
        <v>0</v>
      </c>
      <c r="I133" s="76">
        <v>0</v>
      </c>
      <c r="J133" s="46">
        <f t="shared" ref="J133:J196" si="22">+G133-H133-K133-I133</f>
        <v>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3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+'5'!J134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3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+'5'!J135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3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+'5'!J136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3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+'5'!J137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3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+'5'!J138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3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+'5'!J139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3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+'5'!J140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3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+'5'!J141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3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+'5'!J142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3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+'5'!J143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3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+'5'!J144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3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+'5'!J145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3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+'5'!J146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3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+'5'!J147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3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+'5'!J148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3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+'5'!J149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3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+'5'!J150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3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+'5'!J151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3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+'5'!J152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3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+'5'!J153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3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+'5'!J154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3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+'5'!J155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3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+'5'!J156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3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+'5'!J157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3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+'5'!J158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3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+'5'!J159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3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+'5'!J160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3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+'5'!J161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3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+'5'!J162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3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+'5'!J163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3"/>
        <v>0</v>
      </c>
      <c r="Q163" s="13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+'5'!J164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3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+'5'!J165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3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+'5'!J166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3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+'5'!J167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3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+'5'!J168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3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+'5'!J169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3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+'5'!J170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3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+'5'!J171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3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+'5'!J172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3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3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+'5'!J174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3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+'5'!J175</f>
        <v>17</v>
      </c>
      <c r="F175" s="71"/>
      <c r="G175" s="46">
        <f t="shared" si="24"/>
        <v>17</v>
      </c>
      <c r="H175" s="78">
        <v>0</v>
      </c>
      <c r="I175" s="76">
        <v>0</v>
      </c>
      <c r="J175" s="46">
        <f t="shared" si="22"/>
        <v>16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37">
        <f t="shared" si="23"/>
        <v>50</v>
      </c>
      <c r="Q175" s="136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+'5'!J176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3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+'5'!J177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ref="M177:M258" si="26">+L177*K177</f>
        <v>0</v>
      </c>
      <c r="N177" s="17" t="s">
        <v>16</v>
      </c>
      <c r="O177" s="18"/>
      <c r="P177" s="23">
        <f t="shared" si="23"/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+'5'!J178</f>
        <v>0</v>
      </c>
      <c r="F178" s="71"/>
      <c r="G178" s="46">
        <f t="shared" si="24"/>
        <v>0</v>
      </c>
      <c r="H178" s="78">
        <v>0</v>
      </c>
      <c r="I178" s="76">
        <v>0</v>
      </c>
      <c r="J178" s="46">
        <f t="shared" si="22"/>
        <v>0</v>
      </c>
      <c r="K178" s="72"/>
      <c r="L178" s="20">
        <v>55</v>
      </c>
      <c r="M178" s="65">
        <f t="shared" si="26"/>
        <v>0</v>
      </c>
      <c r="N178" s="17" t="s">
        <v>16</v>
      </c>
      <c r="O178" s="18"/>
      <c r="P178" s="23">
        <f t="shared" si="23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+'5'!J179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6"/>
        <v>0</v>
      </c>
      <c r="N179" s="17" t="s">
        <v>16</v>
      </c>
      <c r="O179" s="18"/>
      <c r="P179" s="23">
        <f t="shared" si="23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+'5'!J180</f>
        <v>5</v>
      </c>
      <c r="F180" s="71"/>
      <c r="G180" s="46">
        <f t="shared" si="24"/>
        <v>5</v>
      </c>
      <c r="H180" s="78">
        <v>0</v>
      </c>
      <c r="I180" s="76">
        <v>0</v>
      </c>
      <c r="J180" s="46">
        <f t="shared" si="22"/>
        <v>4</v>
      </c>
      <c r="K180" s="72">
        <v>1</v>
      </c>
      <c r="L180" s="20">
        <v>35</v>
      </c>
      <c r="M180" s="65">
        <f t="shared" si="26"/>
        <v>35</v>
      </c>
      <c r="N180" s="17" t="s">
        <v>16</v>
      </c>
      <c r="O180" s="18"/>
      <c r="P180" s="137">
        <f t="shared" si="23"/>
        <v>35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+'5'!J181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3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+'5'!J182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6"/>
        <v>0</v>
      </c>
      <c r="N182" s="17" t="s">
        <v>16</v>
      </c>
      <c r="O182" s="18"/>
      <c r="P182" s="23">
        <f t="shared" si="23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+'5'!J183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3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+'5'!J184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6"/>
        <v>0</v>
      </c>
      <c r="N184" s="17" t="s">
        <v>16</v>
      </c>
      <c r="O184" s="18"/>
      <c r="P184" s="23">
        <f t="shared" si="23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+'5'!J185</f>
        <v>0</v>
      </c>
      <c r="F185" s="71"/>
      <c r="G185" s="46">
        <f t="shared" si="24"/>
        <v>0</v>
      </c>
      <c r="H185" s="78">
        <v>0</v>
      </c>
      <c r="I185" s="76">
        <v>0</v>
      </c>
      <c r="J185" s="46">
        <f t="shared" si="22"/>
        <v>0</v>
      </c>
      <c r="K185" s="72"/>
      <c r="L185" s="20">
        <v>80</v>
      </c>
      <c r="M185" s="65">
        <f t="shared" si="26"/>
        <v>0</v>
      </c>
      <c r="N185" s="17" t="s">
        <v>16</v>
      </c>
      <c r="O185" s="18"/>
      <c r="P185" s="23">
        <f t="shared" si="23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+'5'!J186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6"/>
        <v>0</v>
      </c>
      <c r="N186" s="17" t="s">
        <v>16</v>
      </c>
      <c r="O186" s="18"/>
      <c r="P186" s="23">
        <f t="shared" si="23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3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3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3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+'5'!J190</f>
        <v>7</v>
      </c>
      <c r="F190" s="71"/>
      <c r="G190" s="46">
        <f t="shared" si="24"/>
        <v>7</v>
      </c>
      <c r="H190" s="78">
        <v>0</v>
      </c>
      <c r="I190" s="76">
        <v>0</v>
      </c>
      <c r="J190" s="46">
        <f t="shared" si="22"/>
        <v>7</v>
      </c>
      <c r="K190" s="72"/>
      <c r="L190" s="20">
        <v>55</v>
      </c>
      <c r="M190" s="65">
        <f t="shared" si="26"/>
        <v>0</v>
      </c>
      <c r="N190" s="17" t="s">
        <v>16</v>
      </c>
      <c r="O190" s="18"/>
      <c r="P190" s="23">
        <f t="shared" si="23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+'5'!J191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6"/>
        <v>0</v>
      </c>
      <c r="N191" s="17" t="s">
        <v>16</v>
      </c>
      <c r="O191" s="18"/>
      <c r="P191" s="23">
        <f t="shared" si="23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+'5'!J192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6"/>
        <v>0</v>
      </c>
      <c r="N192" s="17" t="s">
        <v>16</v>
      </c>
      <c r="O192" s="18"/>
      <c r="P192" s="23">
        <f t="shared" si="23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+'5'!J193</f>
        <v>2</v>
      </c>
      <c r="F193" s="71"/>
      <c r="G193" s="46">
        <f t="shared" si="24"/>
        <v>2</v>
      </c>
      <c r="H193" s="78">
        <v>0</v>
      </c>
      <c r="I193" s="76">
        <v>0</v>
      </c>
      <c r="J193" s="46">
        <f t="shared" si="22"/>
        <v>2</v>
      </c>
      <c r="K193" s="72"/>
      <c r="L193" s="20">
        <v>60</v>
      </c>
      <c r="M193" s="65">
        <f t="shared" si="26"/>
        <v>0</v>
      </c>
      <c r="N193" s="17" t="s">
        <v>16</v>
      </c>
      <c r="O193" s="18"/>
      <c r="P193" s="23">
        <f t="shared" si="23"/>
        <v>0</v>
      </c>
      <c r="Q193" s="90">
        <v>38</v>
      </c>
      <c r="R193" s="43">
        <f t="shared" si="27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+'5'!J194</f>
        <v>4</v>
      </c>
      <c r="F194" s="71"/>
      <c r="G194" s="46">
        <f t="shared" si="24"/>
        <v>4</v>
      </c>
      <c r="H194" s="78">
        <v>0</v>
      </c>
      <c r="I194" s="76">
        <v>0</v>
      </c>
      <c r="J194" s="46">
        <f t="shared" si="22"/>
        <v>2</v>
      </c>
      <c r="K194" s="72">
        <v>2</v>
      </c>
      <c r="L194" s="20">
        <v>120</v>
      </c>
      <c r="M194" s="65">
        <f t="shared" si="26"/>
        <v>240</v>
      </c>
      <c r="N194" s="17" t="s">
        <v>16</v>
      </c>
      <c r="O194" s="18"/>
      <c r="P194" s="137">
        <f t="shared" si="23"/>
        <v>240</v>
      </c>
      <c r="Q194" s="90">
        <v>73</v>
      </c>
      <c r="R194" s="43">
        <f t="shared" si="27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+'5'!J195</f>
        <v>1</v>
      </c>
      <c r="F195" s="71"/>
      <c r="G195" s="46">
        <f t="shared" si="24"/>
        <v>1</v>
      </c>
      <c r="H195" s="78">
        <v>0</v>
      </c>
      <c r="I195" s="76">
        <v>0</v>
      </c>
      <c r="J195" s="46">
        <f t="shared" si="22"/>
        <v>1</v>
      </c>
      <c r="K195" s="72"/>
      <c r="L195" s="20">
        <v>60</v>
      </c>
      <c r="M195" s="65">
        <f t="shared" si="26"/>
        <v>0</v>
      </c>
      <c r="N195" s="17" t="s">
        <v>16</v>
      </c>
      <c r="O195" s="18"/>
      <c r="P195" s="23">
        <f t="shared" si="23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+'5'!J196</f>
        <v>0</v>
      </c>
      <c r="F196" s="71"/>
      <c r="G196" s="46">
        <f t="shared" si="24"/>
        <v>0</v>
      </c>
      <c r="H196" s="78">
        <v>0</v>
      </c>
      <c r="I196" s="76">
        <v>0</v>
      </c>
      <c r="J196" s="46">
        <f t="shared" si="22"/>
        <v>0</v>
      </c>
      <c r="K196" s="72"/>
      <c r="L196" s="20">
        <v>120</v>
      </c>
      <c r="M196" s="65">
        <f t="shared" si="26"/>
        <v>0</v>
      </c>
      <c r="N196" s="17" t="s">
        <v>16</v>
      </c>
      <c r="O196" s="18"/>
      <c r="P196" s="23">
        <f t="shared" si="23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+'5'!J197</f>
        <v>3</v>
      </c>
      <c r="F197" s="71"/>
      <c r="G197" s="46">
        <f t="shared" si="24"/>
        <v>3</v>
      </c>
      <c r="H197" s="78">
        <v>0</v>
      </c>
      <c r="I197" s="76">
        <v>0</v>
      </c>
      <c r="J197" s="46">
        <f t="shared" ref="J197:J258" si="30">+G197-H197-K197-I197</f>
        <v>3</v>
      </c>
      <c r="K197" s="72"/>
      <c r="L197" s="20">
        <v>50</v>
      </c>
      <c r="M197" s="65">
        <f t="shared" si="26"/>
        <v>0</v>
      </c>
      <c r="N197" s="17" t="s">
        <v>16</v>
      </c>
      <c r="O197" s="18"/>
      <c r="P197" s="23">
        <f t="shared" ref="P197:P258" si="31">SUM(M197-O197)</f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+'5'!J198</f>
        <v>15</v>
      </c>
      <c r="F198" s="71"/>
      <c r="G198" s="46">
        <f t="shared" si="24"/>
        <v>15</v>
      </c>
      <c r="H198" s="78">
        <v>0</v>
      </c>
      <c r="I198" s="76">
        <v>0</v>
      </c>
      <c r="J198" s="46">
        <f t="shared" si="30"/>
        <v>13</v>
      </c>
      <c r="K198" s="72">
        <v>2</v>
      </c>
      <c r="L198" s="20">
        <v>150</v>
      </c>
      <c r="M198" s="65">
        <f t="shared" si="26"/>
        <v>300</v>
      </c>
      <c r="N198" s="17" t="s">
        <v>16</v>
      </c>
      <c r="O198" s="18">
        <v>75</v>
      </c>
      <c r="P198" s="137">
        <f t="shared" si="31"/>
        <v>225</v>
      </c>
      <c r="Q198" s="90">
        <v>64.38</v>
      </c>
      <c r="R198" s="43">
        <f t="shared" si="27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+'5'!J199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26"/>
        <v>0</v>
      </c>
      <c r="N199" s="17" t="s">
        <v>16</v>
      </c>
      <c r="O199" s="18"/>
      <c r="P199" s="23">
        <f t="shared" si="31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+'5'!J200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26"/>
        <v>0</v>
      </c>
      <c r="N200" s="17" t="s">
        <v>16</v>
      </c>
      <c r="O200" s="18"/>
      <c r="P200" s="23">
        <f t="shared" si="31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+'5'!J201</f>
        <v>5</v>
      </c>
      <c r="F201" s="71"/>
      <c r="G201" s="46">
        <f t="shared" si="24"/>
        <v>5</v>
      </c>
      <c r="H201" s="78">
        <v>0</v>
      </c>
      <c r="I201" s="76">
        <v>0</v>
      </c>
      <c r="J201" s="46">
        <f t="shared" si="30"/>
        <v>5</v>
      </c>
      <c r="K201" s="72"/>
      <c r="L201" s="20">
        <v>90</v>
      </c>
      <c r="M201" s="65">
        <f t="shared" si="26"/>
        <v>0</v>
      </c>
      <c r="N201" s="17" t="s">
        <v>16</v>
      </c>
      <c r="O201" s="18"/>
      <c r="P201" s="23">
        <f t="shared" si="31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+'5'!J202</f>
        <v>1</v>
      </c>
      <c r="F202" s="71"/>
      <c r="G202" s="46">
        <f t="shared" si="24"/>
        <v>1</v>
      </c>
      <c r="H202" s="78">
        <v>0</v>
      </c>
      <c r="I202" s="76">
        <v>0</v>
      </c>
      <c r="J202" s="46">
        <f t="shared" si="30"/>
        <v>1</v>
      </c>
      <c r="K202" s="72"/>
      <c r="L202" s="20">
        <v>90</v>
      </c>
      <c r="M202" s="65">
        <f t="shared" si="26"/>
        <v>0</v>
      </c>
      <c r="N202" s="17" t="s">
        <v>16</v>
      </c>
      <c r="O202" s="18"/>
      <c r="P202" s="23">
        <f t="shared" si="31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+'5'!J203</f>
        <v>1</v>
      </c>
      <c r="F203" s="71"/>
      <c r="G203" s="46">
        <f t="shared" si="24"/>
        <v>1</v>
      </c>
      <c r="H203" s="78">
        <v>0</v>
      </c>
      <c r="I203" s="76">
        <v>0</v>
      </c>
      <c r="J203" s="46">
        <f t="shared" si="30"/>
        <v>1</v>
      </c>
      <c r="K203" s="72"/>
      <c r="L203" s="20">
        <v>90</v>
      </c>
      <c r="M203" s="65">
        <f t="shared" si="26"/>
        <v>0</v>
      </c>
      <c r="N203" s="17" t="s">
        <v>16</v>
      </c>
      <c r="O203" s="18"/>
      <c r="P203" s="23">
        <f t="shared" si="31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+'5'!J204</f>
        <v>9</v>
      </c>
      <c r="F204" s="71"/>
      <c r="G204" s="46">
        <f t="shared" si="24"/>
        <v>9</v>
      </c>
      <c r="H204" s="78">
        <v>0</v>
      </c>
      <c r="I204" s="76">
        <v>0</v>
      </c>
      <c r="J204" s="46">
        <f t="shared" si="30"/>
        <v>9</v>
      </c>
      <c r="K204" s="72"/>
      <c r="L204" s="20">
        <v>90</v>
      </c>
      <c r="M204" s="65">
        <f t="shared" si="26"/>
        <v>0</v>
      </c>
      <c r="N204" s="17" t="s">
        <v>16</v>
      </c>
      <c r="O204" s="18"/>
      <c r="P204" s="23">
        <f t="shared" si="31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+'5'!J205</f>
        <v>8</v>
      </c>
      <c r="F205" s="71"/>
      <c r="G205" s="46">
        <f t="shared" si="24"/>
        <v>8</v>
      </c>
      <c r="H205" s="78">
        <v>0</v>
      </c>
      <c r="I205" s="76">
        <v>0</v>
      </c>
      <c r="J205" s="46">
        <f t="shared" si="30"/>
        <v>7</v>
      </c>
      <c r="K205" s="72">
        <v>1</v>
      </c>
      <c r="L205" s="20">
        <v>55</v>
      </c>
      <c r="M205" s="65">
        <f t="shared" si="26"/>
        <v>55</v>
      </c>
      <c r="N205" s="17" t="s">
        <v>16</v>
      </c>
      <c r="O205" s="18"/>
      <c r="P205" s="137">
        <f t="shared" si="31"/>
        <v>55</v>
      </c>
      <c r="Q205" s="90">
        <v>40</v>
      </c>
      <c r="R205" s="43">
        <f t="shared" si="27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+'5'!J206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26"/>
        <v>0</v>
      </c>
      <c r="N206" s="17" t="s">
        <v>16</v>
      </c>
      <c r="O206" s="18"/>
      <c r="P206" s="23">
        <f t="shared" si="31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1"/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+'5'!J208</f>
        <v>1</v>
      </c>
      <c r="F208" s="71"/>
      <c r="G208" s="46">
        <f t="shared" si="24"/>
        <v>1</v>
      </c>
      <c r="H208" s="78">
        <v>0</v>
      </c>
      <c r="I208" s="76">
        <v>0</v>
      </c>
      <c r="J208" s="46">
        <f t="shared" si="30"/>
        <v>1</v>
      </c>
      <c r="K208" s="72"/>
      <c r="L208" s="20">
        <v>50</v>
      </c>
      <c r="M208" s="65">
        <f t="shared" si="26"/>
        <v>0</v>
      </c>
      <c r="N208" s="17" t="s">
        <v>16</v>
      </c>
      <c r="O208" s="18"/>
      <c r="P208" s="23">
        <f t="shared" si="31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+'5'!J209</f>
        <v>1</v>
      </c>
      <c r="F209" s="71"/>
      <c r="G209" s="46">
        <f t="shared" si="24"/>
        <v>1</v>
      </c>
      <c r="H209" s="78">
        <v>0</v>
      </c>
      <c r="I209" s="76">
        <v>0</v>
      </c>
      <c r="J209" s="46">
        <f t="shared" si="30"/>
        <v>1</v>
      </c>
      <c r="K209" s="72"/>
      <c r="L209" s="20">
        <v>120</v>
      </c>
      <c r="M209" s="65">
        <f t="shared" si="26"/>
        <v>0</v>
      </c>
      <c r="N209" s="17" t="s">
        <v>16</v>
      </c>
      <c r="O209" s="18"/>
      <c r="P209" s="23">
        <f t="shared" si="31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+'5'!J210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1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+'5'!J211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26"/>
        <v>0</v>
      </c>
      <c r="N211" s="17" t="s">
        <v>16</v>
      </c>
      <c r="O211" s="18"/>
      <c r="P211" s="23">
        <f t="shared" si="31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+'5'!J212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26"/>
        <v>0</v>
      </c>
      <c r="N212" s="17" t="s">
        <v>16</v>
      </c>
      <c r="O212" s="18"/>
      <c r="P212" s="23">
        <f t="shared" si="31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+'5'!J213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26"/>
        <v>0</v>
      </c>
      <c r="N213" s="17" t="s">
        <v>16</v>
      </c>
      <c r="O213" s="18"/>
      <c r="P213" s="23">
        <f t="shared" si="31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+'5'!J214</f>
        <v>0</v>
      </c>
      <c r="F214" s="71">
        <v>1</v>
      </c>
      <c r="G214" s="46">
        <f t="shared" si="24"/>
        <v>1</v>
      </c>
      <c r="H214" s="78">
        <v>0</v>
      </c>
      <c r="I214" s="76">
        <v>0</v>
      </c>
      <c r="J214" s="46">
        <f t="shared" si="30"/>
        <v>1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+'5'!J215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+'5'!J216</f>
        <v>166</v>
      </c>
      <c r="F216" s="71"/>
      <c r="G216" s="46">
        <f t="shared" si="24"/>
        <v>166</v>
      </c>
      <c r="H216" s="78">
        <v>0</v>
      </c>
      <c r="I216" s="76">
        <v>0</v>
      </c>
      <c r="J216" s="46">
        <f t="shared" si="30"/>
        <v>166</v>
      </c>
      <c r="K216" s="72"/>
      <c r="L216" s="20">
        <v>10</v>
      </c>
      <c r="M216" s="65">
        <f t="shared" si="26"/>
        <v>0</v>
      </c>
      <c r="N216" s="17" t="s">
        <v>16</v>
      </c>
      <c r="O216" s="18"/>
      <c r="P216" s="23">
        <f t="shared" si="31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+'5'!J217</f>
        <v>21</v>
      </c>
      <c r="F217" s="71"/>
      <c r="G217" s="46">
        <f t="shared" si="24"/>
        <v>21</v>
      </c>
      <c r="H217" s="78">
        <v>0</v>
      </c>
      <c r="I217" s="76">
        <v>0</v>
      </c>
      <c r="J217" s="46">
        <f t="shared" si="30"/>
        <v>18</v>
      </c>
      <c r="K217" s="72">
        <v>3</v>
      </c>
      <c r="L217" s="20">
        <v>10</v>
      </c>
      <c r="M217" s="65">
        <f t="shared" si="26"/>
        <v>30</v>
      </c>
      <c r="N217" s="17" t="s">
        <v>16</v>
      </c>
      <c r="O217" s="18"/>
      <c r="P217" s="137">
        <f t="shared" si="31"/>
        <v>30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+'5'!J218</f>
        <v>5</v>
      </c>
      <c r="F218" s="71"/>
      <c r="G218" s="46">
        <f t="shared" si="24"/>
        <v>5</v>
      </c>
      <c r="H218" s="78">
        <v>0</v>
      </c>
      <c r="I218" s="76">
        <v>0</v>
      </c>
      <c r="J218" s="46">
        <f t="shared" si="30"/>
        <v>4</v>
      </c>
      <c r="K218" s="72">
        <v>1</v>
      </c>
      <c r="L218" s="20">
        <v>20</v>
      </c>
      <c r="M218" s="65">
        <f t="shared" si="26"/>
        <v>20</v>
      </c>
      <c r="N218" s="17" t="s">
        <v>16</v>
      </c>
      <c r="O218" s="18"/>
      <c r="P218" s="137">
        <f t="shared" si="31"/>
        <v>20</v>
      </c>
      <c r="Q218" s="90">
        <v>16.670000000000002</v>
      </c>
      <c r="R218" s="43">
        <f t="shared" si="27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+'5'!J219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26"/>
        <v>0</v>
      </c>
      <c r="N219" s="17" t="s">
        <v>16</v>
      </c>
      <c r="O219" s="18"/>
      <c r="P219" s="23">
        <f t="shared" si="31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+'5'!J220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26"/>
        <v>0</v>
      </c>
      <c r="N220" s="17" t="s">
        <v>16</v>
      </c>
      <c r="O220" s="18"/>
      <c r="P220" s="23">
        <f t="shared" si="31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+'5'!J221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26"/>
        <v>0</v>
      </c>
      <c r="N221" s="17" t="s">
        <v>16</v>
      </c>
      <c r="O221" s="18"/>
      <c r="P221" s="23">
        <f t="shared" si="31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+'5'!J222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26"/>
        <v>0</v>
      </c>
      <c r="N222" s="17" t="s">
        <v>16</v>
      </c>
      <c r="O222" s="18"/>
      <c r="P222" s="23">
        <f t="shared" si="31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+'5'!J223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26"/>
        <v>0</v>
      </c>
      <c r="N223" s="17" t="s">
        <v>16</v>
      </c>
      <c r="O223" s="18"/>
      <c r="P223" s="23">
        <f t="shared" si="31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+'5'!J224</f>
        <v>274</v>
      </c>
      <c r="F224" s="71"/>
      <c r="G224" s="46">
        <f t="shared" si="24"/>
        <v>274</v>
      </c>
      <c r="H224" s="78">
        <v>0</v>
      </c>
      <c r="I224" s="76">
        <v>0</v>
      </c>
      <c r="J224" s="46">
        <f t="shared" si="30"/>
        <v>274</v>
      </c>
      <c r="K224" s="72"/>
      <c r="L224" s="20">
        <v>0</v>
      </c>
      <c r="M224" s="65">
        <f t="shared" si="26"/>
        <v>0</v>
      </c>
      <c r="N224" s="17" t="s">
        <v>16</v>
      </c>
      <c r="O224" s="18"/>
      <c r="P224" s="23">
        <f t="shared" si="31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+'5'!J225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26"/>
        <v>0</v>
      </c>
      <c r="N225" s="17" t="s">
        <v>16</v>
      </c>
      <c r="O225" s="18"/>
      <c r="P225" s="23">
        <f t="shared" si="31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+'5'!J226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26"/>
        <v>0</v>
      </c>
      <c r="N226" s="17" t="s">
        <v>16</v>
      </c>
      <c r="O226" s="18"/>
      <c r="P226" s="23">
        <f t="shared" si="31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+'5'!J227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26"/>
        <v>0</v>
      </c>
      <c r="N227" s="17" t="s">
        <v>16</v>
      </c>
      <c r="O227" s="18"/>
      <c r="P227" s="23">
        <f t="shared" si="31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+'5'!J228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+'5'!J229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26"/>
        <v>0</v>
      </c>
      <c r="N229" s="17" t="s">
        <v>16</v>
      </c>
      <c r="O229" s="18"/>
      <c r="P229" s="23">
        <f t="shared" si="31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+'5'!J230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26"/>
        <v>0</v>
      </c>
      <c r="N230" s="17" t="s">
        <v>16</v>
      </c>
      <c r="O230" s="18"/>
      <c r="P230" s="23">
        <f t="shared" si="31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+'5'!J231</f>
        <v>0</v>
      </c>
      <c r="F231" s="71"/>
      <c r="G231" s="46">
        <f t="shared" ref="G231:G258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26"/>
        <v>0</v>
      </c>
      <c r="N231" s="17" t="s">
        <v>16</v>
      </c>
      <c r="O231" s="18"/>
      <c r="P231" s="23">
        <f t="shared" si="31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+'5'!J232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26"/>
        <v>0</v>
      </c>
      <c r="N232" s="17" t="s">
        <v>16</v>
      </c>
      <c r="O232" s="18"/>
      <c r="P232" s="23">
        <f t="shared" si="31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+'5'!J233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26"/>
        <v>0</v>
      </c>
      <c r="N233" s="17" t="s">
        <v>16</v>
      </c>
      <c r="O233" s="18"/>
      <c r="P233" s="23">
        <f t="shared" si="31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+'5'!J234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26"/>
        <v>0</v>
      </c>
      <c r="N234" s="17" t="s">
        <v>16</v>
      </c>
      <c r="O234" s="18"/>
      <c r="P234" s="23">
        <f t="shared" si="31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+'5'!J235</f>
        <v>0</v>
      </c>
      <c r="F235" s="71"/>
      <c r="G235" s="46">
        <f t="shared" ref="G235:G253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ref="M235:M247" si="35">+L235*K235</f>
        <v>0</v>
      </c>
      <c r="N235" s="17" t="s">
        <v>16</v>
      </c>
      <c r="O235" s="18"/>
      <c r="P235" s="23">
        <f t="shared" si="31"/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+'5'!J236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5"/>
        <v>0</v>
      </c>
      <c r="N236" s="17" t="s">
        <v>16</v>
      </c>
      <c r="O236" s="18"/>
      <c r="P236" s="23">
        <f t="shared" si="31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+'5'!J237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5"/>
        <v>0</v>
      </c>
      <c r="N237" s="17" t="s">
        <v>16</v>
      </c>
      <c r="O237" s="18"/>
      <c r="P237" s="23">
        <f t="shared" si="31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+'5'!J238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5"/>
        <v>0</v>
      </c>
      <c r="N238" s="17" t="s">
        <v>16</v>
      </c>
      <c r="O238" s="18"/>
      <c r="P238" s="23">
        <f t="shared" si="31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+'5'!J239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5"/>
        <v>0</v>
      </c>
      <c r="N239" s="17" t="s">
        <v>16</v>
      </c>
      <c r="O239" s="18"/>
      <c r="P239" s="23">
        <f t="shared" si="31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+'5'!J240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5"/>
        <v>0</v>
      </c>
      <c r="N240" s="17" t="s">
        <v>16</v>
      </c>
      <c r="O240" s="18"/>
      <c r="P240" s="23">
        <f t="shared" si="31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5"/>
        <v>0</v>
      </c>
      <c r="N241" s="17" t="s">
        <v>16</v>
      </c>
      <c r="O241" s="18"/>
      <c r="P241" s="23">
        <f t="shared" si="31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+'5'!J242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5"/>
        <v>0</v>
      </c>
      <c r="N242" s="17" t="s">
        <v>16</v>
      </c>
      <c r="O242" s="18"/>
      <c r="P242" s="23">
        <f t="shared" si="31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+'5'!J243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35</v>
      </c>
      <c r="M243" s="65">
        <f t="shared" ref="M243:M246" si="37">+L243*K243</f>
        <v>0</v>
      </c>
      <c r="N243" s="17" t="s">
        <v>16</v>
      </c>
      <c r="O243" s="18"/>
      <c r="P243" s="23">
        <f t="shared" si="31"/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+'5'!J244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39</v>
      </c>
      <c r="M244" s="65">
        <f t="shared" si="37"/>
        <v>0</v>
      </c>
      <c r="N244" s="17" t="s">
        <v>16</v>
      </c>
      <c r="O244" s="18"/>
      <c r="P244" s="23">
        <f t="shared" si="31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/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39</v>
      </c>
      <c r="M245" s="65">
        <f t="shared" si="37"/>
        <v>0</v>
      </c>
      <c r="N245" s="17" t="s">
        <v>16</v>
      </c>
      <c r="O245" s="18"/>
      <c r="P245" s="23">
        <f t="shared" si="31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/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55</v>
      </c>
      <c r="M246" s="65">
        <f t="shared" si="37"/>
        <v>0</v>
      </c>
      <c r="N246" s="17" t="s">
        <v>16</v>
      </c>
      <c r="O246" s="18"/>
      <c r="P246" s="23">
        <f t="shared" si="31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/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40</v>
      </c>
      <c r="M247" s="65">
        <f t="shared" si="35"/>
        <v>0</v>
      </c>
      <c r="N247" s="17" t="s">
        <v>16</v>
      </c>
      <c r="O247" s="18"/>
      <c r="P247" s="23">
        <f t="shared" si="31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/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49</v>
      </c>
      <c r="M248" s="65">
        <f t="shared" si="26"/>
        <v>0</v>
      </c>
      <c r="N248" s="17" t="s">
        <v>16</v>
      </c>
      <c r="O248" s="18"/>
      <c r="P248" s="23">
        <f t="shared" si="31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/>
      <c r="F249" s="71"/>
      <c r="G249" s="46">
        <f t="shared" si="34"/>
        <v>0</v>
      </c>
      <c r="H249" s="78">
        <v>0</v>
      </c>
      <c r="I249" s="76">
        <v>0</v>
      </c>
      <c r="J249" s="46">
        <f t="shared" si="30"/>
        <v>0</v>
      </c>
      <c r="K249" s="72"/>
      <c r="L249" s="20">
        <v>39</v>
      </c>
      <c r="M249" s="65">
        <f t="shared" si="26"/>
        <v>0</v>
      </c>
      <c r="N249" s="17" t="s">
        <v>16</v>
      </c>
      <c r="O249" s="18"/>
      <c r="P249" s="23">
        <f t="shared" si="31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+'5'!J250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50</v>
      </c>
      <c r="M250" s="65">
        <f t="shared" si="26"/>
        <v>0</v>
      </c>
      <c r="N250" s="17" t="s">
        <v>16</v>
      </c>
      <c r="O250" s="18"/>
      <c r="P250" s="23">
        <f t="shared" si="31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+'5'!J251</f>
        <v>0</v>
      </c>
      <c r="F251" s="71"/>
      <c r="G251" s="46">
        <f t="shared" si="34"/>
        <v>0</v>
      </c>
      <c r="H251" s="78">
        <v>0</v>
      </c>
      <c r="I251" s="76">
        <v>0</v>
      </c>
      <c r="J251" s="46">
        <f t="shared" si="30"/>
        <v>0</v>
      </c>
      <c r="K251" s="72"/>
      <c r="L251" s="20">
        <v>50</v>
      </c>
      <c r="M251" s="65">
        <f t="shared" si="26"/>
        <v>0</v>
      </c>
      <c r="N251" s="17" t="s">
        <v>16</v>
      </c>
      <c r="O251" s="18"/>
      <c r="P251" s="23">
        <f t="shared" si="31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+'5'!J252</f>
        <v>0</v>
      </c>
      <c r="F252" s="71"/>
      <c r="G252" s="46">
        <f t="shared" si="34"/>
        <v>0</v>
      </c>
      <c r="H252" s="78">
        <v>0</v>
      </c>
      <c r="I252" s="76">
        <v>0</v>
      </c>
      <c r="J252" s="46">
        <f t="shared" si="30"/>
        <v>0</v>
      </c>
      <c r="K252" s="72"/>
      <c r="L252" s="20">
        <v>35</v>
      </c>
      <c r="M252" s="65">
        <f t="shared" si="26"/>
        <v>0</v>
      </c>
      <c r="N252" s="17" t="s">
        <v>16</v>
      </c>
      <c r="O252" s="18"/>
      <c r="P252" s="23">
        <f t="shared" si="31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>
        <v>20059085</v>
      </c>
      <c r="C253" s="19" t="s">
        <v>1450</v>
      </c>
      <c r="D253" s="10" t="s">
        <v>563</v>
      </c>
      <c r="E253" s="64">
        <f>+'5'!J253</f>
        <v>0</v>
      </c>
      <c r="F253" s="71"/>
      <c r="G253" s="46">
        <f t="shared" si="34"/>
        <v>0</v>
      </c>
      <c r="H253" s="78">
        <v>0</v>
      </c>
      <c r="I253" s="76">
        <v>0</v>
      </c>
      <c r="J253" s="46">
        <f t="shared" si="30"/>
        <v>0</v>
      </c>
      <c r="K253" s="72"/>
      <c r="L253" s="20">
        <v>30</v>
      </c>
      <c r="M253" s="65">
        <f t="shared" ref="M253" si="39">+L253*K253</f>
        <v>0</v>
      </c>
      <c r="N253" s="17" t="s">
        <v>16</v>
      </c>
      <c r="O253" s="18"/>
      <c r="P253" s="23">
        <f t="shared" si="31"/>
        <v>0</v>
      </c>
      <c r="Q253" s="90"/>
      <c r="R253" s="43">
        <f t="shared" ref="R253" si="40">+K253*Q253</f>
        <v>0</v>
      </c>
    </row>
    <row r="254" spans="1:18" ht="25.5" x14ac:dyDescent="0.55000000000000004">
      <c r="A254" s="10">
        <v>250</v>
      </c>
      <c r="B254" s="10"/>
      <c r="C254" s="19" t="s">
        <v>1455</v>
      </c>
      <c r="D254" s="10" t="s">
        <v>433</v>
      </c>
      <c r="E254" s="64">
        <f>+'5'!J254</f>
        <v>0</v>
      </c>
      <c r="F254" s="71"/>
      <c r="G254" s="46">
        <f t="shared" si="33"/>
        <v>0</v>
      </c>
      <c r="H254" s="78">
        <v>0</v>
      </c>
      <c r="I254" s="76">
        <v>0</v>
      </c>
      <c r="J254" s="46">
        <f t="shared" si="30"/>
        <v>0</v>
      </c>
      <c r="K254" s="72"/>
      <c r="L254" s="20">
        <v>100</v>
      </c>
      <c r="M254" s="65">
        <f t="shared" si="26"/>
        <v>0</v>
      </c>
      <c r="N254" s="17" t="s">
        <v>16</v>
      </c>
      <c r="O254" s="18"/>
      <c r="P254" s="23">
        <f t="shared" si="31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33"/>
        <v>0</v>
      </c>
      <c r="H255" s="78">
        <v>0</v>
      </c>
      <c r="I255" s="76">
        <v>0</v>
      </c>
      <c r="J255" s="46">
        <f t="shared" si="30"/>
        <v>0</v>
      </c>
      <c r="K255" s="72"/>
      <c r="L255" s="20"/>
      <c r="M255" s="65">
        <f t="shared" si="26"/>
        <v>0</v>
      </c>
      <c r="N255" s="17" t="s">
        <v>16</v>
      </c>
      <c r="O255" s="18"/>
      <c r="P255" s="23">
        <f t="shared" si="31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33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26"/>
        <v>0</v>
      </c>
      <c r="N256" s="17" t="s">
        <v>16</v>
      </c>
      <c r="O256" s="18"/>
      <c r="P256" s="23">
        <f t="shared" si="31"/>
        <v>0</v>
      </c>
      <c r="Q256" s="90"/>
      <c r="R256" s="43">
        <f t="shared" si="2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41">E257+F257</f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ref="M257" si="42">+L257*K257</f>
        <v>0</v>
      </c>
      <c r="N257" s="17" t="s">
        <v>16</v>
      </c>
      <c r="O257" s="18"/>
      <c r="P257" s="23">
        <f t="shared" si="31"/>
        <v>0</v>
      </c>
      <c r="Q257" s="90"/>
      <c r="R257" s="43">
        <f t="shared" ref="R257" si="4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3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si="26"/>
        <v>0</v>
      </c>
      <c r="N258" s="17" t="s">
        <v>16</v>
      </c>
      <c r="O258" s="18"/>
      <c r="P258" s="23">
        <f t="shared" si="31"/>
        <v>0</v>
      </c>
      <c r="Q258" s="90"/>
      <c r="R258" s="43">
        <f t="shared" si="2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4">E259+F259</f>
        <v>0</v>
      </c>
      <c r="H259" s="78">
        <v>0</v>
      </c>
      <c r="I259" s="76">
        <v>0</v>
      </c>
      <c r="J259" s="46">
        <f t="shared" ref="J259" si="45">+G259-H259-K259-I259</f>
        <v>0</v>
      </c>
      <c r="K259" s="72"/>
      <c r="L259" s="20"/>
      <c r="M259" s="65">
        <f t="shared" ref="M259" si="46">+L259*K259</f>
        <v>0</v>
      </c>
      <c r="N259" s="17" t="s">
        <v>16</v>
      </c>
      <c r="O259" s="18"/>
      <c r="P259" s="23">
        <f t="shared" ref="P259" si="47">SUM(M259-O259)</f>
        <v>0</v>
      </c>
      <c r="Q259" s="90"/>
      <c r="R259" s="43">
        <f t="shared" ref="R259" si="4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851.7299999999999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2335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960</v>
      </c>
      <c r="O264" s="2">
        <v>140</v>
      </c>
      <c r="P264" s="2">
        <v>465</v>
      </c>
      <c r="Q264" s="88">
        <v>355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1120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150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150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45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3.15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101.85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+'6'!J5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18</v>
      </c>
      <c r="K5" s="72"/>
      <c r="L5" s="15">
        <v>50</v>
      </c>
      <c r="M5" s="65">
        <f>+L5*K5</f>
        <v>0</v>
      </c>
      <c r="N5" s="17" t="s">
        <v>16</v>
      </c>
      <c r="O5" s="18"/>
      <c r="P5" s="23"/>
      <c r="Q5" s="13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+'6'!J6</f>
        <v>46</v>
      </c>
      <c r="F6" s="71">
        <v>30</v>
      </c>
      <c r="G6" s="46">
        <f t="shared" si="0"/>
        <v>76</v>
      </c>
      <c r="H6" s="78">
        <v>0</v>
      </c>
      <c r="I6" s="76">
        <v>0</v>
      </c>
      <c r="J6" s="46">
        <f t="shared" si="1"/>
        <v>75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37">
        <f t="shared" ref="P6:P68" si="3">SUM(M6-O6)</f>
        <v>100</v>
      </c>
      <c r="Q6" s="136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+'6'!J11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3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3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3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3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3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+'6'!J18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3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3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+'6'!J21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+'6'!J22</f>
        <v>7</v>
      </c>
      <c r="F22" s="71">
        <v>10</v>
      </c>
      <c r="G22" s="46">
        <f t="shared" si="0"/>
        <v>17</v>
      </c>
      <c r="H22" s="78">
        <v>0</v>
      </c>
      <c r="I22" s="76">
        <v>0</v>
      </c>
      <c r="J22" s="46">
        <f t="shared" si="1"/>
        <v>16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37">
        <f t="shared" si="3"/>
        <v>100</v>
      </c>
      <c r="Q22" s="136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3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+'6'!J24</f>
        <v>10</v>
      </c>
      <c r="F24" s="71"/>
      <c r="G24" s="46">
        <f t="shared" si="0"/>
        <v>10</v>
      </c>
      <c r="H24" s="78">
        <v>0</v>
      </c>
      <c r="I24" s="76">
        <v>1</v>
      </c>
      <c r="J24" s="46">
        <f t="shared" si="1"/>
        <v>9</v>
      </c>
      <c r="K24" s="72"/>
      <c r="L24" s="15">
        <v>100</v>
      </c>
      <c r="M24" s="65">
        <f t="shared" si="2"/>
        <v>0</v>
      </c>
      <c r="N24" s="17" t="s">
        <v>1444</v>
      </c>
      <c r="O24" s="18"/>
      <c r="P24" s="23">
        <f t="shared" si="3"/>
        <v>0</v>
      </c>
      <c r="Q24" s="13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3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3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3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3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3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+'6'!J31</f>
        <v>16</v>
      </c>
      <c r="F31" s="71">
        <v>10</v>
      </c>
      <c r="G31" s="46">
        <f t="shared" si="5"/>
        <v>26</v>
      </c>
      <c r="H31" s="78">
        <v>0</v>
      </c>
      <c r="I31" s="76">
        <v>0</v>
      </c>
      <c r="J31" s="46">
        <f t="shared" si="6"/>
        <v>26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3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+'6'!J32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+'6'!J39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+'6'!J40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+'6'!J41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3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+'6'!J47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3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+'6'!J48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3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+'6'!J49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3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+'6'!J50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3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3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3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+'6'!J53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3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3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+'6'!J55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3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3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+'6'!J57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3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3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3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3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3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+'6'!J62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3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3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+'6'!J65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+'6'!J77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+'6'!J80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+'6'!J110</f>
        <v>10</v>
      </c>
      <c r="F110" s="71"/>
      <c r="G110" s="46">
        <f t="shared" si="20"/>
        <v>10</v>
      </c>
      <c r="H110" s="78">
        <v>0</v>
      </c>
      <c r="I110" s="76">
        <v>0</v>
      </c>
      <c r="J110" s="46">
        <f t="shared" si="21"/>
        <v>8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37">
        <f t="shared" si="7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+'6'!J111</f>
        <v>12</v>
      </c>
      <c r="F111" s="71"/>
      <c r="G111" s="46">
        <f t="shared" si="20"/>
        <v>12</v>
      </c>
      <c r="H111" s="78">
        <v>0</v>
      </c>
      <c r="I111" s="76">
        <v>0</v>
      </c>
      <c r="J111" s="46">
        <f t="shared" si="21"/>
        <v>12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+'6'!J112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+'6'!J113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6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+'6'!J115</f>
        <v>22</v>
      </c>
      <c r="F115" s="71"/>
      <c r="G115" s="46">
        <f t="shared" si="20"/>
        <v>22</v>
      </c>
      <c r="H115" s="78">
        <v>0</v>
      </c>
      <c r="I115" s="76">
        <v>0</v>
      </c>
      <c r="J115" s="46">
        <f t="shared" si="21"/>
        <v>22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+'6'!J116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+'6'!J120</f>
        <v>1</v>
      </c>
      <c r="F120" s="71"/>
      <c r="G120" s="46">
        <f t="shared" si="20"/>
        <v>1</v>
      </c>
      <c r="H120" s="78">
        <v>0</v>
      </c>
      <c r="I120" s="76">
        <v>0</v>
      </c>
      <c r="J120" s="46">
        <f t="shared" si="21"/>
        <v>1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35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+'6'!J125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+'6'!J131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+'6'!J133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79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+'6'!J175</f>
        <v>16</v>
      </c>
      <c r="F175" s="71"/>
      <c r="G175" s="46">
        <f t="shared" si="27"/>
        <v>16</v>
      </c>
      <c r="H175" s="78">
        <v>0</v>
      </c>
      <c r="I175" s="76">
        <v>0</v>
      </c>
      <c r="J175" s="46">
        <f t="shared" si="28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+'6'!J180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ref="P180:P208" si="33">SUM(M180-O180)</f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3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33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3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33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+'6'!J185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33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33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3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3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3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+'6'!J190</f>
        <v>7</v>
      </c>
      <c r="F190" s="71"/>
      <c r="G190" s="46">
        <f t="shared" si="27"/>
        <v>7</v>
      </c>
      <c r="H190" s="78">
        <v>0</v>
      </c>
      <c r="I190" s="76">
        <v>0</v>
      </c>
      <c r="J190" s="46">
        <f t="shared" si="28"/>
        <v>7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33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33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3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+'6'!J193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33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+'6'!J194</f>
        <v>2</v>
      </c>
      <c r="F194" s="71"/>
      <c r="G194" s="46">
        <f t="shared" si="27"/>
        <v>2</v>
      </c>
      <c r="H194" s="78">
        <v>0</v>
      </c>
      <c r="I194" s="76">
        <v>0</v>
      </c>
      <c r="J194" s="46">
        <f t="shared" si="28"/>
        <v>2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33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+'6'!J195</f>
        <v>1</v>
      </c>
      <c r="F195" s="71"/>
      <c r="G195" s="46">
        <f t="shared" si="27"/>
        <v>1</v>
      </c>
      <c r="H195" s="78">
        <v>0</v>
      </c>
      <c r="I195" s="76">
        <v>0</v>
      </c>
      <c r="J195" s="46">
        <f t="shared" si="28"/>
        <v>1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3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+'6'!J196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3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+'6'!J197</f>
        <v>3</v>
      </c>
      <c r="F197" s="71"/>
      <c r="G197" s="46">
        <f t="shared" si="27"/>
        <v>3</v>
      </c>
      <c r="H197" s="78">
        <v>0</v>
      </c>
      <c r="I197" s="76">
        <v>0</v>
      </c>
      <c r="J197" s="46">
        <f t="shared" si="28"/>
        <v>3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3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+'6'!J198</f>
        <v>13</v>
      </c>
      <c r="F198" s="71"/>
      <c r="G198" s="46">
        <f t="shared" si="27"/>
        <v>13</v>
      </c>
      <c r="H198" s="78">
        <v>0</v>
      </c>
      <c r="I198" s="76">
        <v>0</v>
      </c>
      <c r="J198" s="46">
        <f t="shared" si="28"/>
        <v>12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>
        <v>75</v>
      </c>
      <c r="P198" s="137">
        <f t="shared" si="33"/>
        <v>75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3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3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+'6'!J201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3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+'6'!J202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3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+'6'!J203</f>
        <v>1</v>
      </c>
      <c r="F203" s="71"/>
      <c r="G203" s="46">
        <f t="shared" si="27"/>
        <v>1</v>
      </c>
      <c r="H203" s="78">
        <v>0</v>
      </c>
      <c r="I203" s="76">
        <v>0</v>
      </c>
      <c r="J203" s="46">
        <f t="shared" si="28"/>
        <v>1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3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+'6'!J204</f>
        <v>9</v>
      </c>
      <c r="F204" s="71"/>
      <c r="G204" s="46">
        <f t="shared" si="27"/>
        <v>9</v>
      </c>
      <c r="H204" s="78">
        <v>0</v>
      </c>
      <c r="I204" s="76">
        <v>0</v>
      </c>
      <c r="J204" s="46">
        <f t="shared" si="28"/>
        <v>9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3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+'6'!J205</f>
        <v>7</v>
      </c>
      <c r="F205" s="71"/>
      <c r="G205" s="46">
        <f t="shared" si="27"/>
        <v>7</v>
      </c>
      <c r="H205" s="78">
        <v>0</v>
      </c>
      <c r="I205" s="76">
        <v>0</v>
      </c>
      <c r="J205" s="46">
        <f t="shared" si="28"/>
        <v>7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3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3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3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+'6'!J208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3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+'6'!J209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8" si="37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+'6'!J210</f>
        <v>0</v>
      </c>
      <c r="F210" s="71">
        <v>1</v>
      </c>
      <c r="G210" s="46">
        <f t="shared" si="27"/>
        <v>1</v>
      </c>
      <c r="H210" s="78">
        <v>0</v>
      </c>
      <c r="I210" s="76">
        <v>0</v>
      </c>
      <c r="J210" s="46">
        <f t="shared" si="28"/>
        <v>0</v>
      </c>
      <c r="K210" s="72">
        <v>1</v>
      </c>
      <c r="L210" s="20">
        <v>40</v>
      </c>
      <c r="M210" s="65">
        <f>+L210*K210</f>
        <v>40</v>
      </c>
      <c r="N210" s="17" t="s">
        <v>16</v>
      </c>
      <c r="O210" s="18"/>
      <c r="P210" s="137">
        <f t="shared" si="37"/>
        <v>40</v>
      </c>
      <c r="Q210" s="90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+'6'!J216</f>
        <v>166</v>
      </c>
      <c r="F216" s="71"/>
      <c r="G216" s="46">
        <f t="shared" si="27"/>
        <v>166</v>
      </c>
      <c r="H216" s="78">
        <v>0</v>
      </c>
      <c r="I216" s="76">
        <v>0</v>
      </c>
      <c r="J216" s="46">
        <f t="shared" si="28"/>
        <v>166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+'6'!J217</f>
        <v>18</v>
      </c>
      <c r="F217" s="71"/>
      <c r="G217" s="46">
        <f t="shared" si="27"/>
        <v>18</v>
      </c>
      <c r="H217" s="78">
        <v>0</v>
      </c>
      <c r="I217" s="76">
        <v>0</v>
      </c>
      <c r="J217" s="46">
        <f t="shared" si="28"/>
        <v>18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+'6'!J218</f>
        <v>4</v>
      </c>
      <c r="F218" s="71"/>
      <c r="G218" s="46">
        <f t="shared" si="27"/>
        <v>4</v>
      </c>
      <c r="H218" s="78">
        <v>0</v>
      </c>
      <c r="I218" s="76">
        <v>0</v>
      </c>
      <c r="J218" s="46">
        <f t="shared" si="28"/>
        <v>4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+'6'!J224</f>
        <v>274</v>
      </c>
      <c r="F224" s="71"/>
      <c r="G224" s="46">
        <f t="shared" si="27"/>
        <v>274</v>
      </c>
      <c r="H224" s="78">
        <v>0</v>
      </c>
      <c r="I224" s="76">
        <v>0</v>
      </c>
      <c r="J224" s="46">
        <f t="shared" si="28"/>
        <v>274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+'6'!J231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+'6'!J232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+'6'!J233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+'6'!J234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+'6'!J235</f>
        <v>0</v>
      </c>
      <c r="F235" s="71"/>
      <c r="G235" s="46">
        <f t="shared" ref="G235:G254" si="40">E235+F235</f>
        <v>0</v>
      </c>
      <c r="H235" s="78">
        <v>0</v>
      </c>
      <c r="I235" s="76">
        <v>0</v>
      </c>
      <c r="J235" s="46">
        <f t="shared" ref="J235:J254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35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+'6'!J244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35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/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39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/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55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/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40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20059085</v>
      </c>
      <c r="C253" s="19" t="s">
        <v>1450</v>
      </c>
      <c r="D253" s="10" t="s">
        <v>563</v>
      </c>
      <c r="E253" s="64">
        <f>+'6'!J253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30</v>
      </c>
      <c r="M253" s="65">
        <f t="shared" ref="M253" si="46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 t="s">
        <v>1455</v>
      </c>
      <c r="D254" s="10" t="s">
        <v>433</v>
      </c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100</v>
      </c>
      <c r="M254" s="65">
        <f t="shared" si="31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143.79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120</v>
      </c>
      <c r="O264" s="2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435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+'7'!J5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7</v>
      </c>
      <c r="K5" s="72">
        <v>11</v>
      </c>
      <c r="L5" s="15">
        <v>50</v>
      </c>
      <c r="M5" s="65">
        <f>+L5*K5</f>
        <v>550</v>
      </c>
      <c r="N5" s="17" t="s">
        <v>16</v>
      </c>
      <c r="O5" s="18">
        <v>150</v>
      </c>
      <c r="P5" s="137">
        <f t="shared" ref="P5:P68" si="2">SUM(M5-O5)</f>
        <v>400</v>
      </c>
      <c r="Q5" s="136">
        <v>18.97</v>
      </c>
      <c r="R5" s="43">
        <f>+K5*Q5</f>
        <v>208.67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+'7'!J6</f>
        <v>75</v>
      </c>
      <c r="F6" s="71"/>
      <c r="G6" s="46">
        <f t="shared" si="0"/>
        <v>75</v>
      </c>
      <c r="H6" s="78">
        <v>0</v>
      </c>
      <c r="I6" s="76">
        <v>0</v>
      </c>
      <c r="J6" s="46">
        <f t="shared" si="1"/>
        <v>72</v>
      </c>
      <c r="K6" s="72">
        <v>3</v>
      </c>
      <c r="L6" s="15">
        <v>100</v>
      </c>
      <c r="M6" s="65">
        <f t="shared" ref="M6:M80" si="3">+L6*K6</f>
        <v>300</v>
      </c>
      <c r="N6" s="17" t="s">
        <v>16</v>
      </c>
      <c r="O6" s="18">
        <v>60</v>
      </c>
      <c r="P6" s="137">
        <f t="shared" si="2"/>
        <v>240</v>
      </c>
      <c r="Q6" s="136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+'7'!J11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3"/>
        <v>50</v>
      </c>
      <c r="N11" s="17" t="s">
        <v>16</v>
      </c>
      <c r="O11" s="18"/>
      <c r="P11" s="137">
        <f t="shared" si="2"/>
        <v>50</v>
      </c>
      <c r="Q11" s="136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+'7'!J18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+'7'!J20</f>
        <v>2</v>
      </c>
      <c r="F20" s="71">
        <v>2</v>
      </c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>
        <v>35</v>
      </c>
      <c r="P20" s="137">
        <f t="shared" si="2"/>
        <v>30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+'7'!J21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3</v>
      </c>
      <c r="K21" s="72">
        <v>2</v>
      </c>
      <c r="L21" s="15">
        <v>85</v>
      </c>
      <c r="M21" s="65">
        <f t="shared" si="3"/>
        <v>170</v>
      </c>
      <c r="N21" s="17" t="s">
        <v>16</v>
      </c>
      <c r="O21" s="18">
        <v>90</v>
      </c>
      <c r="P21" s="137">
        <f t="shared" si="2"/>
        <v>80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+'7'!J22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16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6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+'7'!J24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+'7'!J31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26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+'7'!J32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+'7'!J39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+'7'!J40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+'7'!J41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+'7'!J47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+'7'!J48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+'7'!J49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+'7'!J50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+'7'!J53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+'7'!J55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+'7'!J57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+'7'!J62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+'7'!J66</f>
        <v>2</v>
      </c>
      <c r="F66" s="71">
        <v>5</v>
      </c>
      <c r="G66" s="46">
        <f t="shared" si="5"/>
        <v>7</v>
      </c>
      <c r="H66" s="78">
        <v>0</v>
      </c>
      <c r="I66" s="76">
        <v>0</v>
      </c>
      <c r="J66" s="46">
        <f t="shared" si="6"/>
        <v>5</v>
      </c>
      <c r="K66" s="72">
        <v>2</v>
      </c>
      <c r="L66" s="15">
        <v>50</v>
      </c>
      <c r="M66" s="65">
        <f t="shared" si="3"/>
        <v>100</v>
      </c>
      <c r="N66" s="17" t="s">
        <v>16</v>
      </c>
      <c r="O66" s="18">
        <v>50</v>
      </c>
      <c r="P66" s="137">
        <f t="shared" si="2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+'7'!J77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+'7'!J80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+'7'!J110</f>
        <v>8</v>
      </c>
      <c r="F110" s="71"/>
      <c r="G110" s="46">
        <f t="shared" si="20"/>
        <v>8</v>
      </c>
      <c r="H110" s="78">
        <v>0</v>
      </c>
      <c r="I110" s="76">
        <v>0</v>
      </c>
      <c r="J110" s="46">
        <f t="shared" si="21"/>
        <v>7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7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+'7'!J111</f>
        <v>12</v>
      </c>
      <c r="F111" s="71"/>
      <c r="G111" s="46">
        <f t="shared" si="20"/>
        <v>12</v>
      </c>
      <c r="H111" s="78">
        <v>0</v>
      </c>
      <c r="I111" s="76">
        <v>0</v>
      </c>
      <c r="J111" s="46">
        <f t="shared" si="21"/>
        <v>11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37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+'7'!J112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+'7'!J113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6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+'7'!J115</f>
        <v>22</v>
      </c>
      <c r="F115" s="71"/>
      <c r="G115" s="46">
        <f t="shared" si="20"/>
        <v>22</v>
      </c>
      <c r="H115" s="78">
        <v>0</v>
      </c>
      <c r="I115" s="76">
        <v>0</v>
      </c>
      <c r="J115" s="46">
        <f t="shared" si="21"/>
        <v>21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>
        <v>10</v>
      </c>
      <c r="P115" s="137">
        <f t="shared" si="7"/>
        <v>50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+'7'!J116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+'7'!J120</f>
        <v>1</v>
      </c>
      <c r="F120" s="71"/>
      <c r="G120" s="46">
        <f t="shared" si="20"/>
        <v>1</v>
      </c>
      <c r="H120" s="78">
        <v>0</v>
      </c>
      <c r="I120" s="76">
        <v>0</v>
      </c>
      <c r="J120" s="46">
        <f t="shared" si="21"/>
        <v>1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+'7'!J125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+'7'!J131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+'7'!J133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0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50</v>
      </c>
      <c r="P133" s="137">
        <f t="shared" ref="P133:P196" si="26">SUM(M133-O133)</f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+'7'!J154</f>
        <v>0</v>
      </c>
      <c r="F154" s="71">
        <v>5</v>
      </c>
      <c r="G154" s="46">
        <f t="shared" si="20"/>
        <v>5</v>
      </c>
      <c r="H154" s="78">
        <v>0</v>
      </c>
      <c r="I154" s="76">
        <v>0</v>
      </c>
      <c r="J154" s="46">
        <f t="shared" si="21"/>
        <v>4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>
        <v>5</v>
      </c>
      <c r="P154" s="137">
        <f t="shared" si="26"/>
        <v>20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80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+'7'!J175</f>
        <v>16</v>
      </c>
      <c r="F175" s="71"/>
      <c r="G175" s="46">
        <f t="shared" si="27"/>
        <v>16</v>
      </c>
      <c r="H175" s="78">
        <v>0</v>
      </c>
      <c r="I175" s="76">
        <v>0</v>
      </c>
      <c r="J175" s="46">
        <f t="shared" si="28"/>
        <v>15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37">
        <f t="shared" si="26"/>
        <v>50</v>
      </c>
      <c r="Q175" s="136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+'7'!J180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+'7'!J190</f>
        <v>7</v>
      </c>
      <c r="F190" s="71"/>
      <c r="G190" s="46">
        <f t="shared" si="27"/>
        <v>7</v>
      </c>
      <c r="H190" s="78">
        <v>0</v>
      </c>
      <c r="I190" s="76">
        <v>0</v>
      </c>
      <c r="J190" s="46">
        <f t="shared" si="28"/>
        <v>7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+'7'!J193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+'7'!J194</f>
        <v>2</v>
      </c>
      <c r="F194" s="71"/>
      <c r="G194" s="46">
        <f t="shared" si="27"/>
        <v>2</v>
      </c>
      <c r="H194" s="78">
        <v>0</v>
      </c>
      <c r="I194" s="76">
        <v>0</v>
      </c>
      <c r="J194" s="46">
        <f t="shared" si="28"/>
        <v>2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+'7'!J195</f>
        <v>1</v>
      </c>
      <c r="F195" s="71"/>
      <c r="G195" s="46">
        <f t="shared" si="27"/>
        <v>1</v>
      </c>
      <c r="H195" s="78">
        <v>0</v>
      </c>
      <c r="I195" s="76">
        <v>0</v>
      </c>
      <c r="J195" s="46">
        <f t="shared" si="28"/>
        <v>1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+'7'!J196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+'7'!J197</f>
        <v>3</v>
      </c>
      <c r="F197" s="71"/>
      <c r="G197" s="46">
        <f t="shared" si="27"/>
        <v>3</v>
      </c>
      <c r="H197" s="78">
        <v>0</v>
      </c>
      <c r="I197" s="76">
        <v>0</v>
      </c>
      <c r="J197" s="46">
        <f t="shared" si="28"/>
        <v>3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+'7'!J198</f>
        <v>12</v>
      </c>
      <c r="F198" s="71"/>
      <c r="G198" s="46">
        <f t="shared" si="27"/>
        <v>12</v>
      </c>
      <c r="H198" s="78">
        <v>0</v>
      </c>
      <c r="I198" s="76">
        <v>0</v>
      </c>
      <c r="J198" s="46">
        <f t="shared" si="28"/>
        <v>9</v>
      </c>
      <c r="K198" s="72">
        <v>3</v>
      </c>
      <c r="L198" s="20">
        <v>150</v>
      </c>
      <c r="M198" s="65">
        <f t="shared" si="31"/>
        <v>450</v>
      </c>
      <c r="N198" s="17" t="s">
        <v>16</v>
      </c>
      <c r="O198" s="18"/>
      <c r="P198" s="137">
        <f t="shared" si="35"/>
        <v>450</v>
      </c>
      <c r="Q198" s="90">
        <v>64.38</v>
      </c>
      <c r="R198" s="43">
        <f t="shared" si="32"/>
        <v>193.14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+'7'!J201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+'7'!J202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+'7'!J203</f>
        <v>1</v>
      </c>
      <c r="F203" s="71"/>
      <c r="G203" s="46">
        <f t="shared" si="27"/>
        <v>1</v>
      </c>
      <c r="H203" s="78">
        <v>0</v>
      </c>
      <c r="I203" s="76">
        <v>0</v>
      </c>
      <c r="J203" s="46">
        <f t="shared" si="28"/>
        <v>1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+'7'!J204</f>
        <v>9</v>
      </c>
      <c r="F204" s="71"/>
      <c r="G204" s="46">
        <f t="shared" si="27"/>
        <v>9</v>
      </c>
      <c r="H204" s="78">
        <v>0</v>
      </c>
      <c r="I204" s="76">
        <v>0</v>
      </c>
      <c r="J204" s="46">
        <f t="shared" si="28"/>
        <v>9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+'7'!J205</f>
        <v>7</v>
      </c>
      <c r="F205" s="71"/>
      <c r="G205" s="46">
        <f t="shared" si="27"/>
        <v>7</v>
      </c>
      <c r="H205" s="78">
        <v>0</v>
      </c>
      <c r="I205" s="76">
        <v>0</v>
      </c>
      <c r="J205" s="46">
        <f t="shared" si="28"/>
        <v>7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+'7'!J208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0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>
        <v>25</v>
      </c>
      <c r="P208" s="137">
        <f t="shared" si="35"/>
        <v>25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+'7'!J209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0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>
        <v>60</v>
      </c>
      <c r="P209" s="137">
        <f t="shared" si="35"/>
        <v>60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+'7'!J214</f>
        <v>0</v>
      </c>
      <c r="F214" s="71">
        <v>3</v>
      </c>
      <c r="G214" s="46">
        <f t="shared" si="27"/>
        <v>3</v>
      </c>
      <c r="H214" s="78">
        <v>0</v>
      </c>
      <c r="I214" s="76">
        <v>0</v>
      </c>
      <c r="J214" s="46">
        <f t="shared" si="28"/>
        <v>0</v>
      </c>
      <c r="K214" s="72">
        <v>3</v>
      </c>
      <c r="L214" s="20">
        <v>40</v>
      </c>
      <c r="M214" s="65">
        <f>+L214*K214</f>
        <v>120</v>
      </c>
      <c r="N214" s="17" t="s">
        <v>16</v>
      </c>
      <c r="O214" s="18">
        <v>30</v>
      </c>
      <c r="P214" s="137">
        <f t="shared" si="35"/>
        <v>90</v>
      </c>
      <c r="Q214" s="90">
        <v>15</v>
      </c>
      <c r="R214" s="43">
        <f>+K214*Q214</f>
        <v>45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+'7'!J216</f>
        <v>166</v>
      </c>
      <c r="F216" s="71"/>
      <c r="G216" s="46">
        <f t="shared" si="27"/>
        <v>166</v>
      </c>
      <c r="H216" s="78">
        <v>0</v>
      </c>
      <c r="I216" s="76">
        <v>0</v>
      </c>
      <c r="J216" s="46">
        <f t="shared" si="28"/>
        <v>166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+'7'!J217</f>
        <v>18</v>
      </c>
      <c r="F217" s="71"/>
      <c r="G217" s="46">
        <f t="shared" si="27"/>
        <v>18</v>
      </c>
      <c r="H217" s="78">
        <v>0</v>
      </c>
      <c r="I217" s="76">
        <v>0</v>
      </c>
      <c r="J217" s="46">
        <f t="shared" si="28"/>
        <v>18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+'7'!J218</f>
        <v>4</v>
      </c>
      <c r="F218" s="71"/>
      <c r="G218" s="46">
        <f t="shared" si="27"/>
        <v>4</v>
      </c>
      <c r="H218" s="78">
        <v>0</v>
      </c>
      <c r="I218" s="76">
        <v>0</v>
      </c>
      <c r="J218" s="46">
        <f t="shared" si="28"/>
        <v>4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+'7'!J224</f>
        <v>274</v>
      </c>
      <c r="F224" s="71"/>
      <c r="G224" s="46">
        <f t="shared" si="27"/>
        <v>274</v>
      </c>
      <c r="H224" s="78">
        <v>0</v>
      </c>
      <c r="I224" s="76">
        <v>0</v>
      </c>
      <c r="J224" s="46">
        <f t="shared" si="28"/>
        <v>274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+'7'!J235</f>
        <v>0</v>
      </c>
      <c r="F235" s="71"/>
      <c r="G235" s="46">
        <f t="shared" ref="G235:G256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+'7'!J248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+'7'!J251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+'7'!J252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20059085</v>
      </c>
      <c r="C253" s="19" t="s">
        <v>1450</v>
      </c>
      <c r="D253" s="10" t="s">
        <v>563</v>
      </c>
      <c r="E253" s="64">
        <f>+'7'!J253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30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 t="s">
        <v>1455</v>
      </c>
      <c r="D254" s="10" t="s">
        <v>433</v>
      </c>
      <c r="E254" s="64">
        <f>+'7'!J254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100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916.8599999999999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2580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1085</v>
      </c>
      <c r="O264" s="2">
        <v>160</v>
      </c>
      <c r="P264" s="2">
        <v>385</v>
      </c>
      <c r="Q264" s="88">
        <v>20</v>
      </c>
      <c r="R264" s="2">
        <v>120</v>
      </c>
      <c r="S264" s="2">
        <v>400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565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930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+'8'!J5</f>
        <v>7</v>
      </c>
      <c r="F5" s="71">
        <v>10</v>
      </c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+'8'!J6</f>
        <v>72</v>
      </c>
      <c r="F6" s="71">
        <v>30</v>
      </c>
      <c r="G6" s="46">
        <f t="shared" si="0"/>
        <v>102</v>
      </c>
      <c r="H6" s="78">
        <v>0</v>
      </c>
      <c r="I6" s="76">
        <v>0</v>
      </c>
      <c r="J6" s="46">
        <f t="shared" si="1"/>
        <v>90</v>
      </c>
      <c r="K6" s="72">
        <v>12</v>
      </c>
      <c r="L6" s="15">
        <v>100</v>
      </c>
      <c r="M6" s="65">
        <f t="shared" ref="M6:M80" si="3">+L6*K6</f>
        <v>1200</v>
      </c>
      <c r="N6" s="17" t="s">
        <v>16</v>
      </c>
      <c r="O6" s="18">
        <v>220</v>
      </c>
      <c r="P6" s="137">
        <f t="shared" si="2"/>
        <v>980</v>
      </c>
      <c r="Q6" s="136">
        <v>36.43</v>
      </c>
      <c r="R6" s="43">
        <f t="shared" ref="R6:R80" si="4">+K6*Q6</f>
        <v>437.15999999999997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+'8'!J11</f>
        <v>2</v>
      </c>
      <c r="F11" s="71">
        <v>5</v>
      </c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+'8'!J18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+'8'!J20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+'8'!J21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0</v>
      </c>
      <c r="K21" s="72">
        <v>3</v>
      </c>
      <c r="L21" s="15">
        <v>85</v>
      </c>
      <c r="M21" s="65">
        <f t="shared" si="3"/>
        <v>255</v>
      </c>
      <c r="N21" s="17" t="s">
        <v>16</v>
      </c>
      <c r="O21" s="18"/>
      <c r="P21" s="137">
        <f t="shared" si="2"/>
        <v>255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+'8'!J22</f>
        <v>16</v>
      </c>
      <c r="F22" s="71">
        <v>9</v>
      </c>
      <c r="G22" s="46">
        <f t="shared" si="0"/>
        <v>25</v>
      </c>
      <c r="H22" s="78">
        <v>0</v>
      </c>
      <c r="I22" s="76">
        <v>0</v>
      </c>
      <c r="J22" s="46">
        <f t="shared" si="1"/>
        <v>25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6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+'8'!J24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+'8'!J31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26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+'8'!J32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3"/>
        <v>390</v>
      </c>
      <c r="N32" s="17" t="s">
        <v>16</v>
      </c>
      <c r="O32" s="18">
        <v>195</v>
      </c>
      <c r="P32" s="137">
        <f t="shared" si="2"/>
        <v>195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+'8'!J39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+'8'!J40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>
        <v>25</v>
      </c>
      <c r="P40" s="137">
        <f t="shared" si="2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+'8'!J41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+'8'!J47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+'8'!J48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+'8'!J49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+'8'!J50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+'8'!J53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+'8'!J55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+'8'!J57</f>
        <v>4</v>
      </c>
      <c r="F57" s="71"/>
      <c r="G57" s="46">
        <f t="shared" si="5"/>
        <v>4</v>
      </c>
      <c r="H57" s="78">
        <v>0</v>
      </c>
      <c r="I57" s="76">
        <v>1</v>
      </c>
      <c r="J57" s="46">
        <f t="shared" si="6"/>
        <v>3</v>
      </c>
      <c r="K57" s="72"/>
      <c r="L57" s="15">
        <v>120</v>
      </c>
      <c r="M57" s="65">
        <f t="shared" si="3"/>
        <v>0</v>
      </c>
      <c r="N57" s="17" t="s">
        <v>1445</v>
      </c>
      <c r="O57" s="18"/>
      <c r="P57" s="23">
        <f t="shared" si="2"/>
        <v>0</v>
      </c>
      <c r="Q57" s="13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+'8'!J62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3"/>
        <v>120</v>
      </c>
      <c r="N62" s="17" t="s">
        <v>16</v>
      </c>
      <c r="O62" s="18">
        <v>20</v>
      </c>
      <c r="P62" s="137">
        <f t="shared" si="2"/>
        <v>100</v>
      </c>
      <c r="Q62" s="136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+'8'!J65</f>
        <v>2</v>
      </c>
      <c r="F65" s="71">
        <v>5</v>
      </c>
      <c r="G65" s="46">
        <f t="shared" si="5"/>
        <v>7</v>
      </c>
      <c r="H65" s="78">
        <v>0</v>
      </c>
      <c r="I65" s="76">
        <v>0</v>
      </c>
      <c r="J65" s="46">
        <f t="shared" si="6"/>
        <v>7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+'8'!J66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+'8'!J77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>
        <v>25</v>
      </c>
      <c r="P77" s="137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+'8'!J80</f>
        <v>3</v>
      </c>
      <c r="F80" s="71">
        <v>3</v>
      </c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+'8'!J81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+'8'!J110</f>
        <v>7</v>
      </c>
      <c r="F110" s="71"/>
      <c r="G110" s="46">
        <f t="shared" si="20"/>
        <v>7</v>
      </c>
      <c r="H110" s="78">
        <v>0</v>
      </c>
      <c r="I110" s="76">
        <v>0</v>
      </c>
      <c r="J110" s="46">
        <f t="shared" si="21"/>
        <v>6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7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+'8'!J111</f>
        <v>11</v>
      </c>
      <c r="F111" s="71"/>
      <c r="G111" s="46">
        <f t="shared" si="20"/>
        <v>11</v>
      </c>
      <c r="H111" s="78">
        <v>0</v>
      </c>
      <c r="I111" s="76">
        <v>0</v>
      </c>
      <c r="J111" s="46">
        <f t="shared" si="21"/>
        <v>10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37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+'8'!J112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+'8'!J113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6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+'8'!J115</f>
        <v>21</v>
      </c>
      <c r="F115" s="71"/>
      <c r="G115" s="46">
        <f t="shared" si="20"/>
        <v>21</v>
      </c>
      <c r="H115" s="78">
        <v>0</v>
      </c>
      <c r="I115" s="76">
        <v>0</v>
      </c>
      <c r="J115" s="46">
        <f t="shared" si="21"/>
        <v>21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+'8'!J116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+'8'!J120</f>
        <v>1</v>
      </c>
      <c r="F120" s="71"/>
      <c r="G120" s="46">
        <f t="shared" si="20"/>
        <v>1</v>
      </c>
      <c r="H120" s="78">
        <v>0</v>
      </c>
      <c r="I120" s="76">
        <v>0</v>
      </c>
      <c r="J120" s="46">
        <f t="shared" si="21"/>
        <v>0</v>
      </c>
      <c r="K120" s="72">
        <v>1</v>
      </c>
      <c r="L120" s="22">
        <v>25</v>
      </c>
      <c r="M120" s="65">
        <f t="shared" si="8"/>
        <v>25</v>
      </c>
      <c r="N120" s="17" t="s">
        <v>16</v>
      </c>
      <c r="O120" s="18"/>
      <c r="P120" s="137">
        <f t="shared" si="7"/>
        <v>25</v>
      </c>
      <c r="Q120" s="90">
        <v>30</v>
      </c>
      <c r="R120" s="43">
        <f t="shared" si="9"/>
        <v>30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+'8'!J125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+'8'!J131</f>
        <v>3</v>
      </c>
      <c r="F131" s="71">
        <v>5</v>
      </c>
      <c r="G131" s="46">
        <f t="shared" si="20"/>
        <v>8</v>
      </c>
      <c r="H131" s="78">
        <v>0</v>
      </c>
      <c r="I131" s="76">
        <v>0</v>
      </c>
      <c r="J131" s="46">
        <f t="shared" si="21"/>
        <v>6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50</v>
      </c>
      <c r="P131" s="137">
        <f t="shared" si="7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+'8'!J133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+'8'!J154</f>
        <v>4</v>
      </c>
      <c r="F154" s="71"/>
      <c r="G154" s="46">
        <f t="shared" si="20"/>
        <v>4</v>
      </c>
      <c r="H154" s="78">
        <v>0</v>
      </c>
      <c r="I154" s="76">
        <v>0</v>
      </c>
      <c r="J154" s="46">
        <f t="shared" si="21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+'8'!J175</f>
        <v>15</v>
      </c>
      <c r="F175" s="71"/>
      <c r="G175" s="46">
        <f t="shared" si="27"/>
        <v>15</v>
      </c>
      <c r="H175" s="78">
        <v>1</v>
      </c>
      <c r="I175" s="76"/>
      <c r="J175" s="46">
        <f t="shared" si="28"/>
        <v>12</v>
      </c>
      <c r="K175" s="72">
        <v>2</v>
      </c>
      <c r="L175" s="15">
        <v>50</v>
      </c>
      <c r="M175" s="65">
        <f>+L175*K175</f>
        <v>100</v>
      </c>
      <c r="N175" s="17" t="s">
        <v>1442</v>
      </c>
      <c r="O175" s="18">
        <v>60</v>
      </c>
      <c r="P175" s="137">
        <f t="shared" si="26"/>
        <v>40</v>
      </c>
      <c r="Q175" s="136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+'8'!J180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+'8'!J185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+'8'!J190</f>
        <v>7</v>
      </c>
      <c r="F190" s="71"/>
      <c r="G190" s="46">
        <f t="shared" si="27"/>
        <v>7</v>
      </c>
      <c r="H190" s="78">
        <v>0</v>
      </c>
      <c r="I190" s="76">
        <v>0</v>
      </c>
      <c r="J190" s="46">
        <f t="shared" si="28"/>
        <v>7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+'8'!J193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+'8'!J194</f>
        <v>2</v>
      </c>
      <c r="F194" s="71"/>
      <c r="G194" s="46">
        <f t="shared" si="27"/>
        <v>2</v>
      </c>
      <c r="H194" s="78">
        <v>0</v>
      </c>
      <c r="I194" s="76">
        <v>0</v>
      </c>
      <c r="J194" s="46">
        <f t="shared" si="28"/>
        <v>2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+'8'!J195</f>
        <v>1</v>
      </c>
      <c r="F195" s="71"/>
      <c r="G195" s="46">
        <f t="shared" si="27"/>
        <v>1</v>
      </c>
      <c r="H195" s="78">
        <v>0</v>
      </c>
      <c r="I195" s="76">
        <v>0</v>
      </c>
      <c r="J195" s="46">
        <f t="shared" si="28"/>
        <v>1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+'8'!J196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+'8'!J197</f>
        <v>3</v>
      </c>
      <c r="F197" s="71"/>
      <c r="G197" s="46">
        <f t="shared" si="27"/>
        <v>3</v>
      </c>
      <c r="H197" s="78">
        <v>0</v>
      </c>
      <c r="I197" s="76">
        <v>1</v>
      </c>
      <c r="J197" s="46">
        <f t="shared" si="28"/>
        <v>2</v>
      </c>
      <c r="K197" s="72"/>
      <c r="L197" s="20">
        <v>50</v>
      </c>
      <c r="M197" s="65">
        <f t="shared" si="31"/>
        <v>0</v>
      </c>
      <c r="N197" s="17" t="s">
        <v>1445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+'8'!J198</f>
        <v>9</v>
      </c>
      <c r="F198" s="71"/>
      <c r="G198" s="46">
        <f t="shared" si="27"/>
        <v>9</v>
      </c>
      <c r="H198" s="78">
        <v>0</v>
      </c>
      <c r="I198" s="76">
        <v>0</v>
      </c>
      <c r="J198" s="46">
        <f t="shared" si="28"/>
        <v>9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+'8'!J201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+'8'!J202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+'8'!J203</f>
        <v>1</v>
      </c>
      <c r="F203" s="71"/>
      <c r="G203" s="46">
        <f t="shared" si="27"/>
        <v>1</v>
      </c>
      <c r="H203" s="78">
        <v>0</v>
      </c>
      <c r="I203" s="76">
        <v>0</v>
      </c>
      <c r="J203" s="46">
        <f t="shared" si="28"/>
        <v>1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+'8'!J204</f>
        <v>9</v>
      </c>
      <c r="F204" s="71"/>
      <c r="G204" s="46">
        <f t="shared" si="27"/>
        <v>9</v>
      </c>
      <c r="H204" s="78">
        <v>0</v>
      </c>
      <c r="I204" s="76">
        <v>0</v>
      </c>
      <c r="J204" s="46">
        <f t="shared" si="28"/>
        <v>9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+'8'!J205</f>
        <v>7</v>
      </c>
      <c r="F205" s="71"/>
      <c r="G205" s="46">
        <f t="shared" si="27"/>
        <v>7</v>
      </c>
      <c r="H205" s="78">
        <v>0</v>
      </c>
      <c r="I205" s="76">
        <v>0</v>
      </c>
      <c r="J205" s="46">
        <f t="shared" si="28"/>
        <v>7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+'8'!J216</f>
        <v>166</v>
      </c>
      <c r="F216" s="71"/>
      <c r="G216" s="46">
        <f t="shared" si="27"/>
        <v>166</v>
      </c>
      <c r="H216" s="78">
        <v>0</v>
      </c>
      <c r="I216" s="76">
        <v>0</v>
      </c>
      <c r="J216" s="46">
        <f t="shared" si="28"/>
        <v>166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+'8'!J217</f>
        <v>18</v>
      </c>
      <c r="F217" s="71"/>
      <c r="G217" s="46">
        <f t="shared" si="27"/>
        <v>18</v>
      </c>
      <c r="H217" s="78">
        <v>0</v>
      </c>
      <c r="I217" s="76">
        <v>0</v>
      </c>
      <c r="J217" s="46">
        <f t="shared" si="28"/>
        <v>16</v>
      </c>
      <c r="K217" s="72">
        <v>2</v>
      </c>
      <c r="L217" s="20">
        <v>10</v>
      </c>
      <c r="M217" s="65">
        <f t="shared" si="31"/>
        <v>20</v>
      </c>
      <c r="N217" s="17" t="s">
        <v>16</v>
      </c>
      <c r="O217" s="18"/>
      <c r="P217" s="137">
        <f t="shared" si="35"/>
        <v>20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+'8'!J218</f>
        <v>4</v>
      </c>
      <c r="F218" s="71"/>
      <c r="G218" s="46">
        <f t="shared" si="27"/>
        <v>4</v>
      </c>
      <c r="H218" s="78">
        <v>0</v>
      </c>
      <c r="I218" s="76">
        <v>0</v>
      </c>
      <c r="J218" s="46">
        <f t="shared" si="28"/>
        <v>4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+'8'!J224</f>
        <v>274</v>
      </c>
      <c r="F224" s="71"/>
      <c r="G224" s="46">
        <f t="shared" si="27"/>
        <v>274</v>
      </c>
      <c r="H224" s="78">
        <v>0</v>
      </c>
      <c r="I224" s="76">
        <v>0</v>
      </c>
      <c r="J224" s="46">
        <f t="shared" si="28"/>
        <v>274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+'8'!J235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+'8'!J245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+'8'!J246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+'8'!J248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+'8'!J249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+'8'!J250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+'8'!J251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+'8'!J252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20059085</v>
      </c>
      <c r="C253" s="19" t="s">
        <v>1450</v>
      </c>
      <c r="D253" s="10" t="s">
        <v>563</v>
      </c>
      <c r="E253" s="64">
        <f>+'8'!J253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30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 t="s">
        <v>1455</v>
      </c>
      <c r="D254" s="10" t="s">
        <v>433</v>
      </c>
      <c r="E254" s="64">
        <f>+'8'!J254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100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+'8'!J259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819.64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585</v>
      </c>
      <c r="O264" s="2">
        <v>255</v>
      </c>
      <c r="P264" s="2">
        <v>80</v>
      </c>
      <c r="Q264" s="88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595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1500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/>
      <c r="P270" s="122"/>
      <c r="Q270" s="122"/>
      <c r="R270" s="122">
        <v>225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225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67.5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4.7249999999999996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152.77500000000001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U346"/>
  <sheetViews>
    <sheetView zoomScale="70" zoomScaleNormal="70" workbookViewId="0">
      <pane xSplit="10" ySplit="4" topLeftCell="L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+'9'!J5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7</v>
      </c>
      <c r="K5" s="72">
        <v>10</v>
      </c>
      <c r="L5" s="15">
        <v>50</v>
      </c>
      <c r="M5" s="65">
        <f>+L5*K5</f>
        <v>500</v>
      </c>
      <c r="N5" s="17" t="s">
        <v>16</v>
      </c>
      <c r="O5" s="18"/>
      <c r="P5" s="137">
        <f t="shared" ref="P5:P68" si="2">SUM(M5-O5)</f>
        <v>500</v>
      </c>
      <c r="Q5" s="136">
        <v>18.97</v>
      </c>
      <c r="R5" s="43">
        <f>+K5*Q5</f>
        <v>189.7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+'9'!J6</f>
        <v>90</v>
      </c>
      <c r="F6" s="71"/>
      <c r="G6" s="46">
        <f t="shared" si="0"/>
        <v>90</v>
      </c>
      <c r="H6" s="78">
        <v>0</v>
      </c>
      <c r="I6" s="76">
        <v>0</v>
      </c>
      <c r="J6" s="46">
        <f t="shared" si="1"/>
        <v>77</v>
      </c>
      <c r="K6" s="72">
        <v>13</v>
      </c>
      <c r="L6" s="15">
        <v>100</v>
      </c>
      <c r="M6" s="65">
        <f t="shared" ref="M6:M80" si="3">+L6*K6</f>
        <v>1300</v>
      </c>
      <c r="N6" s="17" t="s">
        <v>16</v>
      </c>
      <c r="O6" s="18"/>
      <c r="P6" s="137">
        <f t="shared" si="2"/>
        <v>1300</v>
      </c>
      <c r="Q6" s="136">
        <v>36.43</v>
      </c>
      <c r="R6" s="43">
        <f t="shared" ref="R6:R80" si="4">+K6*Q6</f>
        <v>473.59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+'9'!J11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6</v>
      </c>
      <c r="K11" s="72">
        <v>1</v>
      </c>
      <c r="L11" s="15">
        <v>50</v>
      </c>
      <c r="M11" s="65">
        <f t="shared" si="3"/>
        <v>50</v>
      </c>
      <c r="N11" s="17" t="s">
        <v>16</v>
      </c>
      <c r="O11" s="18"/>
      <c r="P11" s="137">
        <f t="shared" si="2"/>
        <v>50</v>
      </c>
      <c r="Q11" s="136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+'9'!J18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+'9'!J20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+'9'!J22</f>
        <v>25</v>
      </c>
      <c r="F22" s="71"/>
      <c r="G22" s="46">
        <f t="shared" si="0"/>
        <v>25</v>
      </c>
      <c r="H22" s="78">
        <v>0</v>
      </c>
      <c r="I22" s="76">
        <v>0</v>
      </c>
      <c r="J22" s="46">
        <f t="shared" si="1"/>
        <v>22</v>
      </c>
      <c r="K22" s="72">
        <v>3</v>
      </c>
      <c r="L22" s="20">
        <v>100</v>
      </c>
      <c r="M22" s="65">
        <f t="shared" si="3"/>
        <v>300</v>
      </c>
      <c r="N22" s="17" t="s">
        <v>16</v>
      </c>
      <c r="O22" s="18"/>
      <c r="P22" s="137">
        <f t="shared" si="2"/>
        <v>300</v>
      </c>
      <c r="Q22" s="136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+'9'!J24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+'9'!J31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26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+'9'!J39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+'9'!J40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+'9'!J41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+'9'!J47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+'9'!J48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+'9'!J49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+'9'!J50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+'9'!J53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+'9'!J55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+'9'!J57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+'9'!J65</f>
        <v>7</v>
      </c>
      <c r="F65" s="71"/>
      <c r="G65" s="46">
        <f t="shared" si="5"/>
        <v>7</v>
      </c>
      <c r="H65" s="78">
        <v>0</v>
      </c>
      <c r="I65" s="76">
        <v>0</v>
      </c>
      <c r="J65" s="46">
        <f t="shared" si="6"/>
        <v>6</v>
      </c>
      <c r="K65" s="72">
        <v>1</v>
      </c>
      <c r="L65" s="15">
        <v>50</v>
      </c>
      <c r="M65" s="65">
        <f t="shared" si="3"/>
        <v>50</v>
      </c>
      <c r="N65" s="17" t="s">
        <v>16</v>
      </c>
      <c r="O65" s="18"/>
      <c r="P65" s="137">
        <f t="shared" si="2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+'9'!J66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+'9'!J77</f>
        <v>1</v>
      </c>
      <c r="F77" s="71"/>
      <c r="G77" s="46">
        <f t="shared" si="5"/>
        <v>1</v>
      </c>
      <c r="H77" s="78">
        <v>1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+'9'!J80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+'9'!J81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+'9'!J110</f>
        <v>6</v>
      </c>
      <c r="F110" s="71"/>
      <c r="G110" s="46">
        <f t="shared" si="20"/>
        <v>6</v>
      </c>
      <c r="H110" s="78">
        <v>0</v>
      </c>
      <c r="I110" s="76">
        <v>0</v>
      </c>
      <c r="J110" s="46">
        <f t="shared" si="21"/>
        <v>5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7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+'9'!J111</f>
        <v>10</v>
      </c>
      <c r="F111" s="71"/>
      <c r="G111" s="46">
        <f t="shared" si="20"/>
        <v>10</v>
      </c>
      <c r="H111" s="78">
        <v>0</v>
      </c>
      <c r="I111" s="76">
        <v>0</v>
      </c>
      <c r="J111" s="46">
        <f t="shared" si="21"/>
        <v>10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+'9'!J112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6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+'9'!J115</f>
        <v>21</v>
      </c>
      <c r="F115" s="71"/>
      <c r="G115" s="46">
        <f t="shared" si="20"/>
        <v>21</v>
      </c>
      <c r="H115" s="78">
        <v>0</v>
      </c>
      <c r="I115" s="76">
        <v>0</v>
      </c>
      <c r="J115" s="46">
        <f t="shared" si="21"/>
        <v>21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+'9'!J116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11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37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30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+'9'!J125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+'9'!J131</f>
        <v>6</v>
      </c>
      <c r="F131" s="71"/>
      <c r="G131" s="46">
        <f t="shared" si="20"/>
        <v>6</v>
      </c>
      <c r="H131" s="78">
        <v>0</v>
      </c>
      <c r="I131" s="76">
        <v>0</v>
      </c>
      <c r="J131" s="46">
        <f t="shared" si="21"/>
        <v>4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37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+'9'!J133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+'9'!J154</f>
        <v>4</v>
      </c>
      <c r="F154" s="71"/>
      <c r="G154" s="46">
        <f t="shared" si="20"/>
        <v>4</v>
      </c>
      <c r="H154" s="78">
        <v>0</v>
      </c>
      <c r="I154" s="76">
        <v>0</v>
      </c>
      <c r="J154" s="46">
        <f t="shared" si="21"/>
        <v>1</v>
      </c>
      <c r="K154" s="72">
        <v>3</v>
      </c>
      <c r="L154" s="20">
        <v>25</v>
      </c>
      <c r="M154" s="65">
        <f>+L154*K154</f>
        <v>75</v>
      </c>
      <c r="N154" s="17" t="s">
        <v>16</v>
      </c>
      <c r="O154" s="18"/>
      <c r="P154" s="137">
        <f t="shared" si="26"/>
        <v>75</v>
      </c>
      <c r="Q154" s="90">
        <v>16.16</v>
      </c>
      <c r="R154" s="43">
        <f>+K154*Q154</f>
        <v>48.480000000000004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+'9'!J175</f>
        <v>12</v>
      </c>
      <c r="F175" s="71"/>
      <c r="G175" s="46">
        <f t="shared" si="27"/>
        <v>12</v>
      </c>
      <c r="H175" s="78">
        <v>0</v>
      </c>
      <c r="I175" s="76">
        <v>0</v>
      </c>
      <c r="J175" s="46">
        <f t="shared" si="28"/>
        <v>9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>
        <v>25</v>
      </c>
      <c r="P175" s="137">
        <f t="shared" si="26"/>
        <v>125</v>
      </c>
      <c r="Q175" s="136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+'9'!J180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+'9'!J190</f>
        <v>7</v>
      </c>
      <c r="F190" s="71"/>
      <c r="G190" s="46">
        <f t="shared" si="27"/>
        <v>7</v>
      </c>
      <c r="H190" s="78">
        <v>0</v>
      </c>
      <c r="I190" s="76">
        <v>0</v>
      </c>
      <c r="J190" s="46">
        <f t="shared" si="28"/>
        <v>6</v>
      </c>
      <c r="K190" s="72">
        <v>1</v>
      </c>
      <c r="L190" s="20">
        <v>55</v>
      </c>
      <c r="M190" s="65">
        <f t="shared" si="31"/>
        <v>55</v>
      </c>
      <c r="N190" s="17" t="s">
        <v>16</v>
      </c>
      <c r="O190" s="18"/>
      <c r="P190" s="137">
        <f t="shared" si="26"/>
        <v>55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+'9'!J193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+'9'!J194</f>
        <v>2</v>
      </c>
      <c r="F194" s="71"/>
      <c r="G194" s="46">
        <f t="shared" si="27"/>
        <v>2</v>
      </c>
      <c r="H194" s="78">
        <v>0</v>
      </c>
      <c r="I194" s="76">
        <v>0</v>
      </c>
      <c r="J194" s="46">
        <f t="shared" si="28"/>
        <v>2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+'9'!J195</f>
        <v>1</v>
      </c>
      <c r="F195" s="71"/>
      <c r="G195" s="46">
        <f t="shared" si="27"/>
        <v>1</v>
      </c>
      <c r="H195" s="78">
        <v>0</v>
      </c>
      <c r="I195" s="76">
        <v>0</v>
      </c>
      <c r="J195" s="46">
        <f t="shared" si="28"/>
        <v>1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+'9'!J197</f>
        <v>2</v>
      </c>
      <c r="F197" s="71"/>
      <c r="G197" s="46">
        <f t="shared" si="27"/>
        <v>2</v>
      </c>
      <c r="H197" s="78">
        <v>0</v>
      </c>
      <c r="I197" s="76">
        <v>0</v>
      </c>
      <c r="J197" s="46">
        <f t="shared" si="28"/>
        <v>2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+'9'!J198</f>
        <v>9</v>
      </c>
      <c r="F198" s="71"/>
      <c r="G198" s="46">
        <f t="shared" si="27"/>
        <v>9</v>
      </c>
      <c r="H198" s="78">
        <v>0</v>
      </c>
      <c r="I198" s="76">
        <v>0</v>
      </c>
      <c r="J198" s="46">
        <f t="shared" si="28"/>
        <v>9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+'9'!J201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+'9'!J202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+'9'!J203</f>
        <v>1</v>
      </c>
      <c r="F203" s="71"/>
      <c r="G203" s="46">
        <f t="shared" si="27"/>
        <v>1</v>
      </c>
      <c r="H203" s="78">
        <v>0</v>
      </c>
      <c r="I203" s="76">
        <v>0</v>
      </c>
      <c r="J203" s="46">
        <f t="shared" si="28"/>
        <v>1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+'9'!J204</f>
        <v>9</v>
      </c>
      <c r="F204" s="71"/>
      <c r="G204" s="46">
        <f t="shared" si="27"/>
        <v>9</v>
      </c>
      <c r="H204" s="78">
        <v>0</v>
      </c>
      <c r="I204" s="76">
        <v>0</v>
      </c>
      <c r="J204" s="46">
        <f t="shared" si="28"/>
        <v>7</v>
      </c>
      <c r="K204" s="72">
        <v>2</v>
      </c>
      <c r="L204" s="20">
        <v>90</v>
      </c>
      <c r="M204" s="65">
        <f t="shared" si="31"/>
        <v>180</v>
      </c>
      <c r="N204" s="17" t="s">
        <v>16</v>
      </c>
      <c r="O204" s="18"/>
      <c r="P204" s="137">
        <f t="shared" si="35"/>
        <v>180</v>
      </c>
      <c r="Q204" s="90">
        <v>60</v>
      </c>
      <c r="R204" s="43">
        <f t="shared" si="32"/>
        <v>120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+'9'!J205</f>
        <v>7</v>
      </c>
      <c r="F205" s="71"/>
      <c r="G205" s="46">
        <f t="shared" si="27"/>
        <v>7</v>
      </c>
      <c r="H205" s="78">
        <v>0</v>
      </c>
      <c r="I205" s="76">
        <v>0</v>
      </c>
      <c r="J205" s="46">
        <f t="shared" si="28"/>
        <v>7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+'9'!J216</f>
        <v>166</v>
      </c>
      <c r="F216" s="71"/>
      <c r="G216" s="46">
        <f t="shared" si="27"/>
        <v>166</v>
      </c>
      <c r="H216" s="78">
        <v>0</v>
      </c>
      <c r="I216" s="76">
        <v>0</v>
      </c>
      <c r="J216" s="46">
        <f t="shared" si="28"/>
        <v>166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+'9'!J217</f>
        <v>16</v>
      </c>
      <c r="F217" s="71"/>
      <c r="G217" s="46">
        <f t="shared" si="27"/>
        <v>16</v>
      </c>
      <c r="H217" s="78">
        <v>0</v>
      </c>
      <c r="I217" s="76">
        <v>0</v>
      </c>
      <c r="J217" s="46">
        <f t="shared" si="28"/>
        <v>16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+'9'!J218</f>
        <v>4</v>
      </c>
      <c r="F218" s="71"/>
      <c r="G218" s="46">
        <f t="shared" si="27"/>
        <v>4</v>
      </c>
      <c r="H218" s="78">
        <v>0</v>
      </c>
      <c r="I218" s="76">
        <v>0</v>
      </c>
      <c r="J218" s="46">
        <f t="shared" si="28"/>
        <v>4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+'9'!J224</f>
        <v>274</v>
      </c>
      <c r="F224" s="71"/>
      <c r="G224" s="46">
        <f t="shared" si="27"/>
        <v>274</v>
      </c>
      <c r="H224" s="78">
        <v>0</v>
      </c>
      <c r="I224" s="76">
        <v>0</v>
      </c>
      <c r="J224" s="46">
        <f t="shared" si="28"/>
        <v>274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+'9'!J235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20059085</v>
      </c>
      <c r="C253" s="19" t="s">
        <v>1450</v>
      </c>
      <c r="D253" s="10" t="s">
        <v>563</v>
      </c>
      <c r="E253" s="64">
        <f>+'9'!J253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30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 t="s">
        <v>1455</v>
      </c>
      <c r="D254" s="10" t="s">
        <v>433</v>
      </c>
      <c r="E254" s="64">
        <f>+'9'!J254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100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+'9'!J259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1059.47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2980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1950</v>
      </c>
      <c r="O264" s="2">
        <v>100</v>
      </c>
      <c r="P264" s="2">
        <v>100</v>
      </c>
      <c r="Q264" s="88">
        <v>200</v>
      </c>
      <c r="R264" s="2">
        <v>420</v>
      </c>
      <c r="S264" s="2">
        <v>430</v>
      </c>
      <c r="T264" s="2">
        <v>500</v>
      </c>
      <c r="U264" s="2">
        <v>200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1005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1005</v>
      </c>
      <c r="P269" s="119" t="s">
        <v>1417</v>
      </c>
      <c r="Q269" s="120" t="s">
        <v>1418</v>
      </c>
      <c r="R269" s="121" t="s">
        <v>1419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1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 filterMode="1"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22" x14ac:dyDescent="0.5">
      <c r="A1" s="1"/>
      <c r="J1" s="2"/>
      <c r="L1" s="2"/>
    </row>
    <row r="2" spans="1:22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22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22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22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+'10'!J5</f>
        <v>7</v>
      </c>
      <c r="F5" s="71">
        <v>10</v>
      </c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6">
        <v>18.97</v>
      </c>
      <c r="R5" s="43">
        <f>+K5*Q5</f>
        <v>0</v>
      </c>
    </row>
    <row r="6" spans="1:22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+'10'!J6</f>
        <v>77</v>
      </c>
      <c r="F6" s="71">
        <v>48</v>
      </c>
      <c r="G6" s="46">
        <f t="shared" si="0"/>
        <v>125</v>
      </c>
      <c r="H6" s="78">
        <v>0</v>
      </c>
      <c r="I6" s="76">
        <v>0</v>
      </c>
      <c r="J6" s="46">
        <f t="shared" si="1"/>
        <v>106</v>
      </c>
      <c r="K6" s="72">
        <v>19</v>
      </c>
      <c r="L6" s="15">
        <v>100</v>
      </c>
      <c r="M6" s="65">
        <f t="shared" ref="M6:M80" si="3">+L6*K6</f>
        <v>1900</v>
      </c>
      <c r="N6" s="17" t="s">
        <v>16</v>
      </c>
      <c r="O6" s="18">
        <v>250</v>
      </c>
      <c r="P6" s="137">
        <f t="shared" si="2"/>
        <v>1650</v>
      </c>
      <c r="Q6" s="136">
        <v>36.43</v>
      </c>
      <c r="R6" s="43">
        <f t="shared" ref="R6:R80" si="4">+K6*Q6</f>
        <v>692.17</v>
      </c>
    </row>
    <row r="7" spans="1:22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22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22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  <c r="V9" s="23"/>
    </row>
    <row r="10" spans="1:22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22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+'10'!J11</f>
        <v>6</v>
      </c>
      <c r="F11" s="71">
        <v>5</v>
      </c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6">
        <v>19.36</v>
      </c>
      <c r="R11" s="43">
        <f t="shared" si="4"/>
        <v>0</v>
      </c>
    </row>
    <row r="12" spans="1:22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22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6">
        <v>19.82</v>
      </c>
      <c r="R13" s="43">
        <f t="shared" si="4"/>
        <v>0</v>
      </c>
    </row>
    <row r="14" spans="1:22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6">
        <v>19.41</v>
      </c>
      <c r="R14" s="43">
        <f t="shared" si="4"/>
        <v>0</v>
      </c>
    </row>
    <row r="15" spans="1:22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6">
        <v>22.41</v>
      </c>
      <c r="R15" s="43">
        <f t="shared" si="4"/>
        <v>0</v>
      </c>
    </row>
    <row r="16" spans="1:22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+'10'!J18</f>
        <v>1</v>
      </c>
      <c r="F18" s="71">
        <v>5</v>
      </c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+'10'!J22</f>
        <v>22</v>
      </c>
      <c r="F22" s="71">
        <v>10</v>
      </c>
      <c r="G22" s="46">
        <f t="shared" si="0"/>
        <v>32</v>
      </c>
      <c r="H22" s="78">
        <v>0</v>
      </c>
      <c r="I22" s="76">
        <v>0</v>
      </c>
      <c r="J22" s="46">
        <f t="shared" si="1"/>
        <v>28</v>
      </c>
      <c r="K22" s="72">
        <v>4</v>
      </c>
      <c r="L22" s="20">
        <v>100</v>
      </c>
      <c r="M22" s="65">
        <f t="shared" si="3"/>
        <v>400</v>
      </c>
      <c r="N22" s="17" t="s">
        <v>16</v>
      </c>
      <c r="O22" s="18">
        <v>100</v>
      </c>
      <c r="P22" s="137">
        <f t="shared" si="2"/>
        <v>300</v>
      </c>
      <c r="Q22" s="136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+'10'!J24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8</v>
      </c>
      <c r="K24" s="72">
        <v>1</v>
      </c>
      <c r="L24" s="15">
        <v>100</v>
      </c>
      <c r="M24" s="65">
        <f t="shared" si="3"/>
        <v>100</v>
      </c>
      <c r="N24" s="17" t="s">
        <v>16</v>
      </c>
      <c r="O24" s="18"/>
      <c r="P24" s="137">
        <f t="shared" si="2"/>
        <v>100</v>
      </c>
      <c r="Q24" s="136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6">
        <v>32.47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+'10'!J31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21</v>
      </c>
      <c r="K31" s="72">
        <v>5</v>
      </c>
      <c r="L31" s="15">
        <v>100</v>
      </c>
      <c r="M31" s="65">
        <f t="shared" si="3"/>
        <v>500</v>
      </c>
      <c r="N31" s="17" t="s">
        <v>16</v>
      </c>
      <c r="O31" s="18">
        <v>150</v>
      </c>
      <c r="P31" s="137">
        <f t="shared" si="2"/>
        <v>350</v>
      </c>
      <c r="Q31" s="136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+'10'!J39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>
        <v>25</v>
      </c>
      <c r="P39" s="137">
        <f t="shared" si="2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+'10'!J40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+'10'!J41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+'10'!J47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+'10'!J48</f>
        <v>11</v>
      </c>
      <c r="F48" s="71"/>
      <c r="G48" s="46">
        <f t="shared" si="5"/>
        <v>11</v>
      </c>
      <c r="H48" s="78">
        <v>0</v>
      </c>
      <c r="I48" s="76">
        <v>2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1445</v>
      </c>
      <c r="O48" s="18"/>
      <c r="P48" s="23">
        <f t="shared" si="2"/>
        <v>0</v>
      </c>
      <c r="Q48" s="13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+'10'!J49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+'10'!J50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+'10'!J53</f>
        <v>10</v>
      </c>
      <c r="F53" s="71"/>
      <c r="G53" s="46">
        <f t="shared" si="5"/>
        <v>10</v>
      </c>
      <c r="H53" s="78">
        <v>0</v>
      </c>
      <c r="I53" s="76">
        <v>1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1445</v>
      </c>
      <c r="O53" s="18"/>
      <c r="P53" s="23">
        <f t="shared" si="2"/>
        <v>0</v>
      </c>
      <c r="Q53" s="13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+'10'!J55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+'10'!J57</f>
        <v>3</v>
      </c>
      <c r="F57" s="71"/>
      <c r="G57" s="46">
        <f t="shared" si="5"/>
        <v>3</v>
      </c>
      <c r="H57" s="78">
        <v>0</v>
      </c>
      <c r="I57" s="76">
        <v>2</v>
      </c>
      <c r="J57" s="46">
        <f t="shared" si="6"/>
        <v>1</v>
      </c>
      <c r="K57" s="72"/>
      <c r="L57" s="15">
        <v>120</v>
      </c>
      <c r="M57" s="65">
        <f t="shared" si="3"/>
        <v>0</v>
      </c>
      <c r="N57" s="17" t="s">
        <v>1445</v>
      </c>
      <c r="O57" s="18"/>
      <c r="P57" s="23">
        <f t="shared" si="2"/>
        <v>0</v>
      </c>
      <c r="Q57" s="13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+'10'!J65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+'10'!J66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+'10'!J80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5</v>
      </c>
      <c r="K80" s="72">
        <v>1</v>
      </c>
      <c r="L80" s="15">
        <v>55</v>
      </c>
      <c r="M80" s="65">
        <f t="shared" si="3"/>
        <v>55</v>
      </c>
      <c r="N80" s="17" t="s">
        <v>16</v>
      </c>
      <c r="O80" s="18">
        <v>27</v>
      </c>
      <c r="P80" s="137">
        <f t="shared" si="7"/>
        <v>28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+'10'!J110</f>
        <v>5</v>
      </c>
      <c r="F110" s="71"/>
      <c r="G110" s="46">
        <f t="shared" si="20"/>
        <v>5</v>
      </c>
      <c r="H110" s="78">
        <v>0</v>
      </c>
      <c r="I110" s="76">
        <v>0</v>
      </c>
      <c r="J110" s="46">
        <f t="shared" si="21"/>
        <v>4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7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+'10'!J111</f>
        <v>10</v>
      </c>
      <c r="F111" s="71"/>
      <c r="G111" s="46">
        <f t="shared" si="20"/>
        <v>10</v>
      </c>
      <c r="H111" s="78">
        <v>0</v>
      </c>
      <c r="I111" s="76">
        <v>0</v>
      </c>
      <c r="J111" s="46">
        <f t="shared" si="21"/>
        <v>10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+'10'!J112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37">
        <f t="shared" si="7"/>
        <v>100</v>
      </c>
      <c r="Q112" s="136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+'10'!J113</f>
        <v>0</v>
      </c>
      <c r="F113" s="71">
        <v>20</v>
      </c>
      <c r="G113" s="46">
        <f t="shared" si="20"/>
        <v>20</v>
      </c>
      <c r="H113" s="78">
        <v>0</v>
      </c>
      <c r="I113" s="76">
        <v>0</v>
      </c>
      <c r="J113" s="46">
        <f t="shared" si="21"/>
        <v>20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6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+'10'!J115</f>
        <v>21</v>
      </c>
      <c r="F115" s="71"/>
      <c r="G115" s="46">
        <f t="shared" si="20"/>
        <v>21</v>
      </c>
      <c r="H115" s="78">
        <v>0</v>
      </c>
      <c r="I115" s="76">
        <v>0</v>
      </c>
      <c r="J115" s="46">
        <f t="shared" si="21"/>
        <v>21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+'10'!J116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+'10'!J117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+'10'!J125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+'10'!J131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3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37">
        <f t="shared" si="7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+'10'!J132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+'10'!J133</f>
        <v>0</v>
      </c>
      <c r="F133" s="71">
        <v>5</v>
      </c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+'10'!J154</f>
        <v>1</v>
      </c>
      <c r="F154" s="71"/>
      <c r="G154" s="46">
        <f t="shared" si="20"/>
        <v>1</v>
      </c>
      <c r="H154" s="78">
        <v>0</v>
      </c>
      <c r="I154" s="76">
        <v>0</v>
      </c>
      <c r="J154" s="46">
        <f t="shared" si="21"/>
        <v>1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+'10'!J175</f>
        <v>9</v>
      </c>
      <c r="F175" s="71">
        <v>10</v>
      </c>
      <c r="G175" s="46">
        <f t="shared" si="27"/>
        <v>19</v>
      </c>
      <c r="H175" s="78">
        <v>0</v>
      </c>
      <c r="I175" s="76">
        <v>0</v>
      </c>
      <c r="J175" s="46">
        <f t="shared" si="28"/>
        <v>14</v>
      </c>
      <c r="K175" s="72">
        <v>5</v>
      </c>
      <c r="L175" s="15">
        <v>50</v>
      </c>
      <c r="M175" s="65">
        <f>+L175*K175</f>
        <v>250</v>
      </c>
      <c r="N175" s="17" t="s">
        <v>16</v>
      </c>
      <c r="O175" s="18">
        <v>25</v>
      </c>
      <c r="P175" s="137">
        <f t="shared" si="26"/>
        <v>225</v>
      </c>
      <c r="Q175" s="136">
        <v>23.02</v>
      </c>
      <c r="R175" s="43">
        <f>+K175*Q175</f>
        <v>115.1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+'10'!J178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+'10'!J180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+'10'!J185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+'10'!J190</f>
        <v>6</v>
      </c>
      <c r="F190" s="71"/>
      <c r="G190" s="46">
        <f t="shared" si="27"/>
        <v>6</v>
      </c>
      <c r="H190" s="78">
        <v>0</v>
      </c>
      <c r="I190" s="76">
        <v>0</v>
      </c>
      <c r="J190" s="46">
        <f t="shared" si="28"/>
        <v>5</v>
      </c>
      <c r="K190" s="72">
        <v>1</v>
      </c>
      <c r="L190" s="20">
        <v>55</v>
      </c>
      <c r="M190" s="65">
        <f t="shared" si="31"/>
        <v>55</v>
      </c>
      <c r="N190" s="17" t="s">
        <v>16</v>
      </c>
      <c r="O190" s="18"/>
      <c r="P190" s="137">
        <f t="shared" si="26"/>
        <v>55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+'10'!J193</f>
        <v>2</v>
      </c>
      <c r="F193" s="71">
        <v>10</v>
      </c>
      <c r="G193" s="46">
        <f t="shared" si="27"/>
        <v>12</v>
      </c>
      <c r="H193" s="78">
        <v>0</v>
      </c>
      <c r="I193" s="76">
        <v>0</v>
      </c>
      <c r="J193" s="46">
        <f t="shared" si="28"/>
        <v>11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37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+'10'!J194</f>
        <v>2</v>
      </c>
      <c r="F194" s="71"/>
      <c r="G194" s="46">
        <f t="shared" si="27"/>
        <v>2</v>
      </c>
      <c r="H194" s="78">
        <v>0</v>
      </c>
      <c r="I194" s="76">
        <v>0</v>
      </c>
      <c r="J194" s="46">
        <f t="shared" si="28"/>
        <v>2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+'10'!J195</f>
        <v>1</v>
      </c>
      <c r="F195" s="71">
        <v>5</v>
      </c>
      <c r="G195" s="46">
        <f t="shared" si="27"/>
        <v>6</v>
      </c>
      <c r="H195" s="78">
        <v>0</v>
      </c>
      <c r="I195" s="76">
        <v>0</v>
      </c>
      <c r="J195" s="46">
        <f t="shared" si="28"/>
        <v>6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+'10'!J196</f>
        <v>0</v>
      </c>
      <c r="F196" s="71">
        <v>5</v>
      </c>
      <c r="G196" s="46">
        <f t="shared" si="27"/>
        <v>5</v>
      </c>
      <c r="H196" s="78">
        <v>0</v>
      </c>
      <c r="I196" s="76">
        <v>0</v>
      </c>
      <c r="J196" s="46">
        <f t="shared" si="28"/>
        <v>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+'10'!J197</f>
        <v>2</v>
      </c>
      <c r="F197" s="71">
        <v>5</v>
      </c>
      <c r="G197" s="46">
        <f t="shared" si="27"/>
        <v>7</v>
      </c>
      <c r="H197" s="78">
        <v>0</v>
      </c>
      <c r="I197" s="76">
        <v>0</v>
      </c>
      <c r="J197" s="46">
        <f t="shared" si="28"/>
        <v>7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+'10'!J198</f>
        <v>9</v>
      </c>
      <c r="F198" s="71"/>
      <c r="G198" s="46">
        <f t="shared" si="27"/>
        <v>9</v>
      </c>
      <c r="H198" s="78">
        <v>0</v>
      </c>
      <c r="I198" s="76">
        <v>0</v>
      </c>
      <c r="J198" s="46">
        <f t="shared" si="28"/>
        <v>9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+'10'!J201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5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+'10'!J202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+'10'!J203</f>
        <v>1</v>
      </c>
      <c r="F203" s="71"/>
      <c r="G203" s="46">
        <f t="shared" si="27"/>
        <v>1</v>
      </c>
      <c r="H203" s="78">
        <v>0</v>
      </c>
      <c r="I203" s="76">
        <v>0</v>
      </c>
      <c r="J203" s="46">
        <f t="shared" si="28"/>
        <v>1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+'10'!J204</f>
        <v>7</v>
      </c>
      <c r="F204" s="71"/>
      <c r="G204" s="46">
        <f t="shared" si="27"/>
        <v>7</v>
      </c>
      <c r="H204" s="78">
        <v>0</v>
      </c>
      <c r="I204" s="76">
        <v>0</v>
      </c>
      <c r="J204" s="46">
        <f t="shared" si="28"/>
        <v>7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+'10'!J205</f>
        <v>7</v>
      </c>
      <c r="F205" s="71"/>
      <c r="G205" s="46">
        <f t="shared" si="27"/>
        <v>7</v>
      </c>
      <c r="H205" s="78">
        <v>0</v>
      </c>
      <c r="I205" s="76">
        <v>0</v>
      </c>
      <c r="J205" s="46">
        <f t="shared" si="28"/>
        <v>7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+'10'!J208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+'10'!J209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+'10'!J216</f>
        <v>166</v>
      </c>
      <c r="F216" s="71"/>
      <c r="G216" s="46">
        <f t="shared" si="27"/>
        <v>166</v>
      </c>
      <c r="H216" s="78">
        <v>0</v>
      </c>
      <c r="I216" s="76">
        <v>0</v>
      </c>
      <c r="J216" s="46">
        <f t="shared" si="28"/>
        <v>166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+'10'!J217</f>
        <v>16</v>
      </c>
      <c r="F217" s="71"/>
      <c r="G217" s="46">
        <f t="shared" si="27"/>
        <v>16</v>
      </c>
      <c r="H217" s="78">
        <v>0</v>
      </c>
      <c r="I217" s="76">
        <v>0</v>
      </c>
      <c r="J217" s="46">
        <f t="shared" si="28"/>
        <v>16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+'10'!J218</f>
        <v>4</v>
      </c>
      <c r="F218" s="71">
        <v>10</v>
      </c>
      <c r="G218" s="46">
        <f t="shared" si="27"/>
        <v>14</v>
      </c>
      <c r="H218" s="78">
        <v>0</v>
      </c>
      <c r="I218" s="76">
        <v>0</v>
      </c>
      <c r="J218" s="46">
        <f t="shared" si="28"/>
        <v>13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7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+'10'!J224</f>
        <v>274</v>
      </c>
      <c r="F224" s="71"/>
      <c r="G224" s="46">
        <f t="shared" si="27"/>
        <v>274</v>
      </c>
      <c r="H224" s="78">
        <v>0</v>
      </c>
      <c r="I224" s="76">
        <v>0</v>
      </c>
      <c r="J224" s="46">
        <f t="shared" si="28"/>
        <v>274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+'10'!J231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+'10'!J235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+'10'!J243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+'10'!J244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+'10'!J245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+'10'!J246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+'10'!J248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+'10'!J249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+'10'!J250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+'10'!J251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+'10'!J252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20059085</v>
      </c>
      <c r="C253" s="19" t="s">
        <v>1450</v>
      </c>
      <c r="D253" s="10" t="s">
        <v>563</v>
      </c>
      <c r="E253" s="64">
        <f>+'10'!J253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30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 t="s">
        <v>1455</v>
      </c>
      <c r="D254" s="10" t="s">
        <v>433</v>
      </c>
      <c r="E254" s="64">
        <f>+'10'!J254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100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+'10'!J259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1272.0699999999997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3660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1993</v>
      </c>
      <c r="O264" s="2">
        <v>250</v>
      </c>
      <c r="P264" s="2">
        <v>250</v>
      </c>
      <c r="Q264" s="88">
        <v>100</v>
      </c>
      <c r="R264" s="2">
        <v>410</v>
      </c>
      <c r="S264" s="2">
        <v>55</v>
      </c>
      <c r="T264" s="2">
        <v>850</v>
      </c>
      <c r="U264" s="2">
        <v>78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145</v>
      </c>
      <c r="O266" s="2" t="s">
        <v>1434</v>
      </c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602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920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920</v>
      </c>
      <c r="P269" s="119" t="s">
        <v>1417</v>
      </c>
      <c r="Q269" s="120" t="s">
        <v>1418</v>
      </c>
      <c r="R269" s="121" t="s">
        <v>1419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450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1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450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135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9.4499999999999993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305.55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650.00"/>
        <filter val="100.00"/>
        <filter val="120.00"/>
        <filter val="20.00"/>
        <filter val="225.00"/>
        <filter val="25.00"/>
        <filter val="250"/>
        <filter val="28.00"/>
        <filter val="55.00"/>
        <filter val="60.00"/>
        <filter val="Rookie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+'11'!J5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11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37">
        <f t="shared" ref="P5:P68" si="2">SUM(M5-O5)</f>
        <v>300</v>
      </c>
      <c r="Q5" s="136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+'11'!J6</f>
        <v>106</v>
      </c>
      <c r="F6" s="71"/>
      <c r="G6" s="46">
        <f t="shared" si="0"/>
        <v>106</v>
      </c>
      <c r="H6" s="78">
        <v>0</v>
      </c>
      <c r="I6" s="76">
        <v>0</v>
      </c>
      <c r="J6" s="46">
        <f t="shared" si="1"/>
        <v>69</v>
      </c>
      <c r="K6" s="72">
        <v>37</v>
      </c>
      <c r="L6" s="15">
        <v>100</v>
      </c>
      <c r="M6" s="65">
        <f t="shared" ref="M6:M80" si="3">+L6*K6</f>
        <v>3700</v>
      </c>
      <c r="N6" s="17" t="s">
        <v>16</v>
      </c>
      <c r="O6" s="18">
        <v>100</v>
      </c>
      <c r="P6" s="137">
        <f t="shared" si="2"/>
        <v>3600</v>
      </c>
      <c r="Q6" s="136">
        <v>36.43</v>
      </c>
      <c r="R6" s="43">
        <f t="shared" ref="R6:R80" si="4">+K6*Q6</f>
        <v>1347.91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+'11'!J11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+'11'!J18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+'11'!J20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>
        <v>30</v>
      </c>
      <c r="P20" s="137">
        <f t="shared" si="2"/>
        <v>35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+'11'!J22</f>
        <v>28</v>
      </c>
      <c r="F22" s="71"/>
      <c r="G22" s="46">
        <f t="shared" si="0"/>
        <v>28</v>
      </c>
      <c r="H22" s="78">
        <v>0</v>
      </c>
      <c r="I22" s="76">
        <v>0</v>
      </c>
      <c r="J22" s="46">
        <f t="shared" si="1"/>
        <v>24</v>
      </c>
      <c r="K22" s="72">
        <v>4</v>
      </c>
      <c r="L22" s="20">
        <v>100</v>
      </c>
      <c r="M22" s="65">
        <f t="shared" si="3"/>
        <v>400</v>
      </c>
      <c r="N22" s="17" t="s">
        <v>16</v>
      </c>
      <c r="O22" s="18">
        <v>200</v>
      </c>
      <c r="P22" s="137">
        <f t="shared" si="2"/>
        <v>200</v>
      </c>
      <c r="Q22" s="136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6">
        <v>29.74</v>
      </c>
      <c r="R23" s="43">
        <f t="shared" si="4"/>
        <v>0</v>
      </c>
    </row>
    <row r="24" spans="1:18" ht="25.5" hidden="1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+'11'!J24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6</v>
      </c>
      <c r="K24" s="72">
        <v>2</v>
      </c>
      <c r="L24" s="15">
        <v>100</v>
      </c>
      <c r="M24" s="65">
        <f t="shared" si="3"/>
        <v>200</v>
      </c>
      <c r="N24" s="17" t="s">
        <v>16</v>
      </c>
      <c r="O24" s="18">
        <v>100</v>
      </c>
      <c r="P24" s="137">
        <f t="shared" si="2"/>
        <v>100</v>
      </c>
      <c r="Q24" s="136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+'11'!J28</f>
        <v>0</v>
      </c>
      <c r="F28" s="71">
        <v>5</v>
      </c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6">
        <v>32.47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+'11'!J31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19</v>
      </c>
      <c r="K31" s="72">
        <v>2</v>
      </c>
      <c r="L31" s="15">
        <v>100</v>
      </c>
      <c r="M31" s="65">
        <f t="shared" si="3"/>
        <v>200</v>
      </c>
      <c r="N31" s="17" t="s">
        <v>16</v>
      </c>
      <c r="O31" s="18">
        <v>100</v>
      </c>
      <c r="P31" s="137">
        <f t="shared" si="2"/>
        <v>100</v>
      </c>
      <c r="Q31" s="136">
        <v>34.64</v>
      </c>
      <c r="R31" s="43">
        <f t="shared" si="4"/>
        <v>69.28</v>
      </c>
    </row>
    <row r="32" spans="1:18" ht="25.5" hidden="1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+'11'!J32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2</v>
      </c>
      <c r="K32" s="72">
        <v>3</v>
      </c>
      <c r="L32" s="15">
        <v>130</v>
      </c>
      <c r="M32" s="65">
        <f t="shared" si="3"/>
        <v>390</v>
      </c>
      <c r="N32" s="17" t="s">
        <v>16</v>
      </c>
      <c r="O32" s="18">
        <v>100</v>
      </c>
      <c r="P32" s="137">
        <f t="shared" si="2"/>
        <v>290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+'11'!J34</f>
        <v>0</v>
      </c>
      <c r="F34" s="71">
        <v>5</v>
      </c>
      <c r="G34" s="46">
        <f t="shared" si="5"/>
        <v>5</v>
      </c>
      <c r="H34" s="78">
        <v>0</v>
      </c>
      <c r="I34" s="76">
        <v>0</v>
      </c>
      <c r="J34" s="46">
        <f t="shared" si="6"/>
        <v>3</v>
      </c>
      <c r="K34" s="72">
        <v>2</v>
      </c>
      <c r="L34" s="15">
        <v>130</v>
      </c>
      <c r="M34" s="65">
        <f t="shared" si="3"/>
        <v>260</v>
      </c>
      <c r="N34" s="17" t="s">
        <v>16</v>
      </c>
      <c r="O34" s="18">
        <v>60</v>
      </c>
      <c r="P34" s="137">
        <f t="shared" si="2"/>
        <v>200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+'11'!J35</f>
        <v>0</v>
      </c>
      <c r="F35" s="71">
        <v>5</v>
      </c>
      <c r="G35" s="46">
        <f t="shared" si="5"/>
        <v>5</v>
      </c>
      <c r="H35" s="78">
        <v>0</v>
      </c>
      <c r="I35" s="76">
        <v>0</v>
      </c>
      <c r="J35" s="46">
        <f t="shared" si="6"/>
        <v>3</v>
      </c>
      <c r="K35" s="72">
        <v>2</v>
      </c>
      <c r="L35" s="15">
        <v>130</v>
      </c>
      <c r="M35" s="65">
        <f t="shared" si="3"/>
        <v>260</v>
      </c>
      <c r="N35" s="17" t="s">
        <v>16</v>
      </c>
      <c r="O35" s="18">
        <v>30</v>
      </c>
      <c r="P35" s="137">
        <f t="shared" si="2"/>
        <v>230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+'11'!J39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>
        <v>25</v>
      </c>
      <c r="P39" s="137">
        <f t="shared" si="2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+'11'!J40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>
        <v>25</v>
      </c>
      <c r="P40" s="137">
        <f t="shared" si="2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+'11'!J41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0</v>
      </c>
      <c r="K41" s="72">
        <v>1</v>
      </c>
      <c r="L41" s="15">
        <v>50</v>
      </c>
      <c r="M41" s="65">
        <f t="shared" si="3"/>
        <v>50</v>
      </c>
      <c r="N41" s="17" t="s">
        <v>16</v>
      </c>
      <c r="O41" s="18">
        <v>25</v>
      </c>
      <c r="P41" s="137">
        <f t="shared" si="2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+'11'!J47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3"/>
        <v>50</v>
      </c>
      <c r="N47" s="17" t="s">
        <v>16</v>
      </c>
      <c r="O47" s="18"/>
      <c r="P47" s="137">
        <f t="shared" si="2"/>
        <v>50</v>
      </c>
      <c r="Q47" s="136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+'11'!J48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+'11'!J49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+'11'!J50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+'11'!J53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37">
        <f t="shared" si="2"/>
        <v>50</v>
      </c>
      <c r="Q53" s="136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+'11'!J55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+'11'!J57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+'11'!J65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5</v>
      </c>
      <c r="K65" s="72">
        <v>1</v>
      </c>
      <c r="L65" s="15">
        <v>50</v>
      </c>
      <c r="M65" s="65">
        <f t="shared" si="3"/>
        <v>50</v>
      </c>
      <c r="N65" s="17" t="s">
        <v>16</v>
      </c>
      <c r="O65" s="18">
        <v>25</v>
      </c>
      <c r="P65" s="137">
        <f t="shared" si="2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+'11'!J66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+'11'!J80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2</v>
      </c>
      <c r="K80" s="72">
        <v>3</v>
      </c>
      <c r="L80" s="15">
        <v>55</v>
      </c>
      <c r="M80" s="65">
        <f t="shared" si="3"/>
        <v>165</v>
      </c>
      <c r="N80" s="17" t="s">
        <v>16</v>
      </c>
      <c r="O80" s="18">
        <v>64</v>
      </c>
      <c r="P80" s="137">
        <f t="shared" si="7"/>
        <v>101</v>
      </c>
      <c r="Q80" s="90">
        <v>14.35</v>
      </c>
      <c r="R80" s="43">
        <f t="shared" si="4"/>
        <v>43.05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+'11'!J99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+'11'!J110</f>
        <v>4</v>
      </c>
      <c r="F110" s="71"/>
      <c r="G110" s="46">
        <f t="shared" si="20"/>
        <v>4</v>
      </c>
      <c r="H110" s="78">
        <v>0</v>
      </c>
      <c r="I110" s="76">
        <v>0</v>
      </c>
      <c r="J110" s="46">
        <f t="shared" si="21"/>
        <v>3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7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+'11'!J111</f>
        <v>10</v>
      </c>
      <c r="F111" s="71"/>
      <c r="G111" s="46">
        <f t="shared" si="20"/>
        <v>10</v>
      </c>
      <c r="H111" s="78">
        <v>0</v>
      </c>
      <c r="I111" s="76">
        <v>0</v>
      </c>
      <c r="J111" s="46">
        <f t="shared" si="21"/>
        <v>10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+'11'!J112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+'11'!J113</f>
        <v>20</v>
      </c>
      <c r="F113" s="71"/>
      <c r="G113" s="46">
        <f t="shared" si="20"/>
        <v>20</v>
      </c>
      <c r="H113" s="78">
        <v>0</v>
      </c>
      <c r="I113" s="76">
        <v>0</v>
      </c>
      <c r="J113" s="46">
        <f t="shared" si="21"/>
        <v>20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6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+'11'!J115</f>
        <v>21</v>
      </c>
      <c r="F115" s="71"/>
      <c r="G115" s="46">
        <f t="shared" si="20"/>
        <v>21</v>
      </c>
      <c r="H115" s="78">
        <v>0</v>
      </c>
      <c r="I115" s="76">
        <v>0</v>
      </c>
      <c r="J115" s="46">
        <f t="shared" si="21"/>
        <v>20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37">
        <f t="shared" si="7"/>
        <v>60</v>
      </c>
      <c r="Q115" s="90">
        <v>23.61</v>
      </c>
      <c r="R115" s="43">
        <f t="shared" si="9"/>
        <v>23.61</v>
      </c>
    </row>
    <row r="116" spans="1:18" ht="25.5" hidden="1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+'11'!J116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9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>
        <v>100</v>
      </c>
      <c r="P116" s="137">
        <f t="shared" si="7"/>
        <v>100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+'11'!J117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+'11'!J120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50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+'11'!J125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+'11'!J131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0</v>
      </c>
      <c r="K131" s="72">
        <v>3</v>
      </c>
      <c r="L131" s="22">
        <v>50</v>
      </c>
      <c r="M131" s="65">
        <f t="shared" si="8"/>
        <v>150</v>
      </c>
      <c r="N131" s="17" t="s">
        <v>16</v>
      </c>
      <c r="O131" s="18"/>
      <c r="P131" s="137">
        <f t="shared" si="7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+'11'!J132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+'11'!J133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1</v>
      </c>
      <c r="K133" s="72">
        <v>4</v>
      </c>
      <c r="L133" s="20">
        <v>50</v>
      </c>
      <c r="M133" s="65">
        <f t="shared" si="8"/>
        <v>200</v>
      </c>
      <c r="N133" s="17" t="s">
        <v>16</v>
      </c>
      <c r="O133" s="18">
        <v>10</v>
      </c>
      <c r="P133" s="137">
        <f t="shared" ref="P133:P196" si="26">SUM(M133-O133)</f>
        <v>190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+'11'!J154</f>
        <v>1</v>
      </c>
      <c r="F154" s="71"/>
      <c r="G154" s="46">
        <f t="shared" si="20"/>
        <v>1</v>
      </c>
      <c r="H154" s="78">
        <v>0</v>
      </c>
      <c r="I154" s="76">
        <v>0</v>
      </c>
      <c r="J154" s="46">
        <f t="shared" si="21"/>
        <v>0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37">
        <f t="shared" si="26"/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+'11'!J162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+'11'!J163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+'11'!J164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+'11'!J165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+'11'!J166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+'11'!J167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+'11'!J168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+'11'!J169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+'11'!J170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+'11'!J171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+'11'!J172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80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+'11'!J174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+'11'!J175</f>
        <v>14</v>
      </c>
      <c r="F175" s="71"/>
      <c r="G175" s="46">
        <f t="shared" si="27"/>
        <v>14</v>
      </c>
      <c r="H175" s="78">
        <v>0</v>
      </c>
      <c r="I175" s="76">
        <v>0</v>
      </c>
      <c r="J175" s="46">
        <f t="shared" si="28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+'11'!J176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+'11'!J177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+'11'!J178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+'11'!J179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+'11'!J180</f>
        <v>4</v>
      </c>
      <c r="F180" s="71">
        <v>5</v>
      </c>
      <c r="G180" s="46">
        <f t="shared" si="27"/>
        <v>9</v>
      </c>
      <c r="H180" s="78">
        <v>0</v>
      </c>
      <c r="I180" s="76">
        <v>0</v>
      </c>
      <c r="J180" s="46">
        <f t="shared" si="28"/>
        <v>9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+'11'!J181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+'11'!J182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+'11'!J183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+'11'!J184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+'11'!J185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+'11'!J186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+'11'!J190</f>
        <v>5</v>
      </c>
      <c r="F190" s="71"/>
      <c r="G190" s="46">
        <f t="shared" si="27"/>
        <v>5</v>
      </c>
      <c r="H190" s="78">
        <v>0</v>
      </c>
      <c r="I190" s="76">
        <v>0</v>
      </c>
      <c r="J190" s="46">
        <f t="shared" si="28"/>
        <v>4</v>
      </c>
      <c r="K190" s="72">
        <v>1</v>
      </c>
      <c r="L190" s="20">
        <v>55</v>
      </c>
      <c r="M190" s="65">
        <f t="shared" si="31"/>
        <v>55</v>
      </c>
      <c r="N190" s="17" t="s">
        <v>16</v>
      </c>
      <c r="O190" s="18"/>
      <c r="P190" s="137">
        <f t="shared" si="26"/>
        <v>55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+'11'!J191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+'11'!J192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+'11'!J193</f>
        <v>11</v>
      </c>
      <c r="F193" s="71"/>
      <c r="G193" s="46">
        <f t="shared" si="27"/>
        <v>11</v>
      </c>
      <c r="H193" s="78">
        <v>0</v>
      </c>
      <c r="I193" s="76">
        <v>0</v>
      </c>
      <c r="J193" s="46">
        <f t="shared" si="28"/>
        <v>11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+'11'!J194</f>
        <v>2</v>
      </c>
      <c r="F194" s="71"/>
      <c r="G194" s="46">
        <f t="shared" si="27"/>
        <v>2</v>
      </c>
      <c r="H194" s="78">
        <v>0</v>
      </c>
      <c r="I194" s="76">
        <v>0</v>
      </c>
      <c r="J194" s="46">
        <f t="shared" si="28"/>
        <v>1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37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+'11'!J195</f>
        <v>6</v>
      </c>
      <c r="F195" s="71"/>
      <c r="G195" s="46">
        <f t="shared" si="27"/>
        <v>6</v>
      </c>
      <c r="H195" s="78">
        <v>0</v>
      </c>
      <c r="I195" s="76">
        <v>0</v>
      </c>
      <c r="J195" s="46">
        <f t="shared" si="28"/>
        <v>3</v>
      </c>
      <c r="K195" s="72">
        <v>3</v>
      </c>
      <c r="L195" s="20">
        <v>60</v>
      </c>
      <c r="M195" s="65">
        <f t="shared" si="31"/>
        <v>180</v>
      </c>
      <c r="N195" s="17" t="s">
        <v>16</v>
      </c>
      <c r="O195" s="18">
        <v>30</v>
      </c>
      <c r="P195" s="137">
        <f t="shared" si="26"/>
        <v>150</v>
      </c>
      <c r="Q195" s="90">
        <v>38</v>
      </c>
      <c r="R195" s="43">
        <f t="shared" si="32"/>
        <v>114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+'11'!J196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+'11'!J197</f>
        <v>7</v>
      </c>
      <c r="F197" s="71"/>
      <c r="G197" s="46">
        <f t="shared" si="27"/>
        <v>7</v>
      </c>
      <c r="H197" s="78">
        <v>0</v>
      </c>
      <c r="I197" s="76">
        <v>0</v>
      </c>
      <c r="J197" s="46">
        <f t="shared" si="28"/>
        <v>7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+'11'!J198</f>
        <v>9</v>
      </c>
      <c r="F198" s="71"/>
      <c r="G198" s="46">
        <f t="shared" si="27"/>
        <v>9</v>
      </c>
      <c r="H198" s="78">
        <v>0</v>
      </c>
      <c r="I198" s="76">
        <v>0</v>
      </c>
      <c r="J198" s="46">
        <f t="shared" si="28"/>
        <v>9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+'11'!J199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+'11'!J200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+'11'!J201</f>
        <v>5</v>
      </c>
      <c r="F201" s="71"/>
      <c r="G201" s="46">
        <f t="shared" si="27"/>
        <v>5</v>
      </c>
      <c r="H201" s="78">
        <v>0</v>
      </c>
      <c r="I201" s="76">
        <v>0</v>
      </c>
      <c r="J201" s="46">
        <f t="shared" si="28"/>
        <v>3</v>
      </c>
      <c r="K201" s="72">
        <v>2</v>
      </c>
      <c r="L201" s="20">
        <v>90</v>
      </c>
      <c r="M201" s="65">
        <f t="shared" si="31"/>
        <v>180</v>
      </c>
      <c r="N201" s="17" t="s">
        <v>16</v>
      </c>
      <c r="O201" s="18"/>
      <c r="P201" s="137">
        <f t="shared" si="35"/>
        <v>180</v>
      </c>
      <c r="Q201" s="90">
        <v>60</v>
      </c>
      <c r="R201" s="43">
        <f t="shared" si="32"/>
        <v>120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+'11'!J202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+'11'!J203</f>
        <v>1</v>
      </c>
      <c r="F203" s="71"/>
      <c r="G203" s="46">
        <f t="shared" si="27"/>
        <v>1</v>
      </c>
      <c r="H203" s="78">
        <v>0</v>
      </c>
      <c r="I203" s="76">
        <v>0</v>
      </c>
      <c r="J203" s="46">
        <f t="shared" si="28"/>
        <v>1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+'11'!J204</f>
        <v>7</v>
      </c>
      <c r="F204" s="71"/>
      <c r="G204" s="46">
        <f t="shared" si="27"/>
        <v>7</v>
      </c>
      <c r="H204" s="78">
        <v>0</v>
      </c>
      <c r="I204" s="76">
        <v>0</v>
      </c>
      <c r="J204" s="46">
        <f t="shared" si="28"/>
        <v>6</v>
      </c>
      <c r="K204" s="72">
        <v>1</v>
      </c>
      <c r="L204" s="20">
        <v>90</v>
      </c>
      <c r="M204" s="65">
        <f t="shared" si="31"/>
        <v>90</v>
      </c>
      <c r="N204" s="17" t="s">
        <v>16</v>
      </c>
      <c r="O204" s="18"/>
      <c r="P204" s="137">
        <f t="shared" si="35"/>
        <v>90</v>
      </c>
      <c r="Q204" s="90">
        <v>60</v>
      </c>
      <c r="R204" s="43">
        <f t="shared" si="32"/>
        <v>60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+'11'!J205</f>
        <v>7</v>
      </c>
      <c r="F205" s="71"/>
      <c r="G205" s="46">
        <f t="shared" si="27"/>
        <v>7</v>
      </c>
      <c r="H205" s="78">
        <v>0</v>
      </c>
      <c r="I205" s="76">
        <v>0</v>
      </c>
      <c r="J205" s="46">
        <f t="shared" si="28"/>
        <v>6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37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+'11'!J206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+'11'!J208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+'11'!J209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+'11'!J210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40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+'11'!J211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+'11'!J212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+'11'!J213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+'11'!J214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+'11'!J215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+'11'!J216</f>
        <v>166</v>
      </c>
      <c r="F216" s="71"/>
      <c r="G216" s="46">
        <f t="shared" si="27"/>
        <v>166</v>
      </c>
      <c r="H216" s="78">
        <v>0</v>
      </c>
      <c r="I216" s="76">
        <v>0</v>
      </c>
      <c r="J216" s="46">
        <f t="shared" si="28"/>
        <v>166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+'11'!J217</f>
        <v>16</v>
      </c>
      <c r="F217" s="71"/>
      <c r="G217" s="46">
        <f t="shared" si="27"/>
        <v>16</v>
      </c>
      <c r="H217" s="78">
        <v>0</v>
      </c>
      <c r="I217" s="76">
        <v>0</v>
      </c>
      <c r="J217" s="46">
        <f t="shared" si="28"/>
        <v>16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+'11'!J218</f>
        <v>13</v>
      </c>
      <c r="F218" s="71"/>
      <c r="G218" s="46">
        <f t="shared" si="27"/>
        <v>13</v>
      </c>
      <c r="H218" s="78">
        <v>0</v>
      </c>
      <c r="I218" s="76">
        <v>0</v>
      </c>
      <c r="J218" s="46">
        <f t="shared" si="28"/>
        <v>13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+'11'!J219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+'11'!J220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+'11'!J221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+'11'!J222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+'11'!J223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+'11'!J224</f>
        <v>274</v>
      </c>
      <c r="F224" s="71"/>
      <c r="G224" s="46">
        <f t="shared" si="27"/>
        <v>274</v>
      </c>
      <c r="H224" s="78">
        <v>0</v>
      </c>
      <c r="I224" s="76">
        <v>0</v>
      </c>
      <c r="J224" s="46">
        <f t="shared" si="28"/>
        <v>274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+'11'!J225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+'11'!J226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+'11'!J227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+'11'!J228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+'11'!J229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+'11'!J230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+'11'!J231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+'11'!J232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+'11'!J233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+'11'!J234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+'11'!J235</f>
        <v>0</v>
      </c>
      <c r="F235" s="71"/>
      <c r="G235" s="46">
        <f t="shared" ref="G235:G255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+'11'!J236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+'11'!J237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+'11'!J238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+'11'!J239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+'11'!J240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+'11'!J242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+'11'!J243</f>
        <v>0</v>
      </c>
      <c r="F243" s="71">
        <v>3</v>
      </c>
      <c r="G243" s="46">
        <f t="shared" si="39"/>
        <v>3</v>
      </c>
      <c r="H243" s="78">
        <v>0</v>
      </c>
      <c r="I243" s="76">
        <v>0</v>
      </c>
      <c r="J243" s="46">
        <f t="shared" si="40"/>
        <v>0</v>
      </c>
      <c r="K243" s="72">
        <v>3</v>
      </c>
      <c r="L243" s="20">
        <v>35</v>
      </c>
      <c r="M243" s="65">
        <f t="shared" ref="M243:M246" si="43">+L243*K243</f>
        <v>105</v>
      </c>
      <c r="N243" s="17" t="s">
        <v>16</v>
      </c>
      <c r="O243" s="18"/>
      <c r="P243" s="137">
        <f t="shared" si="35"/>
        <v>105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+'11'!J244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+'11'!J245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+'11'!J246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+'11'!J247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+'11'!J248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+'11'!J249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+'11'!J250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+'11'!J251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+'11'!J252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20059085</v>
      </c>
      <c r="C253" s="19" t="s">
        <v>1450</v>
      </c>
      <c r="D253" s="10" t="s">
        <v>563</v>
      </c>
      <c r="E253" s="64">
        <f>+'11'!J253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30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 t="s">
        <v>1455</v>
      </c>
      <c r="D254" s="10" t="s">
        <v>433</v>
      </c>
      <c r="E254" s="64">
        <f>+'11'!J254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100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+'11'!J259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2809.0299999999997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7780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1821</v>
      </c>
      <c r="O264" s="2">
        <v>410</v>
      </c>
      <c r="P264" s="2">
        <v>111</v>
      </c>
      <c r="Q264" s="88">
        <v>35</v>
      </c>
      <c r="R264" s="2">
        <v>385</v>
      </c>
      <c r="S264" s="2">
        <v>880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50</v>
      </c>
      <c r="O266" s="2" t="s">
        <v>1446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1024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4885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4885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1.00"/>
        <filter val="105.00"/>
        <filter val="111"/>
        <filter val="120.00"/>
        <filter val="150.00"/>
        <filter val="180.00"/>
        <filter val="190.00"/>
        <filter val="200.00"/>
        <filter val="230.00"/>
        <filter val="25.00"/>
        <filter val="3,600.00"/>
        <filter val="300.00"/>
        <filter val="35.00"/>
        <filter val="50.00"/>
        <filter val="55.00"/>
        <filter val="60.00"/>
        <filter val="90.00"/>
        <filter val="Rookie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 filterMode="1"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+'12'!J5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2</v>
      </c>
      <c r="K5" s="72">
        <v>9</v>
      </c>
      <c r="L5" s="15">
        <v>50</v>
      </c>
      <c r="M5" s="65">
        <f>+L5*K5</f>
        <v>450</v>
      </c>
      <c r="N5" s="17" t="s">
        <v>16</v>
      </c>
      <c r="O5" s="18">
        <v>125</v>
      </c>
      <c r="P5" s="137">
        <f t="shared" ref="P5:P68" si="2">SUM(M5-O5)</f>
        <v>325</v>
      </c>
      <c r="Q5" s="136">
        <v>18.97</v>
      </c>
      <c r="R5" s="43">
        <f>+K5*Q5</f>
        <v>170.73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+'12'!J6</f>
        <v>69</v>
      </c>
      <c r="F6" s="71"/>
      <c r="G6" s="46">
        <f t="shared" si="0"/>
        <v>69</v>
      </c>
      <c r="H6" s="78">
        <v>0</v>
      </c>
      <c r="I6" s="76">
        <v>0</v>
      </c>
      <c r="J6" s="46">
        <f t="shared" si="1"/>
        <v>40</v>
      </c>
      <c r="K6" s="72">
        <v>29</v>
      </c>
      <c r="L6" s="15">
        <v>100</v>
      </c>
      <c r="M6" s="65">
        <f t="shared" ref="M6:M80" si="3">+L6*K6</f>
        <v>2900</v>
      </c>
      <c r="N6" s="17" t="s">
        <v>16</v>
      </c>
      <c r="O6" s="18">
        <v>350</v>
      </c>
      <c r="P6" s="137">
        <f t="shared" si="2"/>
        <v>2550</v>
      </c>
      <c r="Q6" s="136">
        <v>36.43</v>
      </c>
      <c r="R6" s="43">
        <f t="shared" ref="R6:R80" si="4">+K6*Q6</f>
        <v>1056.47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+'12'!J11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10</v>
      </c>
      <c r="K11" s="72">
        <v>1</v>
      </c>
      <c r="L11" s="15">
        <v>50</v>
      </c>
      <c r="M11" s="65">
        <f t="shared" si="3"/>
        <v>50</v>
      </c>
      <c r="N11" s="17" t="s">
        <v>16</v>
      </c>
      <c r="O11" s="18"/>
      <c r="P11" s="137">
        <f t="shared" si="2"/>
        <v>50</v>
      </c>
      <c r="Q11" s="136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+'12'!J18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+'12'!J20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3"/>
        <v>130</v>
      </c>
      <c r="N20" s="17" t="s">
        <v>16</v>
      </c>
      <c r="O20" s="18">
        <v>70</v>
      </c>
      <c r="P20" s="137">
        <f t="shared" si="2"/>
        <v>60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+'12'!J22</f>
        <v>24</v>
      </c>
      <c r="F22" s="71"/>
      <c r="G22" s="46">
        <f t="shared" si="0"/>
        <v>24</v>
      </c>
      <c r="H22" s="78">
        <v>0</v>
      </c>
      <c r="I22" s="76">
        <v>0</v>
      </c>
      <c r="J22" s="46">
        <f t="shared" si="1"/>
        <v>19</v>
      </c>
      <c r="K22" s="72">
        <v>5</v>
      </c>
      <c r="L22" s="20">
        <v>100</v>
      </c>
      <c r="M22" s="65">
        <f t="shared" si="3"/>
        <v>500</v>
      </c>
      <c r="N22" s="17" t="s">
        <v>16</v>
      </c>
      <c r="O22" s="18">
        <v>250</v>
      </c>
      <c r="P22" s="137">
        <f t="shared" si="2"/>
        <v>250</v>
      </c>
      <c r="Q22" s="136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+'12'!J24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+'12'!J28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+'12'!J31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12</v>
      </c>
      <c r="K31" s="72">
        <v>7</v>
      </c>
      <c r="L31" s="15">
        <v>100</v>
      </c>
      <c r="M31" s="65">
        <f t="shared" si="3"/>
        <v>700</v>
      </c>
      <c r="N31" s="17" t="s">
        <v>16</v>
      </c>
      <c r="O31" s="18">
        <v>200</v>
      </c>
      <c r="P31" s="137">
        <f t="shared" si="2"/>
        <v>500</v>
      </c>
      <c r="Q31" s="136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+'12'!J34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+'12'!J35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+'12'!J47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+'12'!J48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+'12'!J49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37">
        <f t="shared" si="2"/>
        <v>50</v>
      </c>
      <c r="Q49" s="136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+'12'!J50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+'12'!J53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+'12'!J55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+'12'!J57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+'12'!J65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3"/>
        <v>50</v>
      </c>
      <c r="N65" s="17" t="s">
        <v>16</v>
      </c>
      <c r="O65" s="18">
        <v>25</v>
      </c>
      <c r="P65" s="137">
        <f t="shared" si="2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+'12'!J66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+'12'!J80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37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+'12'!J110</f>
        <v>3</v>
      </c>
      <c r="F110" s="71"/>
      <c r="G110" s="46">
        <f t="shared" si="20"/>
        <v>3</v>
      </c>
      <c r="H110" s="78">
        <v>0</v>
      </c>
      <c r="I110" s="76">
        <v>0</v>
      </c>
      <c r="J110" s="46">
        <f t="shared" si="21"/>
        <v>3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+'12'!J111</f>
        <v>10</v>
      </c>
      <c r="F111" s="71"/>
      <c r="G111" s="46">
        <f t="shared" si="20"/>
        <v>10</v>
      </c>
      <c r="H111" s="78">
        <v>0</v>
      </c>
      <c r="I111" s="76">
        <v>0</v>
      </c>
      <c r="J111" s="46">
        <f t="shared" si="21"/>
        <v>10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+'12'!J112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+'12'!J113</f>
        <v>20</v>
      </c>
      <c r="F113" s="71"/>
      <c r="G113" s="46">
        <f t="shared" si="20"/>
        <v>20</v>
      </c>
      <c r="H113" s="78">
        <v>0</v>
      </c>
      <c r="I113" s="76">
        <v>0</v>
      </c>
      <c r="J113" s="46">
        <f t="shared" si="21"/>
        <v>20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6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+'12'!J115</f>
        <v>20</v>
      </c>
      <c r="F115" s="71"/>
      <c r="G115" s="46">
        <f t="shared" si="20"/>
        <v>20</v>
      </c>
      <c r="H115" s="78">
        <v>0</v>
      </c>
      <c r="I115" s="76">
        <v>0</v>
      </c>
      <c r="J115" s="46">
        <f t="shared" si="21"/>
        <v>20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+'12'!J116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8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>
        <v>50</v>
      </c>
      <c r="P116" s="137">
        <f t="shared" si="7"/>
        <v>50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+'12'!J125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5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37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+'12'!J131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+'12'!J133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+'12'!J175</f>
        <v>14</v>
      </c>
      <c r="F175" s="71"/>
      <c r="G175" s="46">
        <f t="shared" si="27"/>
        <v>14</v>
      </c>
      <c r="H175" s="78">
        <v>0</v>
      </c>
      <c r="I175" s="76">
        <v>0</v>
      </c>
      <c r="J175" s="46">
        <f t="shared" si="28"/>
        <v>11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>
        <v>75</v>
      </c>
      <c r="P175" s="137">
        <f t="shared" si="26"/>
        <v>75</v>
      </c>
      <c r="Q175" s="136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+'12'!J180</f>
        <v>9</v>
      </c>
      <c r="F180" s="71"/>
      <c r="G180" s="46">
        <f t="shared" si="27"/>
        <v>9</v>
      </c>
      <c r="H180" s="78">
        <v>0</v>
      </c>
      <c r="I180" s="76">
        <v>0</v>
      </c>
      <c r="J180" s="46">
        <f t="shared" si="28"/>
        <v>9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+'12'!J190</f>
        <v>4</v>
      </c>
      <c r="F190" s="71"/>
      <c r="G190" s="46">
        <f t="shared" si="27"/>
        <v>4</v>
      </c>
      <c r="H190" s="78">
        <v>0</v>
      </c>
      <c r="I190" s="76">
        <v>0</v>
      </c>
      <c r="J190" s="46">
        <f t="shared" si="28"/>
        <v>4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+'12'!J193</f>
        <v>11</v>
      </c>
      <c r="F193" s="71"/>
      <c r="G193" s="46">
        <f t="shared" si="27"/>
        <v>11</v>
      </c>
      <c r="H193" s="78">
        <v>0</v>
      </c>
      <c r="I193" s="76">
        <v>0</v>
      </c>
      <c r="J193" s="46">
        <f t="shared" si="28"/>
        <v>9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37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+'12'!J194</f>
        <v>1</v>
      </c>
      <c r="F194" s="71"/>
      <c r="G194" s="46">
        <f t="shared" si="27"/>
        <v>1</v>
      </c>
      <c r="H194" s="78">
        <v>0</v>
      </c>
      <c r="I194" s="76">
        <v>0</v>
      </c>
      <c r="J194" s="46">
        <f t="shared" si="28"/>
        <v>0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37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+'12'!J195</f>
        <v>3</v>
      </c>
      <c r="F195" s="71"/>
      <c r="G195" s="46">
        <f t="shared" si="27"/>
        <v>3</v>
      </c>
      <c r="H195" s="78">
        <v>0</v>
      </c>
      <c r="I195" s="76">
        <v>0</v>
      </c>
      <c r="J195" s="46">
        <f t="shared" si="28"/>
        <v>3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+'12'!J196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+'12'!J197</f>
        <v>7</v>
      </c>
      <c r="F197" s="71"/>
      <c r="G197" s="46">
        <f t="shared" si="27"/>
        <v>7</v>
      </c>
      <c r="H197" s="78">
        <v>0</v>
      </c>
      <c r="I197" s="76">
        <v>0</v>
      </c>
      <c r="J197" s="46">
        <f t="shared" si="28"/>
        <v>6</v>
      </c>
      <c r="K197" s="72">
        <v>1</v>
      </c>
      <c r="L197" s="20">
        <v>50</v>
      </c>
      <c r="M197" s="65">
        <f t="shared" si="31"/>
        <v>50</v>
      </c>
      <c r="N197" s="17" t="s">
        <v>16</v>
      </c>
      <c r="O197" s="18"/>
      <c r="P197" s="137">
        <f t="shared" ref="P197:P258" si="35">SUM(M197-O197)</f>
        <v>50</v>
      </c>
      <c r="Q197" s="90">
        <v>23.74</v>
      </c>
      <c r="R197" s="43">
        <f t="shared" si="32"/>
        <v>23.74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+'12'!J198</f>
        <v>9</v>
      </c>
      <c r="F198" s="71"/>
      <c r="G198" s="46">
        <f t="shared" si="27"/>
        <v>9</v>
      </c>
      <c r="H198" s="78">
        <v>0</v>
      </c>
      <c r="I198" s="76">
        <v>0</v>
      </c>
      <c r="J198" s="46">
        <f t="shared" si="28"/>
        <v>7</v>
      </c>
      <c r="K198" s="72">
        <v>2</v>
      </c>
      <c r="L198" s="20">
        <v>150</v>
      </c>
      <c r="M198" s="65">
        <f t="shared" si="31"/>
        <v>300</v>
      </c>
      <c r="N198" s="17" t="s">
        <v>16</v>
      </c>
      <c r="O198" s="18"/>
      <c r="P198" s="137">
        <f t="shared" si="35"/>
        <v>300</v>
      </c>
      <c r="Q198" s="90">
        <v>64.38</v>
      </c>
      <c r="R198" s="43">
        <f t="shared" si="32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+'12'!J201</f>
        <v>3</v>
      </c>
      <c r="F201" s="71"/>
      <c r="G201" s="46">
        <f t="shared" si="27"/>
        <v>3</v>
      </c>
      <c r="H201" s="78">
        <v>0</v>
      </c>
      <c r="I201" s="76">
        <v>0</v>
      </c>
      <c r="J201" s="46">
        <f t="shared" si="28"/>
        <v>3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+'12'!J202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+'12'!J203</f>
        <v>1</v>
      </c>
      <c r="F203" s="71"/>
      <c r="G203" s="46">
        <f t="shared" si="27"/>
        <v>1</v>
      </c>
      <c r="H203" s="78">
        <v>0</v>
      </c>
      <c r="I203" s="76">
        <v>0</v>
      </c>
      <c r="J203" s="46">
        <f t="shared" si="28"/>
        <v>1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+'12'!J204</f>
        <v>6</v>
      </c>
      <c r="F204" s="71"/>
      <c r="G204" s="46">
        <f t="shared" si="27"/>
        <v>6</v>
      </c>
      <c r="H204" s="78">
        <v>0</v>
      </c>
      <c r="I204" s="76">
        <v>0</v>
      </c>
      <c r="J204" s="46">
        <f t="shared" si="28"/>
        <v>6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+'12'!J205</f>
        <v>6</v>
      </c>
      <c r="F205" s="71"/>
      <c r="G205" s="46">
        <f t="shared" si="27"/>
        <v>6</v>
      </c>
      <c r="H205" s="78">
        <v>0</v>
      </c>
      <c r="I205" s="76">
        <v>0</v>
      </c>
      <c r="J205" s="46">
        <f t="shared" si="28"/>
        <v>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+'12'!J216</f>
        <v>166</v>
      </c>
      <c r="F216" s="71"/>
      <c r="G216" s="46">
        <f t="shared" si="27"/>
        <v>166</v>
      </c>
      <c r="H216" s="78">
        <v>0</v>
      </c>
      <c r="I216" s="76">
        <v>0</v>
      </c>
      <c r="J216" s="46">
        <f t="shared" si="28"/>
        <v>166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+'12'!J217</f>
        <v>16</v>
      </c>
      <c r="F217" s="71"/>
      <c r="G217" s="46">
        <f t="shared" si="27"/>
        <v>16</v>
      </c>
      <c r="H217" s="78">
        <v>0</v>
      </c>
      <c r="I217" s="76">
        <v>0</v>
      </c>
      <c r="J217" s="46">
        <f t="shared" si="28"/>
        <v>16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+'12'!J218</f>
        <v>13</v>
      </c>
      <c r="F218" s="71"/>
      <c r="G218" s="46">
        <f t="shared" si="27"/>
        <v>13</v>
      </c>
      <c r="H218" s="78">
        <v>0</v>
      </c>
      <c r="I218" s="76">
        <v>0</v>
      </c>
      <c r="J218" s="46">
        <f t="shared" si="28"/>
        <v>13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+'12'!J224</f>
        <v>274</v>
      </c>
      <c r="F224" s="71"/>
      <c r="G224" s="46">
        <f t="shared" si="27"/>
        <v>274</v>
      </c>
      <c r="H224" s="78">
        <v>0</v>
      </c>
      <c r="I224" s="76">
        <v>0</v>
      </c>
      <c r="J224" s="46">
        <f t="shared" si="28"/>
        <v>274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+'12'!J235</f>
        <v>0</v>
      </c>
      <c r="F235" s="71"/>
      <c r="G235" s="46">
        <f t="shared" ref="G235:G256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+'12'!J243</f>
        <v>0</v>
      </c>
      <c r="F243" s="71">
        <v>1</v>
      </c>
      <c r="G243" s="46">
        <f t="shared" si="39"/>
        <v>1</v>
      </c>
      <c r="H243" s="78">
        <v>0</v>
      </c>
      <c r="I243" s="76">
        <v>0</v>
      </c>
      <c r="J243" s="46">
        <f t="shared" si="40"/>
        <v>0</v>
      </c>
      <c r="K243" s="72">
        <v>1</v>
      </c>
      <c r="L243" s="20">
        <v>35</v>
      </c>
      <c r="M243" s="65">
        <f t="shared" ref="M243:M246" si="43">+L243*K243</f>
        <v>35</v>
      </c>
      <c r="N243" s="17" t="s">
        <v>16</v>
      </c>
      <c r="O243" s="18">
        <v>10</v>
      </c>
      <c r="P243" s="137">
        <f t="shared" si="35"/>
        <v>25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+'12'!J249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+'12'!J250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+'12'!J251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+'12'!J252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20059085</v>
      </c>
      <c r="C253" s="19" t="s">
        <v>1450</v>
      </c>
      <c r="D253" s="10" t="s">
        <v>563</v>
      </c>
      <c r="E253" s="64">
        <f>+'12'!J253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30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 t="s">
        <v>1455</v>
      </c>
      <c r="D254" s="10" t="s">
        <v>433</v>
      </c>
      <c r="E254" s="64">
        <f>+'12'!J254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100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+'12'!J259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2144.16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5810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1050</v>
      </c>
      <c r="O264" s="2">
        <v>125</v>
      </c>
      <c r="P264" s="2">
        <v>160</v>
      </c>
      <c r="Q264" s="88">
        <v>205</v>
      </c>
      <c r="R264" s="2">
        <v>250</v>
      </c>
      <c r="S264" s="2">
        <v>155</v>
      </c>
      <c r="T264" s="2">
        <v>155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1155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3605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3605</v>
      </c>
      <c r="P269" s="119" t="s">
        <v>1417</v>
      </c>
      <c r="Q269" s="120" t="s">
        <v>1418</v>
      </c>
      <c r="R269" s="121" t="s">
        <v>1419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0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20.00"/>
        <filter val="160"/>
        <filter val="2,550.00"/>
        <filter val="25.00"/>
        <filter val="250.00"/>
        <filter val="300.00"/>
        <filter val="50.00"/>
        <filter val="500.00"/>
        <filter val="55.00"/>
        <filter val="60.00"/>
        <filter val="75.00"/>
        <filter val="Rookie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+'13'!J5</f>
        <v>2</v>
      </c>
      <c r="F5" s="71">
        <v>10</v>
      </c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37">
        <f t="shared" ref="P5:P68" si="2">SUM(M5-O5)</f>
        <v>100</v>
      </c>
      <c r="Q5" s="136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+'13'!J6</f>
        <v>40</v>
      </c>
      <c r="F6" s="71">
        <v>30</v>
      </c>
      <c r="G6" s="46">
        <f t="shared" si="0"/>
        <v>70</v>
      </c>
      <c r="H6" s="78">
        <v>0</v>
      </c>
      <c r="I6" s="76">
        <v>0</v>
      </c>
      <c r="J6" s="46">
        <f t="shared" si="1"/>
        <v>29</v>
      </c>
      <c r="K6" s="72">
        <v>41</v>
      </c>
      <c r="L6" s="15">
        <v>100</v>
      </c>
      <c r="M6" s="65">
        <f t="shared" ref="M6:M80" si="3">+L6*K6</f>
        <v>4100</v>
      </c>
      <c r="N6" s="17" t="s">
        <v>16</v>
      </c>
      <c r="O6" s="18">
        <v>670</v>
      </c>
      <c r="P6" s="137">
        <f t="shared" si="2"/>
        <v>3430</v>
      </c>
      <c r="Q6" s="136">
        <v>36.43</v>
      </c>
      <c r="R6" s="43">
        <f t="shared" ref="R6:R80" si="4">+K6*Q6</f>
        <v>1493.6299999999999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+'13'!J11</f>
        <v>10</v>
      </c>
      <c r="F11" s="71">
        <v>5</v>
      </c>
      <c r="G11" s="46">
        <f t="shared" si="0"/>
        <v>15</v>
      </c>
      <c r="H11" s="78">
        <v>0</v>
      </c>
      <c r="I11" s="76">
        <v>0</v>
      </c>
      <c r="J11" s="46">
        <f t="shared" si="1"/>
        <v>12</v>
      </c>
      <c r="K11" s="72">
        <v>3</v>
      </c>
      <c r="L11" s="15">
        <v>50</v>
      </c>
      <c r="M11" s="65">
        <f t="shared" si="3"/>
        <v>150</v>
      </c>
      <c r="N11" s="17" t="s">
        <v>16</v>
      </c>
      <c r="O11" s="18">
        <v>30</v>
      </c>
      <c r="P11" s="137">
        <f t="shared" si="2"/>
        <v>120</v>
      </c>
      <c r="Q11" s="136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+'13'!J18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3"/>
        <v>50</v>
      </c>
      <c r="N18" s="17" t="s">
        <v>16</v>
      </c>
      <c r="O18" s="18"/>
      <c r="P18" s="137">
        <f t="shared" si="2"/>
        <v>50</v>
      </c>
      <c r="Q18" s="136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+'13'!J20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>
        <v>10</v>
      </c>
      <c r="P20" s="137">
        <f t="shared" si="2"/>
        <v>55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+'13'!J21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3"/>
        <v>85</v>
      </c>
      <c r="N21" s="17" t="s">
        <v>16</v>
      </c>
      <c r="O21" s="18"/>
      <c r="P21" s="137">
        <f t="shared" si="2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+'13'!J22</f>
        <v>19</v>
      </c>
      <c r="F22" s="71">
        <v>10</v>
      </c>
      <c r="G22" s="46">
        <f t="shared" si="0"/>
        <v>29</v>
      </c>
      <c r="H22" s="78">
        <v>0</v>
      </c>
      <c r="I22" s="76">
        <v>0</v>
      </c>
      <c r="J22" s="46">
        <f t="shared" si="1"/>
        <v>26</v>
      </c>
      <c r="K22" s="72">
        <v>3</v>
      </c>
      <c r="L22" s="20">
        <v>100</v>
      </c>
      <c r="M22" s="65">
        <f t="shared" si="3"/>
        <v>300</v>
      </c>
      <c r="N22" s="17" t="s">
        <v>16</v>
      </c>
      <c r="O22" s="18">
        <v>40</v>
      </c>
      <c r="P22" s="137">
        <f t="shared" si="2"/>
        <v>260</v>
      </c>
      <c r="Q22" s="136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+'13'!J24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5</v>
      </c>
      <c r="K24" s="72">
        <v>1</v>
      </c>
      <c r="L24" s="15">
        <v>100</v>
      </c>
      <c r="M24" s="65">
        <f t="shared" si="3"/>
        <v>100</v>
      </c>
      <c r="N24" s="17" t="s">
        <v>16</v>
      </c>
      <c r="O24" s="18"/>
      <c r="P24" s="137">
        <f t="shared" si="2"/>
        <v>100</v>
      </c>
      <c r="Q24" s="136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+'13'!J28</f>
        <v>5</v>
      </c>
      <c r="F28" s="71">
        <v>5</v>
      </c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+'13'!J31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9</v>
      </c>
      <c r="K31" s="72">
        <v>3</v>
      </c>
      <c r="L31" s="15">
        <v>100</v>
      </c>
      <c r="M31" s="65">
        <f t="shared" si="3"/>
        <v>300</v>
      </c>
      <c r="N31" s="17" t="s">
        <v>16</v>
      </c>
      <c r="O31" s="18">
        <v>50</v>
      </c>
      <c r="P31" s="137">
        <f t="shared" si="2"/>
        <v>250</v>
      </c>
      <c r="Q31" s="136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+'13'!J34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+'13'!J35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+'13'!J39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3"/>
        <v>100</v>
      </c>
      <c r="N39" s="17" t="s">
        <v>16</v>
      </c>
      <c r="O39" s="18"/>
      <c r="P39" s="137">
        <f t="shared" si="2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+'13'!J40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+'13'!J41</f>
        <v>0</v>
      </c>
      <c r="F41" s="71">
        <v>3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+'13'!J46</f>
        <v>0</v>
      </c>
      <c r="F46" s="71">
        <v>5</v>
      </c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+'13'!J47</f>
        <v>2</v>
      </c>
      <c r="F47" s="71">
        <v>3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+'13'!J48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6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37">
        <f t="shared" si="2"/>
        <v>150</v>
      </c>
      <c r="Q48" s="136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+'13'!J49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37">
        <f t="shared" si="2"/>
        <v>50</v>
      </c>
      <c r="Q49" s="136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+'13'!J50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+'13'!J53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6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37">
        <f t="shared" si="2"/>
        <v>100</v>
      </c>
      <c r="Q53" s="136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+'13'!J55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+'13'!J57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+'13'!J65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3"/>
        <v>50</v>
      </c>
      <c r="N65" s="17" t="s">
        <v>16</v>
      </c>
      <c r="O65" s="18"/>
      <c r="P65" s="137">
        <f t="shared" si="2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+'13'!J66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3"/>
        <v>50</v>
      </c>
      <c r="N66" s="17" t="s">
        <v>16</v>
      </c>
      <c r="O66" s="18">
        <v>10</v>
      </c>
      <c r="P66" s="137">
        <f t="shared" si="2"/>
        <v>40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+'13'!J77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/>
      <c r="P77" s="137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+'13'!J81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+'13'!J99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+'13'!J110</f>
        <v>3</v>
      </c>
      <c r="F110" s="71">
        <v>10</v>
      </c>
      <c r="G110" s="46">
        <f t="shared" si="20"/>
        <v>13</v>
      </c>
      <c r="H110" s="78">
        <v>0</v>
      </c>
      <c r="I110" s="76">
        <v>0</v>
      </c>
      <c r="J110" s="46">
        <f t="shared" si="21"/>
        <v>12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7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+'13'!J111</f>
        <v>10</v>
      </c>
      <c r="F111" s="71"/>
      <c r="G111" s="46">
        <f t="shared" si="20"/>
        <v>10</v>
      </c>
      <c r="H111" s="78">
        <v>0</v>
      </c>
      <c r="I111" s="76">
        <v>0</v>
      </c>
      <c r="J111" s="46">
        <f t="shared" si="21"/>
        <v>9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37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+'13'!J112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+'13'!J113</f>
        <v>20</v>
      </c>
      <c r="F113" s="71"/>
      <c r="G113" s="46">
        <f t="shared" si="20"/>
        <v>20</v>
      </c>
      <c r="H113" s="78">
        <v>0</v>
      </c>
      <c r="I113" s="76">
        <v>0</v>
      </c>
      <c r="J113" s="46">
        <f t="shared" si="21"/>
        <v>20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6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+'13'!J115</f>
        <v>20</v>
      </c>
      <c r="F115" s="71"/>
      <c r="G115" s="46">
        <f t="shared" si="20"/>
        <v>20</v>
      </c>
      <c r="H115" s="78">
        <v>0</v>
      </c>
      <c r="I115" s="76">
        <v>0</v>
      </c>
      <c r="J115" s="46">
        <f t="shared" si="21"/>
        <v>20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+'13'!J116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7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37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+'13'!J117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+'13'!J120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+'13'!J123</f>
        <v>0</v>
      </c>
      <c r="F123" s="71">
        <v>6</v>
      </c>
      <c r="G123" s="46">
        <f t="shared" si="20"/>
        <v>6</v>
      </c>
      <c r="H123" s="78">
        <v>0</v>
      </c>
      <c r="I123" s="76">
        <v>0</v>
      </c>
      <c r="J123" s="46">
        <f t="shared" si="21"/>
        <v>4</v>
      </c>
      <c r="K123" s="72">
        <v>2</v>
      </c>
      <c r="L123" s="22">
        <v>50</v>
      </c>
      <c r="M123" s="65">
        <f t="shared" si="8"/>
        <v>100</v>
      </c>
      <c r="N123" s="17" t="s">
        <v>16</v>
      </c>
      <c r="O123" s="18"/>
      <c r="P123" s="137">
        <f t="shared" si="7"/>
        <v>100</v>
      </c>
      <c r="Q123" s="90">
        <v>30</v>
      </c>
      <c r="R123" s="43">
        <f t="shared" si="9"/>
        <v>60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+'13'!J125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5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+'13'!J131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+'13'!J132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+'13'!J133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0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10</v>
      </c>
      <c r="P133" s="137">
        <f t="shared" ref="P133:P196" si="26">SUM(M133-O133)</f>
        <v>40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+'13'!J154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+'13'!J162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+'13'!J163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+'13'!J164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+'13'!J165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+'13'!J166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+'13'!J167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+'13'!J168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+'13'!J169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+'13'!J170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+'13'!J171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+'13'!J172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+'13'!J173</f>
        <v>0</v>
      </c>
      <c r="F173" s="71"/>
      <c r="G173" s="46">
        <f>E173+F173</f>
        <v>0</v>
      </c>
      <c r="H173" s="78"/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+'13'!J174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+'13'!J175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+'13'!J176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+'13'!J177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+'13'!J178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+'13'!J179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+'13'!J180</f>
        <v>9</v>
      </c>
      <c r="F180" s="71"/>
      <c r="G180" s="46">
        <f t="shared" si="27"/>
        <v>9</v>
      </c>
      <c r="H180" s="78">
        <v>0</v>
      </c>
      <c r="I180" s="76">
        <v>0</v>
      </c>
      <c r="J180" s="46">
        <f t="shared" si="28"/>
        <v>9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+'13'!J181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+'13'!J182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+'13'!J183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+'13'!J184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+'13'!J185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+'13'!J186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+'13'!J190</f>
        <v>4</v>
      </c>
      <c r="F190" s="71"/>
      <c r="G190" s="46">
        <f t="shared" si="27"/>
        <v>4</v>
      </c>
      <c r="H190" s="78">
        <v>0</v>
      </c>
      <c r="I190" s="76">
        <v>0</v>
      </c>
      <c r="J190" s="46">
        <f t="shared" si="28"/>
        <v>4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+'13'!J191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+'13'!J192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+'13'!J193</f>
        <v>9</v>
      </c>
      <c r="F193" s="71"/>
      <c r="G193" s="46">
        <f t="shared" si="27"/>
        <v>9</v>
      </c>
      <c r="H193" s="78">
        <v>0</v>
      </c>
      <c r="I193" s="76">
        <v>0</v>
      </c>
      <c r="J193" s="46">
        <f t="shared" si="28"/>
        <v>9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+'13'!J194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+'13'!J195</f>
        <v>3</v>
      </c>
      <c r="F195" s="71"/>
      <c r="G195" s="46">
        <f t="shared" si="27"/>
        <v>3</v>
      </c>
      <c r="H195" s="78">
        <v>0</v>
      </c>
      <c r="I195" s="76">
        <v>0</v>
      </c>
      <c r="J195" s="46">
        <f t="shared" si="28"/>
        <v>3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+'13'!J196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+'13'!J197</f>
        <v>6</v>
      </c>
      <c r="F197" s="71"/>
      <c r="G197" s="46">
        <f t="shared" si="27"/>
        <v>6</v>
      </c>
      <c r="H197" s="78">
        <v>0</v>
      </c>
      <c r="I197" s="76">
        <v>0</v>
      </c>
      <c r="J197" s="46">
        <f t="shared" si="28"/>
        <v>6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9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+'13'!J198</f>
        <v>7</v>
      </c>
      <c r="F198" s="71"/>
      <c r="G198" s="46">
        <f t="shared" si="27"/>
        <v>7</v>
      </c>
      <c r="H198" s="78">
        <v>0</v>
      </c>
      <c r="I198" s="76">
        <v>0</v>
      </c>
      <c r="J198" s="46">
        <f t="shared" si="28"/>
        <v>7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+'13'!J199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+'13'!J200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+'13'!J201</f>
        <v>3</v>
      </c>
      <c r="F201" s="71"/>
      <c r="G201" s="46">
        <f t="shared" si="27"/>
        <v>3</v>
      </c>
      <c r="H201" s="78">
        <v>0</v>
      </c>
      <c r="I201" s="76">
        <v>0</v>
      </c>
      <c r="J201" s="46">
        <f t="shared" si="28"/>
        <v>3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+'13'!J202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+'13'!J203</f>
        <v>1</v>
      </c>
      <c r="F203" s="71"/>
      <c r="G203" s="46">
        <f t="shared" si="27"/>
        <v>1</v>
      </c>
      <c r="H203" s="78">
        <v>0</v>
      </c>
      <c r="I203" s="76">
        <v>0</v>
      </c>
      <c r="J203" s="46">
        <f t="shared" si="28"/>
        <v>1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+'13'!J204</f>
        <v>6</v>
      </c>
      <c r="F204" s="71"/>
      <c r="G204" s="46">
        <f t="shared" si="27"/>
        <v>6</v>
      </c>
      <c r="H204" s="78">
        <v>0</v>
      </c>
      <c r="I204" s="76">
        <v>0</v>
      </c>
      <c r="J204" s="46">
        <f t="shared" si="28"/>
        <v>6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+'13'!J205</f>
        <v>6</v>
      </c>
      <c r="F205" s="71"/>
      <c r="G205" s="46">
        <f t="shared" si="27"/>
        <v>6</v>
      </c>
      <c r="H205" s="78">
        <v>0</v>
      </c>
      <c r="I205" s="76">
        <v>0</v>
      </c>
      <c r="J205" s="46">
        <f t="shared" si="28"/>
        <v>5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37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+'13'!J206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+'13'!J208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+'13'!J209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+'13'!J210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+'13'!J211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+'13'!J212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+'13'!J213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+'13'!J214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+'13'!J215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+'13'!J216</f>
        <v>166</v>
      </c>
      <c r="F216" s="71"/>
      <c r="G216" s="46">
        <f t="shared" si="27"/>
        <v>166</v>
      </c>
      <c r="H216" s="78">
        <v>0</v>
      </c>
      <c r="I216" s="76">
        <v>0</v>
      </c>
      <c r="J216" s="46">
        <f t="shared" si="28"/>
        <v>166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+'13'!J217</f>
        <v>16</v>
      </c>
      <c r="F217" s="71"/>
      <c r="G217" s="46">
        <f t="shared" si="27"/>
        <v>16</v>
      </c>
      <c r="H217" s="78">
        <v>0</v>
      </c>
      <c r="I217" s="76">
        <v>0</v>
      </c>
      <c r="J217" s="46">
        <f t="shared" si="28"/>
        <v>16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+'13'!J218</f>
        <v>13</v>
      </c>
      <c r="F218" s="71"/>
      <c r="G218" s="46">
        <f t="shared" si="27"/>
        <v>13</v>
      </c>
      <c r="H218" s="78">
        <v>0</v>
      </c>
      <c r="I218" s="76">
        <v>0</v>
      </c>
      <c r="J218" s="46">
        <f t="shared" si="28"/>
        <v>12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7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+'13'!J219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+'13'!J220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+'13'!J221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+'13'!J222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+'13'!J223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+'13'!J224</f>
        <v>274</v>
      </c>
      <c r="F224" s="71"/>
      <c r="G224" s="46">
        <f t="shared" si="27"/>
        <v>274</v>
      </c>
      <c r="H224" s="78">
        <v>0</v>
      </c>
      <c r="I224" s="76">
        <v>0</v>
      </c>
      <c r="J224" s="46">
        <f t="shared" si="28"/>
        <v>274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+'13'!J225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+'13'!J226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+'13'!J227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+'13'!J228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+'13'!J229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+'13'!J230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+'13'!J231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+'13'!J232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+'13'!J233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+'13'!J234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+'13'!J235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+'13'!J236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+'13'!J237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+'13'!J238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+'13'!J239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+'13'!J240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+'13'!J242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+'13'!J243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+'13'!J244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+'13'!J245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+'13'!J246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+'13'!J247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+'13'!J248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+'13'!J249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+'13'!J250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+'13'!J251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+'13'!J252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20059085</v>
      </c>
      <c r="C253" s="19" t="s">
        <v>1450</v>
      </c>
      <c r="D253" s="10" t="s">
        <v>563</v>
      </c>
      <c r="E253" s="64">
        <f>+'13'!J253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30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 t="s">
        <v>1455</v>
      </c>
      <c r="D254" s="10" t="s">
        <v>433</v>
      </c>
      <c r="E254" s="64">
        <f>+'13'!J254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100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>
        <f>+'13'!J259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4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2268.5</v>
      </c>
      <c r="S260" s="75"/>
    </row>
    <row r="261" spans="1:26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6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6495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6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2995</v>
      </c>
      <c r="O264" s="2">
        <v>960</v>
      </c>
      <c r="P264" s="2">
        <v>200</v>
      </c>
      <c r="Q264" s="88">
        <v>500</v>
      </c>
      <c r="R264" s="2">
        <v>105</v>
      </c>
      <c r="S264" s="2">
        <v>150</v>
      </c>
      <c r="T264" s="2">
        <v>200</v>
      </c>
      <c r="U264" s="2">
        <v>185</v>
      </c>
      <c r="V264" s="2">
        <v>150</v>
      </c>
      <c r="W264" s="2">
        <v>120</v>
      </c>
      <c r="X264" s="2">
        <v>100</v>
      </c>
      <c r="Y264" s="2">
        <v>175</v>
      </c>
      <c r="Z264" s="2">
        <v>150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820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2680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2680</v>
      </c>
      <c r="P269" s="119" t="s">
        <v>1417</v>
      </c>
      <c r="Q269" s="120" t="s">
        <v>1418</v>
      </c>
      <c r="R269" s="121" t="s">
        <v>1419</v>
      </c>
    </row>
    <row r="270" spans="1:26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150</v>
      </c>
    </row>
    <row r="271" spans="1:26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6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150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45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3.15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101.85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+'14'!J5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+'14'!J6</f>
        <v>29</v>
      </c>
      <c r="F6" s="71">
        <v>60</v>
      </c>
      <c r="G6" s="46">
        <f t="shared" si="0"/>
        <v>89</v>
      </c>
      <c r="H6" s="78">
        <v>0</v>
      </c>
      <c r="I6" s="76">
        <v>0</v>
      </c>
      <c r="J6" s="46">
        <f t="shared" si="1"/>
        <v>72</v>
      </c>
      <c r="K6" s="72">
        <v>17</v>
      </c>
      <c r="L6" s="15">
        <v>100</v>
      </c>
      <c r="M6" s="65">
        <f t="shared" ref="M6:M80" si="3">+L6*K6</f>
        <v>1700</v>
      </c>
      <c r="N6" s="17" t="s">
        <v>16</v>
      </c>
      <c r="O6" s="18">
        <v>200</v>
      </c>
      <c r="P6" s="137">
        <f t="shared" si="2"/>
        <v>1500</v>
      </c>
      <c r="Q6" s="136">
        <v>36.43</v>
      </c>
      <c r="R6" s="43">
        <f t="shared" ref="R6:R80" si="4">+K6*Q6</f>
        <v>619.30999999999995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+'14'!J11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+'14'!J18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+'14'!J21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+'14'!J22</f>
        <v>26</v>
      </c>
      <c r="F22" s="71"/>
      <c r="G22" s="46">
        <f t="shared" si="0"/>
        <v>26</v>
      </c>
      <c r="H22" s="78">
        <v>0</v>
      </c>
      <c r="I22" s="76">
        <v>0</v>
      </c>
      <c r="J22" s="46">
        <f t="shared" si="1"/>
        <v>22</v>
      </c>
      <c r="K22" s="72">
        <v>4</v>
      </c>
      <c r="L22" s="20">
        <v>100</v>
      </c>
      <c r="M22" s="65">
        <f t="shared" si="3"/>
        <v>400</v>
      </c>
      <c r="N22" s="17" t="s">
        <v>16</v>
      </c>
      <c r="O22" s="18">
        <v>150</v>
      </c>
      <c r="P22" s="137">
        <f t="shared" si="2"/>
        <v>250</v>
      </c>
      <c r="Q22" s="136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+'14'!J24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+'14'!J28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+'14'!J31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9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3"/>
        <v>130</v>
      </c>
      <c r="N32" s="17" t="s">
        <v>16</v>
      </c>
      <c r="O32" s="18"/>
      <c r="P32" s="137">
        <f t="shared" si="2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+'14'!J34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2</v>
      </c>
      <c r="K34" s="72">
        <v>1</v>
      </c>
      <c r="L34" s="15">
        <v>130</v>
      </c>
      <c r="M34" s="65">
        <f t="shared" si="3"/>
        <v>130</v>
      </c>
      <c r="N34" s="17" t="s">
        <v>16</v>
      </c>
      <c r="O34" s="18"/>
      <c r="P34" s="137">
        <f t="shared" si="2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+'14'!J35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3"/>
        <v>130</v>
      </c>
      <c r="N35" s="17" t="s">
        <v>16</v>
      </c>
      <c r="O35" s="18"/>
      <c r="P35" s="137">
        <f t="shared" si="2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+'14'!J39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+'14'!J40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+'14'!J41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3"/>
        <v>50</v>
      </c>
      <c r="N41" s="17" t="s">
        <v>16</v>
      </c>
      <c r="O41" s="18"/>
      <c r="P41" s="137">
        <f t="shared" si="2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+'14'!J46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+'14'!J47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+'14'!J48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4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37">
        <f t="shared" si="2"/>
        <v>100</v>
      </c>
      <c r="Q48" s="136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+'14'!J49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+'14'!J50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+'14'!J53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37">
        <f t="shared" si="2"/>
        <v>50</v>
      </c>
      <c r="Q53" s="136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+'14'!J55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+'14'!J57</f>
        <v>1</v>
      </c>
      <c r="F57" s="71"/>
      <c r="G57" s="46">
        <f t="shared" si="5"/>
        <v>1</v>
      </c>
      <c r="H57" s="78">
        <v>0</v>
      </c>
      <c r="I57" s="76">
        <v>1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1445</v>
      </c>
      <c r="O57" s="18"/>
      <c r="P57" s="23">
        <f t="shared" si="2"/>
        <v>0</v>
      </c>
      <c r="Q57" s="13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+'14'!J65</f>
        <v>3</v>
      </c>
      <c r="F65" s="71"/>
      <c r="G65" s="46">
        <f t="shared" si="5"/>
        <v>3</v>
      </c>
      <c r="H65" s="78">
        <v>0</v>
      </c>
      <c r="I65" s="76">
        <v>2</v>
      </c>
      <c r="J65" s="46">
        <f t="shared" si="6"/>
        <v>1</v>
      </c>
      <c r="K65" s="72"/>
      <c r="L65" s="15">
        <v>50</v>
      </c>
      <c r="M65" s="65">
        <f t="shared" si="3"/>
        <v>0</v>
      </c>
      <c r="N65" s="17" t="s">
        <v>1445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+'14'!J66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+'14'!J77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+'14'!J80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+'14'!J81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+'14'!J110</f>
        <v>12</v>
      </c>
      <c r="F110" s="71"/>
      <c r="G110" s="46">
        <f t="shared" si="20"/>
        <v>12</v>
      </c>
      <c r="H110" s="78">
        <v>0</v>
      </c>
      <c r="I110" s="76">
        <v>0</v>
      </c>
      <c r="J110" s="46">
        <f t="shared" si="21"/>
        <v>12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+'14'!J111</f>
        <v>9</v>
      </c>
      <c r="F111" s="71"/>
      <c r="G111" s="46">
        <f t="shared" si="20"/>
        <v>9</v>
      </c>
      <c r="H111" s="78">
        <v>0</v>
      </c>
      <c r="I111" s="76">
        <v>0</v>
      </c>
      <c r="J111" s="46">
        <f t="shared" si="21"/>
        <v>9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+'14'!J112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+'14'!J113</f>
        <v>20</v>
      </c>
      <c r="F113" s="71"/>
      <c r="G113" s="46">
        <f t="shared" si="20"/>
        <v>20</v>
      </c>
      <c r="H113" s="78">
        <v>0</v>
      </c>
      <c r="I113" s="76">
        <v>0</v>
      </c>
      <c r="J113" s="46">
        <f t="shared" si="21"/>
        <v>20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6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+'14'!J115</f>
        <v>20</v>
      </c>
      <c r="F115" s="71"/>
      <c r="G115" s="46">
        <f t="shared" si="20"/>
        <v>20</v>
      </c>
      <c r="H115" s="78">
        <v>0</v>
      </c>
      <c r="I115" s="76">
        <v>0</v>
      </c>
      <c r="J115" s="46">
        <f t="shared" si="21"/>
        <v>20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+'14'!J116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+'14'!J123</f>
        <v>4</v>
      </c>
      <c r="F123" s="71"/>
      <c r="G123" s="46">
        <f t="shared" si="20"/>
        <v>4</v>
      </c>
      <c r="H123" s="78">
        <v>0</v>
      </c>
      <c r="I123" s="76">
        <v>0</v>
      </c>
      <c r="J123" s="46">
        <f t="shared" si="21"/>
        <v>4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+'14'!J125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5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+'14'!J131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+'14'!J133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+'14'!J175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+'14'!J180</f>
        <v>9</v>
      </c>
      <c r="F180" s="71"/>
      <c r="G180" s="46">
        <f t="shared" si="27"/>
        <v>9</v>
      </c>
      <c r="H180" s="78">
        <v>0</v>
      </c>
      <c r="I180" s="76">
        <v>0</v>
      </c>
      <c r="J180" s="46">
        <f t="shared" si="28"/>
        <v>9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+'14'!J190</f>
        <v>4</v>
      </c>
      <c r="F190" s="71"/>
      <c r="G190" s="46">
        <f t="shared" si="27"/>
        <v>4</v>
      </c>
      <c r="H190" s="78">
        <v>0</v>
      </c>
      <c r="I190" s="76">
        <v>0</v>
      </c>
      <c r="J190" s="46">
        <f t="shared" si="28"/>
        <v>4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+'14'!J193</f>
        <v>9</v>
      </c>
      <c r="F193" s="71"/>
      <c r="G193" s="46">
        <f t="shared" si="27"/>
        <v>9</v>
      </c>
      <c r="H193" s="78">
        <v>0</v>
      </c>
      <c r="I193" s="76">
        <v>0</v>
      </c>
      <c r="J193" s="46">
        <f t="shared" si="28"/>
        <v>6</v>
      </c>
      <c r="K193" s="72">
        <v>3</v>
      </c>
      <c r="L193" s="20">
        <v>60</v>
      </c>
      <c r="M193" s="65">
        <f t="shared" si="31"/>
        <v>180</v>
      </c>
      <c r="N193" s="17" t="s">
        <v>16</v>
      </c>
      <c r="O193" s="18"/>
      <c r="P193" s="137">
        <f t="shared" si="26"/>
        <v>180</v>
      </c>
      <c r="Q193" s="90">
        <v>38</v>
      </c>
      <c r="R193" s="43">
        <f t="shared" si="32"/>
        <v>114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+'14'!J194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+'14'!J195</f>
        <v>3</v>
      </c>
      <c r="F195" s="71"/>
      <c r="G195" s="46">
        <f t="shared" si="27"/>
        <v>3</v>
      </c>
      <c r="H195" s="78">
        <v>0</v>
      </c>
      <c r="I195" s="76">
        <v>0</v>
      </c>
      <c r="J195" s="46">
        <f t="shared" si="28"/>
        <v>3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+'14'!J196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3</v>
      </c>
      <c r="K196" s="72">
        <v>2</v>
      </c>
      <c r="L196" s="20">
        <v>120</v>
      </c>
      <c r="M196" s="65">
        <f t="shared" si="31"/>
        <v>240</v>
      </c>
      <c r="N196" s="17" t="s">
        <v>16</v>
      </c>
      <c r="O196" s="18"/>
      <c r="P196" s="137">
        <f t="shared" si="26"/>
        <v>240</v>
      </c>
      <c r="Q196" s="90">
        <v>73</v>
      </c>
      <c r="R196" s="43">
        <f t="shared" si="32"/>
        <v>146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+'14'!J197</f>
        <v>6</v>
      </c>
      <c r="F197" s="71"/>
      <c r="G197" s="46">
        <f t="shared" si="27"/>
        <v>6</v>
      </c>
      <c r="H197" s="78">
        <v>0</v>
      </c>
      <c r="I197" s="76">
        <v>0</v>
      </c>
      <c r="J197" s="46">
        <f t="shared" si="28"/>
        <v>6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9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+'14'!J198</f>
        <v>7</v>
      </c>
      <c r="F198" s="71"/>
      <c r="G198" s="46">
        <f t="shared" si="27"/>
        <v>7</v>
      </c>
      <c r="H198" s="78">
        <v>0</v>
      </c>
      <c r="I198" s="76">
        <v>0</v>
      </c>
      <c r="J198" s="46">
        <f t="shared" si="28"/>
        <v>7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+'14'!J201</f>
        <v>3</v>
      </c>
      <c r="F201" s="71"/>
      <c r="G201" s="46">
        <f t="shared" si="27"/>
        <v>3</v>
      </c>
      <c r="H201" s="78">
        <v>0</v>
      </c>
      <c r="I201" s="76">
        <v>0</v>
      </c>
      <c r="J201" s="46">
        <f t="shared" si="28"/>
        <v>3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+'14'!J202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+'14'!J203</f>
        <v>1</v>
      </c>
      <c r="F203" s="71"/>
      <c r="G203" s="46">
        <f t="shared" si="27"/>
        <v>1</v>
      </c>
      <c r="H203" s="78">
        <v>0</v>
      </c>
      <c r="I203" s="76">
        <v>0</v>
      </c>
      <c r="J203" s="46">
        <f t="shared" si="28"/>
        <v>1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+'14'!J204</f>
        <v>6</v>
      </c>
      <c r="F204" s="71"/>
      <c r="G204" s="46">
        <f t="shared" si="27"/>
        <v>6</v>
      </c>
      <c r="H204" s="78">
        <v>0</v>
      </c>
      <c r="I204" s="76">
        <v>0</v>
      </c>
      <c r="J204" s="46">
        <f t="shared" si="28"/>
        <v>6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+'14'!J205</f>
        <v>5</v>
      </c>
      <c r="F205" s="71"/>
      <c r="G205" s="46">
        <f t="shared" si="27"/>
        <v>5</v>
      </c>
      <c r="H205" s="78">
        <v>0</v>
      </c>
      <c r="I205" s="76">
        <v>0</v>
      </c>
      <c r="J205" s="46">
        <f t="shared" si="28"/>
        <v>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+'14'!J216</f>
        <v>166</v>
      </c>
      <c r="F216" s="71"/>
      <c r="G216" s="46">
        <f t="shared" si="27"/>
        <v>166</v>
      </c>
      <c r="H216" s="78">
        <v>0</v>
      </c>
      <c r="I216" s="76">
        <v>0</v>
      </c>
      <c r="J216" s="46">
        <f t="shared" si="28"/>
        <v>166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+'14'!J217</f>
        <v>16</v>
      </c>
      <c r="F217" s="71"/>
      <c r="G217" s="46">
        <f t="shared" si="27"/>
        <v>16</v>
      </c>
      <c r="H217" s="78">
        <v>0</v>
      </c>
      <c r="I217" s="76">
        <v>0</v>
      </c>
      <c r="J217" s="46">
        <f t="shared" si="28"/>
        <v>16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+'14'!J218</f>
        <v>12</v>
      </c>
      <c r="F218" s="71"/>
      <c r="G218" s="46">
        <f t="shared" si="27"/>
        <v>12</v>
      </c>
      <c r="H218" s="78">
        <v>0</v>
      </c>
      <c r="I218" s="76">
        <v>0</v>
      </c>
      <c r="J218" s="46">
        <f t="shared" si="28"/>
        <v>12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+'14'!J224</f>
        <v>274</v>
      </c>
      <c r="F224" s="71"/>
      <c r="G224" s="46">
        <f t="shared" si="27"/>
        <v>274</v>
      </c>
      <c r="H224" s="78">
        <v>0</v>
      </c>
      <c r="I224" s="76">
        <v>0</v>
      </c>
      <c r="J224" s="46">
        <f t="shared" si="28"/>
        <v>274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+'14'!J235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+'14'!J250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+'14'!J251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+'14'!J252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20059085</v>
      </c>
      <c r="C253" s="19" t="s">
        <v>1450</v>
      </c>
      <c r="D253" s="10" t="s">
        <v>563</v>
      </c>
      <c r="E253" s="64">
        <f>+'14'!J253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30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 t="s">
        <v>1455</v>
      </c>
      <c r="D254" s="10" t="s">
        <v>433</v>
      </c>
      <c r="E254" s="64">
        <f>+'14'!J254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100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+'14'!J259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1184.8999999999999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3110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1000</v>
      </c>
      <c r="O264" s="2">
        <v>360</v>
      </c>
      <c r="P264" s="2">
        <v>390</v>
      </c>
      <c r="Q264" s="88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1760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420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420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126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8.82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285.18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+'15'!J5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+'15'!J6</f>
        <v>72</v>
      </c>
      <c r="F6" s="71"/>
      <c r="G6" s="46">
        <f t="shared" si="0"/>
        <v>72</v>
      </c>
      <c r="H6" s="78">
        <v>0</v>
      </c>
      <c r="I6" s="76">
        <v>0</v>
      </c>
      <c r="J6" s="46">
        <f t="shared" si="1"/>
        <v>57</v>
      </c>
      <c r="K6" s="72">
        <v>15</v>
      </c>
      <c r="L6" s="15">
        <v>100</v>
      </c>
      <c r="M6" s="65">
        <f t="shared" ref="M6:M80" si="3">+L6*K6</f>
        <v>1500</v>
      </c>
      <c r="N6" s="17" t="s">
        <v>16</v>
      </c>
      <c r="O6" s="18">
        <v>200</v>
      </c>
      <c r="P6" s="137">
        <f t="shared" si="2"/>
        <v>1300</v>
      </c>
      <c r="Q6" s="136">
        <v>36.43</v>
      </c>
      <c r="R6" s="43">
        <f t="shared" ref="R6:R80" si="4">+K6*Q6</f>
        <v>546.45000000000005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+'15'!J11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+'15'!J18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+'15'!J21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+'15'!J22</f>
        <v>22</v>
      </c>
      <c r="F22" s="71"/>
      <c r="G22" s="46">
        <f t="shared" si="0"/>
        <v>22</v>
      </c>
      <c r="H22" s="78">
        <v>0</v>
      </c>
      <c r="I22" s="76">
        <v>5</v>
      </c>
      <c r="J22" s="46">
        <f t="shared" si="1"/>
        <v>16</v>
      </c>
      <c r="K22" s="72">
        <v>1</v>
      </c>
      <c r="L22" s="20">
        <v>100</v>
      </c>
      <c r="M22" s="65">
        <f t="shared" si="3"/>
        <v>100</v>
      </c>
      <c r="N22" s="17" t="s">
        <v>1447</v>
      </c>
      <c r="O22" s="18"/>
      <c r="P22" s="137">
        <f t="shared" si="2"/>
        <v>100</v>
      </c>
      <c r="Q22" s="136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+'15'!J24</f>
        <v>5</v>
      </c>
      <c r="F24" s="71"/>
      <c r="G24" s="46">
        <f t="shared" si="0"/>
        <v>5</v>
      </c>
      <c r="H24" s="78">
        <v>0</v>
      </c>
      <c r="I24" s="76">
        <v>1</v>
      </c>
      <c r="J24" s="46">
        <f t="shared" si="1"/>
        <v>2</v>
      </c>
      <c r="K24" s="72">
        <v>2</v>
      </c>
      <c r="L24" s="15">
        <v>100</v>
      </c>
      <c r="M24" s="65">
        <f t="shared" si="3"/>
        <v>200</v>
      </c>
      <c r="N24" s="17" t="s">
        <v>1448</v>
      </c>
      <c r="O24" s="18"/>
      <c r="P24" s="137">
        <f t="shared" si="2"/>
        <v>200</v>
      </c>
      <c r="Q24" s="136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+'15'!J28</f>
        <v>10</v>
      </c>
      <c r="F28" s="71"/>
      <c r="G28" s="46">
        <f t="shared" si="5"/>
        <v>10</v>
      </c>
      <c r="H28" s="78">
        <v>0</v>
      </c>
      <c r="I28" s="76">
        <v>5</v>
      </c>
      <c r="J28" s="46">
        <f t="shared" si="6"/>
        <v>5</v>
      </c>
      <c r="K28" s="72"/>
      <c r="L28" s="15">
        <v>100</v>
      </c>
      <c r="M28" s="65">
        <f t="shared" si="3"/>
        <v>0</v>
      </c>
      <c r="N28" s="17" t="s">
        <v>1447</v>
      </c>
      <c r="O28" s="18"/>
      <c r="P28" s="23">
        <f t="shared" si="2"/>
        <v>0</v>
      </c>
      <c r="Q28" s="13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6">
        <v>32.47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+'15'!J31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6</v>
      </c>
      <c r="K31" s="72">
        <v>3</v>
      </c>
      <c r="L31" s="15">
        <v>100</v>
      </c>
      <c r="M31" s="65">
        <f t="shared" si="3"/>
        <v>300</v>
      </c>
      <c r="N31" s="17" t="s">
        <v>16</v>
      </c>
      <c r="O31" s="18">
        <v>150</v>
      </c>
      <c r="P31" s="137">
        <f t="shared" si="2"/>
        <v>150</v>
      </c>
      <c r="Q31" s="136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+'15'!J32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+'15'!J34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1</v>
      </c>
      <c r="K34" s="72">
        <v>1</v>
      </c>
      <c r="L34" s="15">
        <v>130</v>
      </c>
      <c r="M34" s="65">
        <f t="shared" si="3"/>
        <v>130</v>
      </c>
      <c r="N34" s="17" t="s">
        <v>16</v>
      </c>
      <c r="O34" s="18"/>
      <c r="P34" s="137">
        <f t="shared" si="2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+'15'!J35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+'15'!J39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/>
      <c r="P39" s="137">
        <f t="shared" si="2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/>
      <c r="P40" s="137">
        <f t="shared" si="2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+'15'!J41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+'15'!J46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+'15'!J47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+'15'!J48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37">
        <f t="shared" si="2"/>
        <v>100</v>
      </c>
      <c r="Q48" s="136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+'15'!J49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+'15'!J50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3"/>
        <v>50</v>
      </c>
      <c r="N50" s="17" t="s">
        <v>16</v>
      </c>
      <c r="O50" s="18"/>
      <c r="P50" s="137">
        <f t="shared" si="2"/>
        <v>50</v>
      </c>
      <c r="Q50" s="136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+'15'!J53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37">
        <f t="shared" si="2"/>
        <v>50</v>
      </c>
      <c r="Q53" s="136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+'15'!J55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1</v>
      </c>
      <c r="K58" s="72">
        <v>1</v>
      </c>
      <c r="L58" s="15">
        <v>120</v>
      </c>
      <c r="M58" s="65">
        <f t="shared" si="3"/>
        <v>120</v>
      </c>
      <c r="N58" s="17" t="s">
        <v>16</v>
      </c>
      <c r="O58" s="18">
        <v>35</v>
      </c>
      <c r="P58" s="137">
        <f t="shared" si="2"/>
        <v>85</v>
      </c>
      <c r="Q58" s="136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+'15'!J59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3"/>
        <v>120</v>
      </c>
      <c r="N59" s="17" t="s">
        <v>16</v>
      </c>
      <c r="O59" s="18">
        <v>35</v>
      </c>
      <c r="P59" s="137">
        <f t="shared" si="2"/>
        <v>85</v>
      </c>
      <c r="Q59" s="136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+'15'!J65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+'15'!J66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+'15'!J77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3"/>
        <v>100</v>
      </c>
      <c r="N77" s="17" t="s">
        <v>16</v>
      </c>
      <c r="O77" s="18"/>
      <c r="P77" s="137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+'15'!J80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+'15'!J81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+'15'!J110</f>
        <v>12</v>
      </c>
      <c r="F110" s="71"/>
      <c r="G110" s="46">
        <f t="shared" si="20"/>
        <v>12</v>
      </c>
      <c r="H110" s="78">
        <v>0</v>
      </c>
      <c r="I110" s="76">
        <v>0</v>
      </c>
      <c r="J110" s="46">
        <f t="shared" si="21"/>
        <v>12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+'15'!J111</f>
        <v>9</v>
      </c>
      <c r="F111" s="71"/>
      <c r="G111" s="46">
        <f t="shared" si="20"/>
        <v>9</v>
      </c>
      <c r="H111" s="78">
        <v>0</v>
      </c>
      <c r="I111" s="76">
        <v>0</v>
      </c>
      <c r="J111" s="46">
        <f t="shared" si="21"/>
        <v>8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37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+'15'!J112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+'15'!J113</f>
        <v>20</v>
      </c>
      <c r="F113" s="71"/>
      <c r="G113" s="46">
        <f t="shared" si="20"/>
        <v>20</v>
      </c>
      <c r="H113" s="78">
        <v>0</v>
      </c>
      <c r="I113" s="76">
        <v>0</v>
      </c>
      <c r="J113" s="46">
        <f t="shared" si="21"/>
        <v>20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6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+'15'!J115</f>
        <v>20</v>
      </c>
      <c r="F115" s="71"/>
      <c r="G115" s="46">
        <f t="shared" si="20"/>
        <v>20</v>
      </c>
      <c r="H115" s="78">
        <v>0</v>
      </c>
      <c r="I115" s="76">
        <v>1</v>
      </c>
      <c r="J115" s="46">
        <f t="shared" si="21"/>
        <v>19</v>
      </c>
      <c r="K115" s="72"/>
      <c r="L115" s="22">
        <v>60</v>
      </c>
      <c r="M115" s="65">
        <f t="shared" si="8"/>
        <v>0</v>
      </c>
      <c r="N115" s="17" t="s">
        <v>1448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+'15'!J116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+'15'!J123</f>
        <v>4</v>
      </c>
      <c r="F123" s="71"/>
      <c r="G123" s="46">
        <f t="shared" si="20"/>
        <v>4</v>
      </c>
      <c r="H123" s="78">
        <v>0</v>
      </c>
      <c r="I123" s="76">
        <v>0</v>
      </c>
      <c r="J123" s="46">
        <f t="shared" si="21"/>
        <v>4</v>
      </c>
      <c r="K123" s="72"/>
      <c r="L123" s="22">
        <v>80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+'15'!J125</f>
        <v>5</v>
      </c>
      <c r="F125" s="71"/>
      <c r="G125" s="46">
        <f t="shared" si="20"/>
        <v>5</v>
      </c>
      <c r="H125" s="78">
        <v>0</v>
      </c>
      <c r="I125" s="76">
        <v>1</v>
      </c>
      <c r="J125" s="46">
        <f t="shared" si="21"/>
        <v>4</v>
      </c>
      <c r="K125" s="72"/>
      <c r="L125" s="22">
        <v>50</v>
      </c>
      <c r="M125" s="65">
        <f t="shared" si="8"/>
        <v>0</v>
      </c>
      <c r="N125" s="17" t="s">
        <v>1448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+'15'!J131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+'15'!J133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+'15'!J175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+'15'!J180</f>
        <v>9</v>
      </c>
      <c r="F180" s="71"/>
      <c r="G180" s="46">
        <f t="shared" si="27"/>
        <v>9</v>
      </c>
      <c r="H180" s="78">
        <v>0</v>
      </c>
      <c r="I180" s="76">
        <v>0</v>
      </c>
      <c r="J180" s="46">
        <f t="shared" si="28"/>
        <v>4</v>
      </c>
      <c r="K180" s="72">
        <v>5</v>
      </c>
      <c r="L180" s="20">
        <v>35</v>
      </c>
      <c r="M180" s="65">
        <f t="shared" si="31"/>
        <v>175</v>
      </c>
      <c r="N180" s="17" t="s">
        <v>16</v>
      </c>
      <c r="O180" s="18">
        <v>5</v>
      </c>
      <c r="P180" s="137">
        <f t="shared" si="26"/>
        <v>170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+'15'!J185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+'15'!J190</f>
        <v>4</v>
      </c>
      <c r="F190" s="71"/>
      <c r="G190" s="46">
        <f t="shared" si="27"/>
        <v>4</v>
      </c>
      <c r="H190" s="78">
        <v>0</v>
      </c>
      <c r="I190" s="76">
        <v>0</v>
      </c>
      <c r="J190" s="46">
        <f t="shared" si="28"/>
        <v>4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+'15'!J193</f>
        <v>6</v>
      </c>
      <c r="F193" s="71"/>
      <c r="G193" s="46">
        <f t="shared" si="27"/>
        <v>6</v>
      </c>
      <c r="H193" s="78">
        <v>0</v>
      </c>
      <c r="I193" s="76">
        <v>2</v>
      </c>
      <c r="J193" s="46">
        <f t="shared" si="28"/>
        <v>4</v>
      </c>
      <c r="K193" s="72"/>
      <c r="L193" s="20">
        <v>60</v>
      </c>
      <c r="M193" s="65">
        <f t="shared" si="31"/>
        <v>0</v>
      </c>
      <c r="N193" s="17" t="s">
        <v>1448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+'15'!J194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+'15'!J195</f>
        <v>3</v>
      </c>
      <c r="F195" s="71"/>
      <c r="G195" s="46">
        <f t="shared" si="27"/>
        <v>3</v>
      </c>
      <c r="H195" s="78">
        <v>0</v>
      </c>
      <c r="I195" s="76">
        <v>0</v>
      </c>
      <c r="J195" s="46">
        <f t="shared" si="28"/>
        <v>3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+'15'!J196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+'15'!J197</f>
        <v>6</v>
      </c>
      <c r="F197" s="71"/>
      <c r="G197" s="46">
        <f t="shared" si="27"/>
        <v>6</v>
      </c>
      <c r="H197" s="78">
        <v>0</v>
      </c>
      <c r="I197" s="76">
        <v>0</v>
      </c>
      <c r="J197" s="46">
        <f t="shared" si="28"/>
        <v>5</v>
      </c>
      <c r="K197" s="72">
        <v>1</v>
      </c>
      <c r="L197" s="20">
        <v>50</v>
      </c>
      <c r="M197" s="65">
        <f t="shared" si="31"/>
        <v>50</v>
      </c>
      <c r="N197" s="17" t="s">
        <v>16</v>
      </c>
      <c r="O197" s="18"/>
      <c r="P197" s="137">
        <f t="shared" ref="P197:P259" si="35">SUM(M197-O197)</f>
        <v>50</v>
      </c>
      <c r="Q197" s="90">
        <v>23.74</v>
      </c>
      <c r="R197" s="43">
        <f t="shared" si="32"/>
        <v>23.74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+'15'!J198</f>
        <v>7</v>
      </c>
      <c r="F198" s="71"/>
      <c r="G198" s="46">
        <f t="shared" si="27"/>
        <v>7</v>
      </c>
      <c r="H198" s="78">
        <v>0</v>
      </c>
      <c r="I198" s="76">
        <v>0</v>
      </c>
      <c r="J198" s="46">
        <f t="shared" si="28"/>
        <v>7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+'15'!J201</f>
        <v>3</v>
      </c>
      <c r="F201" s="71"/>
      <c r="G201" s="46">
        <f t="shared" si="27"/>
        <v>3</v>
      </c>
      <c r="H201" s="78">
        <v>0</v>
      </c>
      <c r="I201" s="76">
        <v>0</v>
      </c>
      <c r="J201" s="46">
        <f t="shared" si="28"/>
        <v>3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+'15'!J202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+'15'!J203</f>
        <v>1</v>
      </c>
      <c r="F203" s="71"/>
      <c r="G203" s="46">
        <f t="shared" si="27"/>
        <v>1</v>
      </c>
      <c r="H203" s="78">
        <v>0</v>
      </c>
      <c r="I203" s="76">
        <v>0</v>
      </c>
      <c r="J203" s="46">
        <f t="shared" si="28"/>
        <v>1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+'15'!J204</f>
        <v>6</v>
      </c>
      <c r="F204" s="71"/>
      <c r="G204" s="46">
        <f t="shared" si="27"/>
        <v>6</v>
      </c>
      <c r="H204" s="78">
        <v>0</v>
      </c>
      <c r="I204" s="76">
        <v>0</v>
      </c>
      <c r="J204" s="46">
        <f t="shared" si="28"/>
        <v>6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+'15'!J205</f>
        <v>5</v>
      </c>
      <c r="F205" s="71"/>
      <c r="G205" s="46">
        <f t="shared" si="27"/>
        <v>5</v>
      </c>
      <c r="H205" s="78">
        <v>0</v>
      </c>
      <c r="I205" s="76">
        <v>0</v>
      </c>
      <c r="J205" s="46">
        <f t="shared" si="28"/>
        <v>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+'15'!J208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+'15'!J209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+'15'!J211</f>
        <v>0</v>
      </c>
      <c r="F211" s="71">
        <v>1</v>
      </c>
      <c r="G211" s="46">
        <f t="shared" si="27"/>
        <v>1</v>
      </c>
      <c r="H211" s="78">
        <v>0</v>
      </c>
      <c r="I211" s="76">
        <v>0</v>
      </c>
      <c r="J211" s="46">
        <f t="shared" si="28"/>
        <v>0</v>
      </c>
      <c r="K211" s="72">
        <v>1</v>
      </c>
      <c r="L211" s="20">
        <v>40</v>
      </c>
      <c r="M211" s="65">
        <f t="shared" si="31"/>
        <v>40</v>
      </c>
      <c r="N211" s="17" t="s">
        <v>16</v>
      </c>
      <c r="O211" s="18"/>
      <c r="P211" s="137">
        <f t="shared" si="35"/>
        <v>40</v>
      </c>
      <c r="Q211" s="90">
        <v>15</v>
      </c>
      <c r="R211" s="43">
        <f t="shared" si="32"/>
        <v>15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+'15'!J216</f>
        <v>166</v>
      </c>
      <c r="F216" s="71"/>
      <c r="G216" s="46">
        <f t="shared" si="27"/>
        <v>166</v>
      </c>
      <c r="H216" s="78">
        <v>0</v>
      </c>
      <c r="I216" s="76">
        <v>0</v>
      </c>
      <c r="J216" s="46">
        <f t="shared" si="28"/>
        <v>166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+'15'!J217</f>
        <v>16</v>
      </c>
      <c r="F217" s="71"/>
      <c r="G217" s="46">
        <f t="shared" si="27"/>
        <v>16</v>
      </c>
      <c r="H217" s="78">
        <v>0</v>
      </c>
      <c r="I217" s="76">
        <v>0</v>
      </c>
      <c r="J217" s="46">
        <f t="shared" si="28"/>
        <v>14</v>
      </c>
      <c r="K217" s="72">
        <v>2</v>
      </c>
      <c r="L217" s="20">
        <v>10</v>
      </c>
      <c r="M217" s="65">
        <f t="shared" si="31"/>
        <v>20</v>
      </c>
      <c r="N217" s="17" t="s">
        <v>16</v>
      </c>
      <c r="O217" s="18"/>
      <c r="P217" s="137">
        <f t="shared" si="35"/>
        <v>20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+'15'!J218</f>
        <v>12</v>
      </c>
      <c r="F218" s="71"/>
      <c r="G218" s="46">
        <f t="shared" si="27"/>
        <v>12</v>
      </c>
      <c r="H218" s="78">
        <v>0</v>
      </c>
      <c r="I218" s="76">
        <v>0</v>
      </c>
      <c r="J218" s="46">
        <f t="shared" si="28"/>
        <v>11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7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+'15'!J224</f>
        <v>274</v>
      </c>
      <c r="F224" s="71"/>
      <c r="G224" s="46">
        <f t="shared" si="27"/>
        <v>274</v>
      </c>
      <c r="H224" s="78">
        <v>0</v>
      </c>
      <c r="I224" s="76">
        <v>0</v>
      </c>
      <c r="J224" s="46">
        <f t="shared" si="28"/>
        <v>274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+'15'!J235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+'15'!J250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+'15'!J251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+'15'!J252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20059085</v>
      </c>
      <c r="C253" s="19" t="s">
        <v>1450</v>
      </c>
      <c r="D253" s="10" t="s">
        <v>563</v>
      </c>
      <c r="E253" s="64">
        <f>+'15'!J253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30</v>
      </c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 t="s">
        <v>1455</v>
      </c>
      <c r="D254" s="10" t="s">
        <v>433</v>
      </c>
      <c r="E254" s="64">
        <f>+'15'!J254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100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+'15'!J259</f>
        <v>0</v>
      </c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1088.6400000000003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3425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980</v>
      </c>
      <c r="O264" s="2">
        <v>250</v>
      </c>
      <c r="P264" s="2">
        <v>180</v>
      </c>
      <c r="Q264" s="88">
        <v>250</v>
      </c>
      <c r="R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2020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920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920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276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19.32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624.67999999999995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300.00"/>
        <filter val="100.00"/>
        <filter val="130.00"/>
        <filter val="170.00"/>
        <filter val="180"/>
        <filter val="20.00"/>
        <filter val="200.00"/>
        <filter val="250.00"/>
        <filter val="40.00"/>
        <filter val="50.00"/>
        <filter val="85.00"/>
        <filter val="Rookie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+'16'!J5</f>
        <v>10</v>
      </c>
      <c r="F5" s="71">
        <v>20</v>
      </c>
      <c r="G5" s="46">
        <f t="shared" ref="G5:G26" si="0">E5+F5</f>
        <v>30</v>
      </c>
      <c r="H5" s="78">
        <v>0</v>
      </c>
      <c r="I5" s="76">
        <v>0</v>
      </c>
      <c r="J5" s="46">
        <f t="shared" ref="J5:J26" si="1">+G5-H5-K5-I5</f>
        <v>30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+'16'!J6</f>
        <v>57</v>
      </c>
      <c r="F6" s="71">
        <v>46</v>
      </c>
      <c r="G6" s="46">
        <f t="shared" si="0"/>
        <v>103</v>
      </c>
      <c r="H6" s="78">
        <v>0</v>
      </c>
      <c r="I6" s="76">
        <v>0</v>
      </c>
      <c r="J6" s="46">
        <f t="shared" si="1"/>
        <v>96</v>
      </c>
      <c r="K6" s="72">
        <v>7</v>
      </c>
      <c r="L6" s="15">
        <v>100</v>
      </c>
      <c r="M6" s="65">
        <f t="shared" ref="M6:M80" si="3">+L6*K6</f>
        <v>700</v>
      </c>
      <c r="N6" s="17" t="s">
        <v>16</v>
      </c>
      <c r="O6" s="18"/>
      <c r="P6" s="137">
        <f t="shared" si="2"/>
        <v>700</v>
      </c>
      <c r="Q6" s="136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+'16'!J11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+'16'!J18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3"/>
        <v>50</v>
      </c>
      <c r="N18" s="17" t="s">
        <v>16</v>
      </c>
      <c r="O18" s="18"/>
      <c r="P18" s="137">
        <f t="shared" si="2"/>
        <v>50</v>
      </c>
      <c r="Q18" s="136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+'16'!J20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37">
        <f t="shared" si="2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+'16'!J21</f>
        <v>2</v>
      </c>
      <c r="F21" s="71">
        <v>3</v>
      </c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+'16'!J22</f>
        <v>16</v>
      </c>
      <c r="F22" s="71">
        <v>10</v>
      </c>
      <c r="G22" s="46">
        <f t="shared" si="0"/>
        <v>26</v>
      </c>
      <c r="H22" s="78">
        <v>0</v>
      </c>
      <c r="I22" s="76">
        <v>0</v>
      </c>
      <c r="J22" s="46">
        <f t="shared" si="1"/>
        <v>21</v>
      </c>
      <c r="K22" s="72">
        <v>5</v>
      </c>
      <c r="L22" s="20">
        <v>100</v>
      </c>
      <c r="M22" s="65">
        <f t="shared" si="3"/>
        <v>500</v>
      </c>
      <c r="N22" s="17" t="s">
        <v>16</v>
      </c>
      <c r="O22" s="18">
        <v>160</v>
      </c>
      <c r="P22" s="137">
        <f t="shared" si="2"/>
        <v>340</v>
      </c>
      <c r="Q22" s="136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+'16'!J24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+'16'!J28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+'16'!J31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5</v>
      </c>
      <c r="K31" s="72">
        <v>1</v>
      </c>
      <c r="L31" s="15">
        <v>100</v>
      </c>
      <c r="M31" s="65">
        <f t="shared" si="3"/>
        <v>100</v>
      </c>
      <c r="N31" s="17" t="s">
        <v>16</v>
      </c>
      <c r="O31" s="18"/>
      <c r="P31" s="137">
        <f t="shared" si="2"/>
        <v>100</v>
      </c>
      <c r="Q31" s="136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+'16'!J32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+'16'!J33</f>
        <v>0</v>
      </c>
      <c r="F33" s="71">
        <v>1</v>
      </c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3"/>
        <v>130</v>
      </c>
      <c r="N33" s="17" t="s">
        <v>16</v>
      </c>
      <c r="O33" s="18"/>
      <c r="P33" s="137">
        <f t="shared" si="2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+'16'!J34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+'16'!J35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3"/>
        <v>130</v>
      </c>
      <c r="N35" s="17" t="s">
        <v>16</v>
      </c>
      <c r="O35" s="18">
        <v>30</v>
      </c>
      <c r="P35" s="137">
        <f t="shared" si="2"/>
        <v>100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+'16'!J39</f>
        <v>0</v>
      </c>
      <c r="F39" s="71">
        <v>5</v>
      </c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/>
      <c r="P39" s="137">
        <f t="shared" si="2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+'16'!J40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/>
      <c r="P40" s="137">
        <f t="shared" si="2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+'16'!J41</f>
        <v>2</v>
      </c>
      <c r="F41" s="71">
        <v>5</v>
      </c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+'16'!J46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+'16'!J47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3"/>
        <v>50</v>
      </c>
      <c r="N47" s="17" t="s">
        <v>16</v>
      </c>
      <c r="O47" s="18">
        <v>10</v>
      </c>
      <c r="P47" s="137">
        <f t="shared" si="2"/>
        <v>40</v>
      </c>
      <c r="Q47" s="136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+'16'!J48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+'16'!J49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10</v>
      </c>
      <c r="P49" s="137">
        <f t="shared" si="2"/>
        <v>40</v>
      </c>
      <c r="Q49" s="136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+'16'!J50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+'16'!J53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37">
        <f t="shared" si="2"/>
        <v>50</v>
      </c>
      <c r="Q53" s="136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+'16'!J55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+'16'!J58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+'16'!J59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+'16'!J65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+'16'!J66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3"/>
        <v>50</v>
      </c>
      <c r="N66" s="17" t="s">
        <v>16</v>
      </c>
      <c r="O66" s="18"/>
      <c r="P66" s="137">
        <f t="shared" si="2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+'16'!J77</f>
        <v>2</v>
      </c>
      <c r="F77" s="71">
        <v>5</v>
      </c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+'16'!J80</f>
        <v>2</v>
      </c>
      <c r="F80" s="71">
        <v>3</v>
      </c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+'16'!J81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+'16'!J110</f>
        <v>12</v>
      </c>
      <c r="F110" s="71">
        <v>8</v>
      </c>
      <c r="G110" s="46">
        <f t="shared" si="20"/>
        <v>20</v>
      </c>
      <c r="H110" s="78">
        <v>0</v>
      </c>
      <c r="I110" s="76">
        <v>0</v>
      </c>
      <c r="J110" s="46">
        <f t="shared" si="21"/>
        <v>18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37">
        <f t="shared" si="7"/>
        <v>240</v>
      </c>
      <c r="Q110" s="90"/>
      <c r="R110" s="43">
        <f t="shared" si="9"/>
        <v>0</v>
      </c>
    </row>
    <row r="111" spans="1:18" ht="25.5" hidden="1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+'16'!J111</f>
        <v>8</v>
      </c>
      <c r="F111" s="71">
        <v>6</v>
      </c>
      <c r="G111" s="46">
        <f t="shared" si="20"/>
        <v>14</v>
      </c>
      <c r="H111" s="78">
        <v>0</v>
      </c>
      <c r="I111" s="76">
        <v>0</v>
      </c>
      <c r="J111" s="46">
        <f t="shared" si="21"/>
        <v>12</v>
      </c>
      <c r="K111" s="72">
        <v>2</v>
      </c>
      <c r="L111" s="20">
        <v>250</v>
      </c>
      <c r="M111" s="65">
        <f t="shared" si="8"/>
        <v>500</v>
      </c>
      <c r="N111" s="17" t="s">
        <v>16</v>
      </c>
      <c r="O111" s="18">
        <v>250</v>
      </c>
      <c r="P111" s="137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+'16'!J112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+'16'!J113</f>
        <v>20</v>
      </c>
      <c r="F113" s="71"/>
      <c r="G113" s="46">
        <f t="shared" si="20"/>
        <v>20</v>
      </c>
      <c r="H113" s="78">
        <v>0</v>
      </c>
      <c r="I113" s="76">
        <v>0</v>
      </c>
      <c r="J113" s="46">
        <f t="shared" si="21"/>
        <v>20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6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+'16'!J115</f>
        <v>19</v>
      </c>
      <c r="F115" s="71"/>
      <c r="G115" s="46">
        <f t="shared" si="20"/>
        <v>19</v>
      </c>
      <c r="H115" s="78">
        <v>0</v>
      </c>
      <c r="I115" s="76">
        <v>0</v>
      </c>
      <c r="J115" s="46">
        <f t="shared" si="21"/>
        <v>19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+'16'!J116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+'16'!J123</f>
        <v>4</v>
      </c>
      <c r="F123" s="71"/>
      <c r="G123" s="46">
        <f t="shared" si="20"/>
        <v>4</v>
      </c>
      <c r="H123" s="78">
        <v>0</v>
      </c>
      <c r="I123" s="76">
        <v>0</v>
      </c>
      <c r="J123" s="46">
        <f t="shared" si="21"/>
        <v>4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+'16'!J125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4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+'16'!J131</f>
        <v>0</v>
      </c>
      <c r="F131" s="71">
        <v>5</v>
      </c>
      <c r="G131" s="46">
        <f t="shared" si="20"/>
        <v>5</v>
      </c>
      <c r="H131" s="78">
        <v>0</v>
      </c>
      <c r="I131" s="76">
        <v>0</v>
      </c>
      <c r="J131" s="46">
        <f t="shared" si="21"/>
        <v>4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37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+'16'!J133</f>
        <v>0</v>
      </c>
      <c r="F133" s="71">
        <v>10</v>
      </c>
      <c r="G133" s="46">
        <f t="shared" si="20"/>
        <v>10</v>
      </c>
      <c r="H133" s="78">
        <v>0</v>
      </c>
      <c r="I133" s="76">
        <v>0</v>
      </c>
      <c r="J133" s="46">
        <f t="shared" si="21"/>
        <v>10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+'16'!J175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+'16'!J180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+'16'!J185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+'16'!J190</f>
        <v>4</v>
      </c>
      <c r="F190" s="71"/>
      <c r="G190" s="46">
        <f t="shared" si="27"/>
        <v>4</v>
      </c>
      <c r="H190" s="78">
        <v>0</v>
      </c>
      <c r="I190" s="76">
        <v>0</v>
      </c>
      <c r="J190" s="46">
        <f t="shared" si="28"/>
        <v>4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+'16'!J193</f>
        <v>4</v>
      </c>
      <c r="F193" s="71"/>
      <c r="G193" s="46">
        <f t="shared" si="27"/>
        <v>4</v>
      </c>
      <c r="H193" s="78">
        <v>0</v>
      </c>
      <c r="I193" s="76">
        <v>0</v>
      </c>
      <c r="J193" s="46">
        <f t="shared" si="28"/>
        <v>3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37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+'16'!J194</f>
        <v>0</v>
      </c>
      <c r="F194" s="71">
        <v>5</v>
      </c>
      <c r="G194" s="46">
        <f t="shared" si="27"/>
        <v>5</v>
      </c>
      <c r="H194" s="78">
        <v>0</v>
      </c>
      <c r="I194" s="76">
        <v>0</v>
      </c>
      <c r="J194" s="46">
        <f t="shared" si="28"/>
        <v>5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+'16'!J195</f>
        <v>3</v>
      </c>
      <c r="F195" s="71"/>
      <c r="G195" s="46">
        <f t="shared" si="27"/>
        <v>3</v>
      </c>
      <c r="H195" s="78">
        <v>0</v>
      </c>
      <c r="I195" s="76">
        <v>0</v>
      </c>
      <c r="J195" s="46">
        <f t="shared" si="28"/>
        <v>3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+'16'!J196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+'16'!J197</f>
        <v>5</v>
      </c>
      <c r="F197" s="71"/>
      <c r="G197" s="46">
        <f t="shared" si="27"/>
        <v>5</v>
      </c>
      <c r="H197" s="78">
        <v>0</v>
      </c>
      <c r="I197" s="76">
        <v>0</v>
      </c>
      <c r="J197" s="46">
        <f t="shared" si="28"/>
        <v>5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+'16'!J198</f>
        <v>7</v>
      </c>
      <c r="F198" s="71"/>
      <c r="G198" s="46">
        <f t="shared" si="27"/>
        <v>7</v>
      </c>
      <c r="H198" s="78">
        <v>0</v>
      </c>
      <c r="I198" s="76">
        <v>0</v>
      </c>
      <c r="J198" s="46">
        <f t="shared" si="28"/>
        <v>6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/>
      <c r="P198" s="137">
        <f t="shared" si="35"/>
        <v>150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+'16'!J201</f>
        <v>3</v>
      </c>
      <c r="F201" s="71"/>
      <c r="G201" s="46">
        <f t="shared" si="27"/>
        <v>3</v>
      </c>
      <c r="H201" s="78">
        <v>0</v>
      </c>
      <c r="I201" s="76">
        <v>0</v>
      </c>
      <c r="J201" s="46">
        <f t="shared" si="28"/>
        <v>3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+'16'!J202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+'16'!J203</f>
        <v>1</v>
      </c>
      <c r="F203" s="71"/>
      <c r="G203" s="46">
        <f t="shared" si="27"/>
        <v>1</v>
      </c>
      <c r="H203" s="78">
        <v>0</v>
      </c>
      <c r="I203" s="76">
        <v>0</v>
      </c>
      <c r="J203" s="46">
        <f t="shared" si="28"/>
        <v>1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+'16'!J204</f>
        <v>6</v>
      </c>
      <c r="F204" s="71"/>
      <c r="G204" s="46">
        <f t="shared" si="27"/>
        <v>6</v>
      </c>
      <c r="H204" s="78">
        <v>0</v>
      </c>
      <c r="I204" s="76">
        <v>0</v>
      </c>
      <c r="J204" s="46">
        <f t="shared" si="28"/>
        <v>6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+'16'!J205</f>
        <v>5</v>
      </c>
      <c r="F205" s="71"/>
      <c r="G205" s="46">
        <f t="shared" si="27"/>
        <v>5</v>
      </c>
      <c r="H205" s="78">
        <v>0</v>
      </c>
      <c r="I205" s="76">
        <v>0</v>
      </c>
      <c r="J205" s="46">
        <f t="shared" si="28"/>
        <v>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+'16'!J211</f>
        <v>0</v>
      </c>
      <c r="F211" s="71">
        <v>1</v>
      </c>
      <c r="G211" s="46">
        <f t="shared" si="27"/>
        <v>1</v>
      </c>
      <c r="H211" s="78">
        <v>0</v>
      </c>
      <c r="I211" s="76">
        <v>0</v>
      </c>
      <c r="J211" s="46">
        <f t="shared" si="28"/>
        <v>0</v>
      </c>
      <c r="K211" s="72">
        <v>1</v>
      </c>
      <c r="L211" s="20">
        <v>40</v>
      </c>
      <c r="M211" s="65">
        <f t="shared" si="31"/>
        <v>40</v>
      </c>
      <c r="N211" s="17" t="s">
        <v>16</v>
      </c>
      <c r="O211" s="18"/>
      <c r="P211" s="137">
        <f t="shared" si="35"/>
        <v>40</v>
      </c>
      <c r="Q211" s="90">
        <v>15</v>
      </c>
      <c r="R211" s="43">
        <f t="shared" si="32"/>
        <v>15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+'16'!J216</f>
        <v>166</v>
      </c>
      <c r="F216" s="71"/>
      <c r="G216" s="46">
        <f t="shared" si="27"/>
        <v>166</v>
      </c>
      <c r="H216" s="78">
        <v>0</v>
      </c>
      <c r="I216" s="76">
        <v>0</v>
      </c>
      <c r="J216" s="46">
        <f t="shared" si="28"/>
        <v>166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+'16'!J217</f>
        <v>14</v>
      </c>
      <c r="F217" s="71"/>
      <c r="G217" s="46">
        <f t="shared" si="27"/>
        <v>14</v>
      </c>
      <c r="H217" s="78">
        <v>0</v>
      </c>
      <c r="I217" s="76">
        <v>0</v>
      </c>
      <c r="J217" s="46">
        <f t="shared" si="28"/>
        <v>14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+'16'!J218</f>
        <v>11</v>
      </c>
      <c r="F218" s="71"/>
      <c r="G218" s="46">
        <f t="shared" si="27"/>
        <v>11</v>
      </c>
      <c r="H218" s="78">
        <v>0</v>
      </c>
      <c r="I218" s="76">
        <v>0</v>
      </c>
      <c r="J218" s="46">
        <f t="shared" si="28"/>
        <v>9</v>
      </c>
      <c r="K218" s="72">
        <v>2</v>
      </c>
      <c r="L218" s="20">
        <v>20</v>
      </c>
      <c r="M218" s="65">
        <f t="shared" si="31"/>
        <v>40</v>
      </c>
      <c r="N218" s="17" t="s">
        <v>16</v>
      </c>
      <c r="O218" s="18"/>
      <c r="P218" s="137">
        <f t="shared" si="35"/>
        <v>40</v>
      </c>
      <c r="Q218" s="90">
        <v>16.670000000000002</v>
      </c>
      <c r="R218" s="43">
        <f t="shared" si="32"/>
        <v>33.340000000000003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+'16'!J224</f>
        <v>274</v>
      </c>
      <c r="F224" s="71"/>
      <c r="G224" s="46">
        <f t="shared" si="27"/>
        <v>274</v>
      </c>
      <c r="H224" s="78">
        <v>0</v>
      </c>
      <c r="I224" s="76">
        <v>0</v>
      </c>
      <c r="J224" s="46">
        <f t="shared" si="28"/>
        <v>274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+'16'!J235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+'16'!J248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+'16'!J249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+'16'!J250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+'16'!J251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+'16'!J252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20059085</v>
      </c>
      <c r="C253" s="19" t="s">
        <v>1450</v>
      </c>
      <c r="D253" s="10" t="s">
        <v>563</v>
      </c>
      <c r="E253" s="64">
        <f>+'16'!J253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ref="J253" si="45">+G253-H253-K253-I253</f>
        <v>0</v>
      </c>
      <c r="K253" s="72"/>
      <c r="L253" s="20">
        <v>30</v>
      </c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 t="s">
        <v>1455</v>
      </c>
      <c r="D254" s="10" t="s">
        <v>433</v>
      </c>
      <c r="E254" s="64">
        <f>+'16'!J254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100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+'16'!J259</f>
        <v>0</v>
      </c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843.74999999999989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3055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500</v>
      </c>
      <c r="O264" s="2">
        <v>350</v>
      </c>
      <c r="P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2095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550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550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165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11.55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373.45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30.00"/>
        <filter val="150"/>
        <filter val="150.00"/>
        <filter val="240.00"/>
        <filter val="40.00"/>
        <filter val="50.00"/>
        <filter val="60.00"/>
        <filter val="65.00"/>
        <filter val="700.00"/>
        <filter val="Rookie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X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+'17'!J5</f>
        <v>30</v>
      </c>
      <c r="F5" s="71"/>
      <c r="G5" s="46">
        <f t="shared" ref="G5:G26" si="0">E5+F5</f>
        <v>30</v>
      </c>
      <c r="H5" s="78">
        <v>0</v>
      </c>
      <c r="I5" s="76">
        <v>0</v>
      </c>
      <c r="J5" s="46">
        <f t="shared" ref="J5:J26" si="1">+G5-H5-K5-I5</f>
        <v>29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37">
        <f t="shared" ref="P5:P68" si="2">SUM(M5-O5)</f>
        <v>50</v>
      </c>
      <c r="Q5" s="136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+'17'!J6</f>
        <v>96</v>
      </c>
      <c r="F6" s="71"/>
      <c r="G6" s="46">
        <f t="shared" si="0"/>
        <v>96</v>
      </c>
      <c r="H6" s="78">
        <v>0</v>
      </c>
      <c r="I6" s="76">
        <v>0</v>
      </c>
      <c r="J6" s="46">
        <f t="shared" si="1"/>
        <v>88</v>
      </c>
      <c r="K6" s="72">
        <v>8</v>
      </c>
      <c r="L6" s="15">
        <v>100</v>
      </c>
      <c r="M6" s="65">
        <f t="shared" ref="M6:M80" si="3">+L6*K6</f>
        <v>800</v>
      </c>
      <c r="N6" s="17" t="s">
        <v>16</v>
      </c>
      <c r="O6" s="18">
        <v>50</v>
      </c>
      <c r="P6" s="137">
        <f t="shared" si="2"/>
        <v>750</v>
      </c>
      <c r="Q6" s="136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+'17'!J11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+'17'!J18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+'17'!J20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+'17'!J21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+'17'!J22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16</v>
      </c>
      <c r="K22" s="72">
        <v>5</v>
      </c>
      <c r="L22" s="20">
        <v>100</v>
      </c>
      <c r="M22" s="65">
        <f t="shared" si="3"/>
        <v>500</v>
      </c>
      <c r="N22" s="17" t="s">
        <v>16</v>
      </c>
      <c r="O22" s="18">
        <v>100</v>
      </c>
      <c r="P22" s="137">
        <f t="shared" si="2"/>
        <v>400</v>
      </c>
      <c r="Q22" s="136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+'17'!J24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+'17'!J28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3"/>
        <v>100</v>
      </c>
      <c r="N28" s="17" t="s">
        <v>16</v>
      </c>
      <c r="O28" s="18"/>
      <c r="P28" s="137">
        <f t="shared" si="2"/>
        <v>100</v>
      </c>
      <c r="Q28" s="136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+'17'!J31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4</v>
      </c>
      <c r="K31" s="72">
        <v>1</v>
      </c>
      <c r="L31" s="15">
        <v>100</v>
      </c>
      <c r="M31" s="65">
        <f t="shared" si="3"/>
        <v>100</v>
      </c>
      <c r="N31" s="17" t="s">
        <v>16</v>
      </c>
      <c r="O31" s="18"/>
      <c r="P31" s="137">
        <f t="shared" si="2"/>
        <v>100</v>
      </c>
      <c r="Q31" s="136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+'17'!J32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3"/>
        <v>130</v>
      </c>
      <c r="N32" s="17" t="s">
        <v>16</v>
      </c>
      <c r="O32" s="18">
        <v>65</v>
      </c>
      <c r="P32" s="137">
        <f t="shared" si="2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+'17'!J33</f>
        <v>0</v>
      </c>
      <c r="F33" s="71">
        <v>1</v>
      </c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3"/>
        <v>130</v>
      </c>
      <c r="N33" s="17" t="s">
        <v>16</v>
      </c>
      <c r="O33" s="18">
        <v>65</v>
      </c>
      <c r="P33" s="137">
        <f t="shared" si="2"/>
        <v>65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+'17'!J34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+'17'!J35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+'17'!J39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+'17'!J40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+'17'!J41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+'17'!J46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+'17'!J47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3"/>
        <v>50</v>
      </c>
      <c r="N47" s="17" t="s">
        <v>16</v>
      </c>
      <c r="O47" s="18">
        <v>25</v>
      </c>
      <c r="P47" s="137">
        <f t="shared" si="2"/>
        <v>25</v>
      </c>
      <c r="Q47" s="136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+'17'!J48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+'17'!J49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5</v>
      </c>
      <c r="K49" s="72">
        <v>4</v>
      </c>
      <c r="L49" s="20">
        <v>50</v>
      </c>
      <c r="M49" s="65">
        <f>+L49*K49</f>
        <v>200</v>
      </c>
      <c r="N49" s="17" t="s">
        <v>16</v>
      </c>
      <c r="O49" s="18">
        <v>100</v>
      </c>
      <c r="P49" s="137">
        <f t="shared" si="2"/>
        <v>100</v>
      </c>
      <c r="Q49" s="136">
        <v>20.059999999999999</v>
      </c>
      <c r="R49" s="43">
        <f>+K49*Q49</f>
        <v>80.239999999999995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+'17'!J50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+'17'!J53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+'17'!J55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+'17'!J58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+'17'!J59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+'17'!J65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+'17'!J77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5</v>
      </c>
      <c r="K77" s="72">
        <v>2</v>
      </c>
      <c r="L77" s="21">
        <v>50</v>
      </c>
      <c r="M77" s="65">
        <f t="shared" si="3"/>
        <v>100</v>
      </c>
      <c r="N77" s="17" t="s">
        <v>16</v>
      </c>
      <c r="O77" s="18"/>
      <c r="P77" s="137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+'17'!J80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+'17'!J81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+'17'!J110</f>
        <v>18</v>
      </c>
      <c r="F110" s="71"/>
      <c r="G110" s="46">
        <f t="shared" si="20"/>
        <v>18</v>
      </c>
      <c r="H110" s="78">
        <v>0</v>
      </c>
      <c r="I110" s="76">
        <v>0</v>
      </c>
      <c r="J110" s="46">
        <f t="shared" si="21"/>
        <v>17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7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+'17'!J111</f>
        <v>12</v>
      </c>
      <c r="F111" s="71"/>
      <c r="G111" s="46">
        <f t="shared" si="20"/>
        <v>12</v>
      </c>
      <c r="H111" s="78">
        <v>0</v>
      </c>
      <c r="I111" s="76">
        <v>0</v>
      </c>
      <c r="J111" s="46">
        <f t="shared" si="21"/>
        <v>12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+'17'!J112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37">
        <f t="shared" si="7"/>
        <v>100</v>
      </c>
      <c r="Q112" s="136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+'17'!J113</f>
        <v>20</v>
      </c>
      <c r="F113" s="71"/>
      <c r="G113" s="46">
        <f t="shared" si="20"/>
        <v>20</v>
      </c>
      <c r="H113" s="78">
        <v>0</v>
      </c>
      <c r="I113" s="76">
        <v>0</v>
      </c>
      <c r="J113" s="46">
        <f t="shared" si="21"/>
        <v>8</v>
      </c>
      <c r="K113" s="72">
        <v>12</v>
      </c>
      <c r="L113" s="20">
        <v>55</v>
      </c>
      <c r="M113" s="65">
        <f t="shared" si="8"/>
        <v>660</v>
      </c>
      <c r="N113" s="17" t="s">
        <v>16</v>
      </c>
      <c r="O113" s="18"/>
      <c r="P113" s="137">
        <f t="shared" si="7"/>
        <v>660</v>
      </c>
      <c r="Q113" s="136">
        <v>22.55</v>
      </c>
      <c r="R113" s="43">
        <f t="shared" si="9"/>
        <v>270.60000000000002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6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+'17'!J115</f>
        <v>19</v>
      </c>
      <c r="F115" s="71"/>
      <c r="G115" s="46">
        <f t="shared" si="20"/>
        <v>19</v>
      </c>
      <c r="H115" s="78">
        <v>0</v>
      </c>
      <c r="I115" s="76">
        <v>0</v>
      </c>
      <c r="J115" s="46">
        <f t="shared" si="21"/>
        <v>18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37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+'17'!J116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3</v>
      </c>
      <c r="K116" s="72">
        <v>4</v>
      </c>
      <c r="L116" s="22">
        <v>100</v>
      </c>
      <c r="M116" s="65">
        <f t="shared" si="8"/>
        <v>400</v>
      </c>
      <c r="N116" s="17" t="s">
        <v>16</v>
      </c>
      <c r="O116" s="18"/>
      <c r="P116" s="137">
        <f t="shared" si="7"/>
        <v>400</v>
      </c>
      <c r="Q116" s="90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+'17'!J117</f>
        <v>0</v>
      </c>
      <c r="F117" s="71">
        <v>5</v>
      </c>
      <c r="G117" s="46">
        <f t="shared" si="20"/>
        <v>5</v>
      </c>
      <c r="H117" s="78">
        <v>0</v>
      </c>
      <c r="I117" s="76">
        <v>0</v>
      </c>
      <c r="J117" s="46">
        <f t="shared" si="21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+'17'!J123</f>
        <v>4</v>
      </c>
      <c r="F123" s="71"/>
      <c r="G123" s="46">
        <f t="shared" si="20"/>
        <v>4</v>
      </c>
      <c r="H123" s="78"/>
      <c r="I123" s="76">
        <v>0</v>
      </c>
      <c r="J123" s="46">
        <f t="shared" si="21"/>
        <v>4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+'17'!J125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4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+'17'!J131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0</v>
      </c>
      <c r="K131" s="72">
        <v>4</v>
      </c>
      <c r="L131" s="22">
        <v>50</v>
      </c>
      <c r="M131" s="65">
        <f t="shared" si="8"/>
        <v>200</v>
      </c>
      <c r="N131" s="17" t="s">
        <v>16</v>
      </c>
      <c r="O131" s="18"/>
      <c r="P131" s="137">
        <f t="shared" si="7"/>
        <v>200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+'17'!J133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5</v>
      </c>
      <c r="K133" s="72">
        <v>5</v>
      </c>
      <c r="L133" s="20">
        <v>50</v>
      </c>
      <c r="M133" s="65">
        <f t="shared" si="8"/>
        <v>250</v>
      </c>
      <c r="N133" s="17" t="s">
        <v>16</v>
      </c>
      <c r="O133" s="18"/>
      <c r="P133" s="137">
        <f t="shared" ref="P133:P196" si="26">SUM(M133-O133)</f>
        <v>250</v>
      </c>
      <c r="Q133" s="90">
        <v>24.21</v>
      </c>
      <c r="R133" s="43">
        <f t="shared" si="9"/>
        <v>121.05000000000001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+'17'!J175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10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37">
        <f t="shared" si="26"/>
        <v>50</v>
      </c>
      <c r="Q175" s="136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+'17'!J180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0</v>
      </c>
      <c r="K180" s="72">
        <v>4</v>
      </c>
      <c r="L180" s="20">
        <v>35</v>
      </c>
      <c r="M180" s="65">
        <f t="shared" si="31"/>
        <v>140</v>
      </c>
      <c r="N180" s="17" t="s">
        <v>16</v>
      </c>
      <c r="O180" s="18"/>
      <c r="P180" s="137">
        <f t="shared" si="26"/>
        <v>140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+'17'!J190</f>
        <v>4</v>
      </c>
      <c r="F190" s="71"/>
      <c r="G190" s="46">
        <f t="shared" si="27"/>
        <v>4</v>
      </c>
      <c r="H190" s="78">
        <v>0</v>
      </c>
      <c r="I190" s="76">
        <v>0</v>
      </c>
      <c r="J190" s="46">
        <f t="shared" si="28"/>
        <v>4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+'17'!J193</f>
        <v>3</v>
      </c>
      <c r="F193" s="71">
        <v>5</v>
      </c>
      <c r="G193" s="46">
        <f t="shared" si="27"/>
        <v>8</v>
      </c>
      <c r="H193" s="78">
        <v>0</v>
      </c>
      <c r="I193" s="76">
        <v>0</v>
      </c>
      <c r="J193" s="46">
        <f t="shared" si="28"/>
        <v>7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37">
        <f>SUM(M193-O193)</f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+'17'!J194</f>
        <v>5</v>
      </c>
      <c r="F194" s="71">
        <v>5</v>
      </c>
      <c r="G194" s="46">
        <f t="shared" si="27"/>
        <v>10</v>
      </c>
      <c r="H194" s="78">
        <v>0</v>
      </c>
      <c r="I194" s="76">
        <v>0</v>
      </c>
      <c r="J194" s="46">
        <f t="shared" si="28"/>
        <v>7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37">
        <f t="shared" si="26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+'17'!J195</f>
        <v>3</v>
      </c>
      <c r="F195" s="71">
        <v>5</v>
      </c>
      <c r="G195" s="46">
        <f t="shared" si="27"/>
        <v>8</v>
      </c>
      <c r="H195" s="78">
        <v>0</v>
      </c>
      <c r="I195" s="76">
        <v>0</v>
      </c>
      <c r="J195" s="46">
        <f t="shared" si="28"/>
        <v>8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+'17'!J196</f>
        <v>3</v>
      </c>
      <c r="F196" s="71">
        <v>5</v>
      </c>
      <c r="G196" s="46">
        <f t="shared" si="27"/>
        <v>8</v>
      </c>
      <c r="H196" s="78">
        <v>0</v>
      </c>
      <c r="I196" s="76">
        <v>0</v>
      </c>
      <c r="J196" s="46">
        <f t="shared" si="28"/>
        <v>8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+'17'!J197</f>
        <v>5</v>
      </c>
      <c r="F197" s="71">
        <v>5</v>
      </c>
      <c r="G197" s="46">
        <f t="shared" si="27"/>
        <v>10</v>
      </c>
      <c r="H197" s="78">
        <v>0</v>
      </c>
      <c r="I197" s="76">
        <v>0</v>
      </c>
      <c r="J197" s="46">
        <f t="shared" si="28"/>
        <v>8</v>
      </c>
      <c r="K197" s="72">
        <v>2</v>
      </c>
      <c r="L197" s="20">
        <v>50</v>
      </c>
      <c r="M197" s="65">
        <f t="shared" si="31"/>
        <v>100</v>
      </c>
      <c r="N197" s="17" t="s">
        <v>16</v>
      </c>
      <c r="O197" s="18"/>
      <c r="P197" s="137">
        <f t="shared" ref="P197:P258" si="35">SUM(M197-O197)</f>
        <v>100</v>
      </c>
      <c r="Q197" s="90">
        <v>23.74</v>
      </c>
      <c r="R197" s="43">
        <f t="shared" si="32"/>
        <v>47.48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+'17'!J198</f>
        <v>6</v>
      </c>
      <c r="F198" s="71"/>
      <c r="G198" s="46">
        <f t="shared" si="27"/>
        <v>6</v>
      </c>
      <c r="H198" s="78">
        <v>0</v>
      </c>
      <c r="I198" s="76">
        <v>0</v>
      </c>
      <c r="J198" s="46">
        <f t="shared" si="28"/>
        <v>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+'17'!J201</f>
        <v>3</v>
      </c>
      <c r="F201" s="71"/>
      <c r="G201" s="46">
        <f t="shared" si="27"/>
        <v>3</v>
      </c>
      <c r="H201" s="78">
        <v>0</v>
      </c>
      <c r="I201" s="76">
        <v>0</v>
      </c>
      <c r="J201" s="46">
        <f t="shared" si="28"/>
        <v>3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+'17'!J202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+'17'!J203</f>
        <v>1</v>
      </c>
      <c r="F203" s="71"/>
      <c r="G203" s="46">
        <f t="shared" si="27"/>
        <v>1</v>
      </c>
      <c r="H203" s="78">
        <v>0</v>
      </c>
      <c r="I203" s="76">
        <v>0</v>
      </c>
      <c r="J203" s="46">
        <f t="shared" si="28"/>
        <v>1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+'17'!J204</f>
        <v>6</v>
      </c>
      <c r="F204" s="71"/>
      <c r="G204" s="46">
        <f t="shared" si="27"/>
        <v>6</v>
      </c>
      <c r="H204" s="78">
        <v>0</v>
      </c>
      <c r="I204" s="76">
        <v>0</v>
      </c>
      <c r="J204" s="46">
        <f t="shared" si="28"/>
        <v>6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+'17'!J205</f>
        <v>5</v>
      </c>
      <c r="F205" s="71"/>
      <c r="G205" s="46">
        <f t="shared" si="27"/>
        <v>5</v>
      </c>
      <c r="H205" s="78">
        <v>0</v>
      </c>
      <c r="I205" s="76">
        <v>0</v>
      </c>
      <c r="J205" s="46">
        <f t="shared" si="28"/>
        <v>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+'17'!J216</f>
        <v>166</v>
      </c>
      <c r="F216" s="71"/>
      <c r="G216" s="46">
        <f t="shared" si="27"/>
        <v>166</v>
      </c>
      <c r="H216" s="78">
        <v>0</v>
      </c>
      <c r="I216" s="76">
        <v>0</v>
      </c>
      <c r="J216" s="46">
        <f t="shared" si="28"/>
        <v>166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+'17'!J217</f>
        <v>14</v>
      </c>
      <c r="F217" s="71"/>
      <c r="G217" s="46">
        <f t="shared" si="27"/>
        <v>14</v>
      </c>
      <c r="H217" s="78">
        <v>0</v>
      </c>
      <c r="I217" s="76">
        <v>0</v>
      </c>
      <c r="J217" s="46">
        <f t="shared" si="28"/>
        <v>14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+'17'!J218</f>
        <v>9</v>
      </c>
      <c r="F218" s="71"/>
      <c r="G218" s="46">
        <f t="shared" si="27"/>
        <v>9</v>
      </c>
      <c r="H218" s="78">
        <v>0</v>
      </c>
      <c r="I218" s="76">
        <v>0</v>
      </c>
      <c r="J218" s="46">
        <f t="shared" si="28"/>
        <v>9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+'17'!J224</f>
        <v>274</v>
      </c>
      <c r="F224" s="71"/>
      <c r="G224" s="46">
        <f t="shared" si="27"/>
        <v>274</v>
      </c>
      <c r="H224" s="78">
        <v>0</v>
      </c>
      <c r="I224" s="76">
        <v>0</v>
      </c>
      <c r="J224" s="46">
        <f t="shared" si="28"/>
        <v>274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+'17'!J235</f>
        <v>0</v>
      </c>
      <c r="F235" s="71"/>
      <c r="G235" s="46">
        <f t="shared" ref="G235:G251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+'17'!J248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+'17'!J250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+'17'!J251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+'17'!J252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20059085</v>
      </c>
      <c r="C253" s="19" t="s">
        <v>1450</v>
      </c>
      <c r="D253" s="10" t="s">
        <v>563</v>
      </c>
      <c r="E253" s="64">
        <f>+'17'!J253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>
        <v>30</v>
      </c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 t="s">
        <v>1455</v>
      </c>
      <c r="D254" s="10" t="s">
        <v>433</v>
      </c>
      <c r="E254" s="64">
        <f>+'17'!J254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100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>
        <f>+'17'!J259</f>
        <v>0</v>
      </c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1618.3799999999999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4660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2725</v>
      </c>
      <c r="O264" s="2">
        <v>250</v>
      </c>
      <c r="P264" s="2">
        <v>555</v>
      </c>
      <c r="Q264" s="88">
        <v>335</v>
      </c>
      <c r="R264" s="2">
        <v>100</v>
      </c>
      <c r="S264" s="2">
        <v>240</v>
      </c>
      <c r="T264" s="2">
        <v>350</v>
      </c>
      <c r="U264" s="2">
        <v>505</v>
      </c>
      <c r="V264" s="2">
        <v>100</v>
      </c>
      <c r="W264" s="2">
        <v>240</v>
      </c>
      <c r="X264" s="2">
        <v>50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405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1530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1530</v>
      </c>
      <c r="P269" s="119" t="s">
        <v>1417</v>
      </c>
      <c r="Q269" s="120" t="s">
        <v>1418</v>
      </c>
      <c r="R269" s="121" t="s">
        <v>1419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60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4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60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18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1.26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40.74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+'18'!J5</f>
        <v>29</v>
      </c>
      <c r="F5" s="71"/>
      <c r="G5" s="46">
        <f t="shared" ref="G5:G26" si="0">E5+F5</f>
        <v>29</v>
      </c>
      <c r="H5" s="78">
        <v>0</v>
      </c>
      <c r="I5" s="76">
        <v>0</v>
      </c>
      <c r="J5" s="46">
        <f t="shared" ref="J5:J68" si="1">+G5-H5-K5-I5</f>
        <v>28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37">
        <f t="shared" ref="P5:P68" si="2">SUM(M5-O5)</f>
        <v>50</v>
      </c>
      <c r="Q5" s="136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+'18'!J6</f>
        <v>88</v>
      </c>
      <c r="F6" s="71"/>
      <c r="G6" s="46">
        <f t="shared" si="0"/>
        <v>88</v>
      </c>
      <c r="H6" s="78">
        <v>0</v>
      </c>
      <c r="I6" s="76">
        <v>0</v>
      </c>
      <c r="J6" s="46">
        <f t="shared" si="1"/>
        <v>84</v>
      </c>
      <c r="K6" s="72">
        <v>4</v>
      </c>
      <c r="L6" s="15">
        <v>100</v>
      </c>
      <c r="M6" s="65">
        <f t="shared" ref="M6:M69" si="3">+L6*K6</f>
        <v>400</v>
      </c>
      <c r="N6" s="17" t="s">
        <v>16</v>
      </c>
      <c r="O6" s="18">
        <v>50</v>
      </c>
      <c r="P6" s="137">
        <f t="shared" si="2"/>
        <v>350</v>
      </c>
      <c r="Q6" s="136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+'18'!J11</f>
        <v>12</v>
      </c>
      <c r="F11" s="71"/>
      <c r="G11" s="46">
        <f t="shared" si="0"/>
        <v>12</v>
      </c>
      <c r="H11" s="78">
        <v>0</v>
      </c>
      <c r="I11" s="76"/>
      <c r="J11" s="46">
        <f t="shared" si="1"/>
        <v>11</v>
      </c>
      <c r="K11" s="72">
        <v>1</v>
      </c>
      <c r="L11" s="15">
        <v>50</v>
      </c>
      <c r="M11" s="65">
        <f t="shared" si="3"/>
        <v>50</v>
      </c>
      <c r="N11" s="17"/>
      <c r="O11" s="18"/>
      <c r="P11" s="137">
        <f t="shared" si="2"/>
        <v>50</v>
      </c>
      <c r="Q11" s="136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+'18'!J18</f>
        <v>4</v>
      </c>
      <c r="F18" s="71"/>
      <c r="G18" s="46">
        <f t="shared" si="0"/>
        <v>4</v>
      </c>
      <c r="H18" s="78">
        <v>0</v>
      </c>
      <c r="I18" s="76"/>
      <c r="J18" s="46">
        <f t="shared" si="1"/>
        <v>4</v>
      </c>
      <c r="K18" s="72"/>
      <c r="L18" s="15">
        <v>50</v>
      </c>
      <c r="M18" s="65">
        <f t="shared" si="3"/>
        <v>0</v>
      </c>
      <c r="N18" s="17"/>
      <c r="O18" s="18"/>
      <c r="P18" s="23">
        <f t="shared" si="2"/>
        <v>0</v>
      </c>
      <c r="Q18" s="13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+'18'!J20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+'18'!J21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+'18'!J22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16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6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+'18'!J24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+'18'!J28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1"/>
        <v>4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+'18'!J31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1"/>
        <v>4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1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+'18'!J34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1"/>
        <v>1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+'18'!J35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1"/>
        <v>1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3"/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+'18'!J39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1"/>
        <v>3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/>
      <c r="P39" s="137">
        <f t="shared" si="2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+'18'!J40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1"/>
        <v>0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/>
      <c r="P40" s="137">
        <f t="shared" si="2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+'18'!J41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1"/>
        <v>6</v>
      </c>
      <c r="K41" s="72">
        <v>1</v>
      </c>
      <c r="L41" s="15">
        <v>50</v>
      </c>
      <c r="M41" s="65">
        <f t="shared" si="3"/>
        <v>50</v>
      </c>
      <c r="N41" s="17" t="s">
        <v>16</v>
      </c>
      <c r="O41" s="18"/>
      <c r="P41" s="137">
        <f t="shared" si="2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3"/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+'18'!J46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1"/>
        <v>5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+'18'!J47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1"/>
        <v>3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+'18'!J48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1"/>
        <v>2</v>
      </c>
      <c r="K48" s="72"/>
      <c r="L48" s="20">
        <v>50</v>
      </c>
      <c r="M48" s="65">
        <f t="shared" si="3"/>
        <v>0</v>
      </c>
      <c r="N48" s="17" t="s">
        <v>16</v>
      </c>
      <c r="O48" s="18"/>
      <c r="P48" s="23">
        <f t="shared" si="2"/>
        <v>0</v>
      </c>
      <c r="Q48" s="13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+'18'!J49</f>
        <v>5</v>
      </c>
      <c r="F49" s="71"/>
      <c r="G49" s="46">
        <f t="shared" si="5"/>
        <v>5</v>
      </c>
      <c r="H49" s="78">
        <v>0</v>
      </c>
      <c r="I49" s="76"/>
      <c r="J49" s="46">
        <f t="shared" si="1"/>
        <v>5</v>
      </c>
      <c r="K49" s="72"/>
      <c r="L49" s="20">
        <v>50</v>
      </c>
      <c r="M49" s="65">
        <f t="shared" si="3"/>
        <v>0</v>
      </c>
      <c r="N49" s="17"/>
      <c r="O49" s="18"/>
      <c r="P49" s="23">
        <f t="shared" si="2"/>
        <v>0</v>
      </c>
      <c r="Q49" s="13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+'18'!J50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1"/>
        <v>1</v>
      </c>
      <c r="K50" s="72">
        <v>3</v>
      </c>
      <c r="L50" s="15">
        <v>50</v>
      </c>
      <c r="M50" s="65">
        <f t="shared" si="3"/>
        <v>150</v>
      </c>
      <c r="N50" s="17" t="s">
        <v>16</v>
      </c>
      <c r="O50" s="18"/>
      <c r="P50" s="137">
        <f t="shared" si="2"/>
        <v>150</v>
      </c>
      <c r="Q50" s="136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3"/>
        <v>0</v>
      </c>
      <c r="N51" s="17" t="s">
        <v>16</v>
      </c>
      <c r="O51" s="18"/>
      <c r="P51" s="23">
        <f t="shared" si="2"/>
        <v>0</v>
      </c>
      <c r="Q51" s="13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3"/>
        <v>0</v>
      </c>
      <c r="N52" s="17" t="s">
        <v>16</v>
      </c>
      <c r="O52" s="18"/>
      <c r="P52" s="23">
        <f t="shared" si="2"/>
        <v>0</v>
      </c>
      <c r="Q52" s="13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+'18'!J53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1"/>
        <v>3</v>
      </c>
      <c r="K53" s="72"/>
      <c r="L53" s="20">
        <v>50</v>
      </c>
      <c r="M53" s="65">
        <f t="shared" si="3"/>
        <v>0</v>
      </c>
      <c r="N53" s="17" t="s">
        <v>16</v>
      </c>
      <c r="O53" s="18"/>
      <c r="P53" s="23">
        <f t="shared" si="2"/>
        <v>0</v>
      </c>
      <c r="Q53" s="13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+'18'!J55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1"/>
        <v>1</v>
      </c>
      <c r="K55" s="72"/>
      <c r="L55" s="15">
        <v>120</v>
      </c>
      <c r="M55" s="65">
        <f t="shared" si="3"/>
        <v>0</v>
      </c>
      <c r="N55" s="17" t="s">
        <v>16</v>
      </c>
      <c r="O55" s="18"/>
      <c r="P55" s="23">
        <f t="shared" si="2"/>
        <v>0</v>
      </c>
      <c r="Q55" s="13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3"/>
        <v>0</v>
      </c>
      <c r="N56" s="17" t="s">
        <v>16</v>
      </c>
      <c r="O56" s="18"/>
      <c r="P56" s="23">
        <f t="shared" si="2"/>
        <v>0</v>
      </c>
      <c r="Q56" s="13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+'18'!J58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1"/>
        <v>1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+'18'!J59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1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+'18'!J65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1"/>
        <v>1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1"/>
        <v>3</v>
      </c>
      <c r="K66" s="72"/>
      <c r="L66" s="15">
        <v>50</v>
      </c>
      <c r="M66" s="65">
        <f t="shared" si="3"/>
        <v>0</v>
      </c>
      <c r="N66" s="17"/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8">+L70*K70</f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8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8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8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8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8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8"/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+'18'!J77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8"/>
        <v>50</v>
      </c>
      <c r="N77" s="17" t="s">
        <v>16</v>
      </c>
      <c r="O77" s="18"/>
      <c r="P77" s="137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8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8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+'18'!J80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3</v>
      </c>
      <c r="K80" s="72">
        <v>2</v>
      </c>
      <c r="L80" s="15">
        <v>55</v>
      </c>
      <c r="M80" s="65">
        <f t="shared" si="8"/>
        <v>110</v>
      </c>
      <c r="N80" s="17" t="s">
        <v>16</v>
      </c>
      <c r="O80" s="18">
        <v>54</v>
      </c>
      <c r="P80" s="137">
        <f t="shared" si="7"/>
        <v>56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+'18'!J81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si="8"/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8"/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8"/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0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8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0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8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0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8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0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+'18'!J87</f>
        <v>0</v>
      </c>
      <c r="F87" s="71"/>
      <c r="G87" s="46">
        <f t="shared" ref="G87" si="11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8"/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2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+'18'!J88</f>
        <v>0</v>
      </c>
      <c r="F88" s="71"/>
      <c r="G88" s="46">
        <f t="shared" ref="G88" si="13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8"/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8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0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8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0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8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0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+'18'!J94</f>
        <v>0</v>
      </c>
      <c r="F94" s="71"/>
      <c r="G94" s="46">
        <f t="shared" ref="G94:G161" si="15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+'18'!J95</f>
        <v>0</v>
      </c>
      <c r="F95" s="71"/>
      <c r="G95" s="46">
        <f t="shared" si="1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+'18'!J96</f>
        <v>0</v>
      </c>
      <c r="F96" s="71"/>
      <c r="G96" s="46">
        <f t="shared" si="1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+'18'!J97</f>
        <v>0</v>
      </c>
      <c r="F97" s="71"/>
      <c r="G97" s="46">
        <f t="shared" si="1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+'18'!J98</f>
        <v>0</v>
      </c>
      <c r="F98" s="71"/>
      <c r="G98" s="46">
        <f t="shared" si="1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+'18'!J99</f>
        <v>0</v>
      </c>
      <c r="F99" s="71"/>
      <c r="G99" s="46">
        <f t="shared" si="15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8"/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6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+'18'!J100</f>
        <v>0</v>
      </c>
      <c r="F100" s="71"/>
      <c r="G100" s="46">
        <f t="shared" si="1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8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6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+'18'!J101</f>
        <v>0</v>
      </c>
      <c r="F101" s="71"/>
      <c r="G101" s="46">
        <f t="shared" si="1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8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+'18'!J102</f>
        <v>0</v>
      </c>
      <c r="F102" s="71"/>
      <c r="G102" s="46">
        <f t="shared" ref="G102" si="17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8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6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8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6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8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6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8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+'18'!J106</f>
        <v>0</v>
      </c>
      <c r="F106" s="71"/>
      <c r="G106" s="46">
        <f t="shared" si="1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+'18'!J107</f>
        <v>0</v>
      </c>
      <c r="F107" s="71"/>
      <c r="G107" s="46">
        <f t="shared" si="1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+'18'!J108</f>
        <v>0</v>
      </c>
      <c r="F108" s="71"/>
      <c r="G108" s="46">
        <f t="shared" si="1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8"/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+'18'!J109</f>
        <v>0</v>
      </c>
      <c r="F109" s="71"/>
      <c r="G109" s="46">
        <f t="shared" si="1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8"/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+'18'!J110</f>
        <v>17</v>
      </c>
      <c r="F110" s="71"/>
      <c r="G110" s="46">
        <f t="shared" si="15"/>
        <v>17</v>
      </c>
      <c r="H110" s="78">
        <v>0</v>
      </c>
      <c r="I110" s="76">
        <v>0</v>
      </c>
      <c r="J110" s="46">
        <f t="shared" si="6"/>
        <v>17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+'18'!J111</f>
        <v>12</v>
      </c>
      <c r="F111" s="71"/>
      <c r="G111" s="46">
        <f t="shared" si="15"/>
        <v>12</v>
      </c>
      <c r="H111" s="78">
        <v>0</v>
      </c>
      <c r="I111" s="76">
        <v>0</v>
      </c>
      <c r="J111" s="46">
        <f t="shared" si="6"/>
        <v>12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+'18'!J112</f>
        <v>0</v>
      </c>
      <c r="F112" s="71"/>
      <c r="G112" s="46">
        <f t="shared" si="15"/>
        <v>0</v>
      </c>
      <c r="H112" s="78">
        <v>0</v>
      </c>
      <c r="I112" s="76">
        <v>0</v>
      </c>
      <c r="J112" s="46">
        <f t="shared" si="6"/>
        <v>0</v>
      </c>
      <c r="K112" s="72"/>
      <c r="L112" s="20">
        <v>100</v>
      </c>
      <c r="M112" s="65">
        <f t="shared" si="8"/>
        <v>0</v>
      </c>
      <c r="N112" s="17" t="s">
        <v>16</v>
      </c>
      <c r="O112" s="18"/>
      <c r="P112" s="23">
        <f t="shared" si="7"/>
        <v>0</v>
      </c>
      <c r="Q112" s="13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+'18'!J113</f>
        <v>8</v>
      </c>
      <c r="F113" s="71"/>
      <c r="G113" s="46">
        <f t="shared" si="15"/>
        <v>8</v>
      </c>
      <c r="H113" s="78">
        <v>0</v>
      </c>
      <c r="I113" s="76">
        <v>0</v>
      </c>
      <c r="J113" s="46">
        <f t="shared" si="6"/>
        <v>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+'18'!J114</f>
        <v>0</v>
      </c>
      <c r="F114" s="71"/>
      <c r="G114" s="46">
        <f t="shared" si="1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6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+'18'!J115</f>
        <v>18</v>
      </c>
      <c r="F115" s="71"/>
      <c r="G115" s="46">
        <f t="shared" si="15"/>
        <v>18</v>
      </c>
      <c r="H115" s="78">
        <v>0</v>
      </c>
      <c r="I115" s="76">
        <v>0</v>
      </c>
      <c r="J115" s="46">
        <f t="shared" si="6"/>
        <v>17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>
        <v>30</v>
      </c>
      <c r="P115" s="137">
        <f t="shared" si="7"/>
        <v>30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+'18'!J116</f>
        <v>3</v>
      </c>
      <c r="F116" s="71"/>
      <c r="G116" s="46">
        <f t="shared" si="15"/>
        <v>3</v>
      </c>
      <c r="H116" s="78">
        <v>0</v>
      </c>
      <c r="I116" s="76">
        <v>0</v>
      </c>
      <c r="J116" s="46">
        <f t="shared" si="6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+'18'!J117</f>
        <v>5</v>
      </c>
      <c r="F117" s="71"/>
      <c r="G117" s="46">
        <f t="shared" si="15"/>
        <v>5</v>
      </c>
      <c r="H117" s="78">
        <v>0</v>
      </c>
      <c r="I117" s="76">
        <v>0</v>
      </c>
      <c r="J117" s="46">
        <f t="shared" si="6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+'18'!J118</f>
        <v>0</v>
      </c>
      <c r="F118" s="71"/>
      <c r="G118" s="46">
        <f t="shared" si="1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+'18'!J119</f>
        <v>0</v>
      </c>
      <c r="F119" s="71"/>
      <c r="G119" s="46">
        <f t="shared" si="1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+'18'!J120</f>
        <v>0</v>
      </c>
      <c r="F120" s="71"/>
      <c r="G120" s="46">
        <f t="shared" si="1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+'18'!J121</f>
        <v>0</v>
      </c>
      <c r="F121" s="71"/>
      <c r="G121" s="46">
        <f t="shared" si="1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8"/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+'18'!J122</f>
        <v>0</v>
      </c>
      <c r="F122" s="71"/>
      <c r="G122" s="46">
        <f t="shared" si="1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+'18'!J123</f>
        <v>4</v>
      </c>
      <c r="F123" s="71"/>
      <c r="G123" s="46">
        <f t="shared" si="15"/>
        <v>4</v>
      </c>
      <c r="H123" s="78">
        <v>0</v>
      </c>
      <c r="I123" s="76">
        <v>0</v>
      </c>
      <c r="J123" s="46">
        <f t="shared" si="6"/>
        <v>4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+'18'!J124</f>
        <v>0</v>
      </c>
      <c r="F124" s="71"/>
      <c r="G124" s="46">
        <f t="shared" si="1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8"/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+'18'!J125</f>
        <v>4</v>
      </c>
      <c r="F125" s="71"/>
      <c r="G125" s="46">
        <f t="shared" si="15"/>
        <v>4</v>
      </c>
      <c r="H125" s="78">
        <v>0</v>
      </c>
      <c r="I125" s="76">
        <v>0</v>
      </c>
      <c r="J125" s="46">
        <f t="shared" si="6"/>
        <v>4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+'18'!J126</f>
        <v>0</v>
      </c>
      <c r="F126" s="71"/>
      <c r="G126" s="46">
        <f t="shared" si="15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+'18'!J127</f>
        <v>0</v>
      </c>
      <c r="F127" s="71"/>
      <c r="G127" s="46">
        <f t="shared" si="1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+'18'!J128</f>
        <v>0</v>
      </c>
      <c r="F128" s="71"/>
      <c r="G128" s="46">
        <f t="shared" si="1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+'18'!J129</f>
        <v>0</v>
      </c>
      <c r="F129" s="71"/>
      <c r="G129" s="46">
        <f t="shared" si="1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+'18'!J130</f>
        <v>0</v>
      </c>
      <c r="F130" s="71"/>
      <c r="G130" s="46">
        <f t="shared" si="1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+'18'!J131</f>
        <v>0</v>
      </c>
      <c r="F131" s="71"/>
      <c r="G131" s="46">
        <f t="shared" si="15"/>
        <v>0</v>
      </c>
      <c r="H131" s="78">
        <v>0</v>
      </c>
      <c r="I131" s="76">
        <v>0</v>
      </c>
      <c r="J131" s="46">
        <f t="shared" si="6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+'18'!J132</f>
        <v>0</v>
      </c>
      <c r="F132" s="71"/>
      <c r="G132" s="46">
        <f t="shared" si="15"/>
        <v>0</v>
      </c>
      <c r="H132" s="78"/>
      <c r="I132" s="76">
        <v>0</v>
      </c>
      <c r="J132" s="46">
        <f t="shared" si="6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+'18'!J133</f>
        <v>5</v>
      </c>
      <c r="F133" s="71"/>
      <c r="G133" s="46">
        <f t="shared" si="15"/>
        <v>5</v>
      </c>
      <c r="H133" s="78">
        <v>0</v>
      </c>
      <c r="I133" s="76">
        <v>0</v>
      </c>
      <c r="J133" s="46">
        <f t="shared" ref="J133:J196" si="18">+G133-H133-K133-I133</f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19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+'18'!J134</f>
        <v>0</v>
      </c>
      <c r="F134" s="71"/>
      <c r="G134" s="46">
        <f t="shared" si="15"/>
        <v>0</v>
      </c>
      <c r="H134" s="78">
        <v>0</v>
      </c>
      <c r="I134" s="76">
        <v>0</v>
      </c>
      <c r="J134" s="46">
        <f t="shared" si="18"/>
        <v>0</v>
      </c>
      <c r="K134" s="72"/>
      <c r="L134" s="20">
        <v>35</v>
      </c>
      <c r="M134" s="65">
        <f t="shared" ref="M134:M197" si="20">+L134*K134</f>
        <v>0</v>
      </c>
      <c r="N134" s="17" t="s">
        <v>16</v>
      </c>
      <c r="O134" s="18"/>
      <c r="P134" s="23">
        <f t="shared" si="19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+'18'!J135</f>
        <v>0</v>
      </c>
      <c r="F135" s="71"/>
      <c r="G135" s="46">
        <f t="shared" si="15"/>
        <v>0</v>
      </c>
      <c r="H135" s="78">
        <v>0</v>
      </c>
      <c r="I135" s="76">
        <v>0</v>
      </c>
      <c r="J135" s="46">
        <f t="shared" si="18"/>
        <v>0</v>
      </c>
      <c r="K135" s="72"/>
      <c r="L135" s="20">
        <v>35</v>
      </c>
      <c r="M135" s="65">
        <f t="shared" si="20"/>
        <v>0</v>
      </c>
      <c r="N135" s="17" t="s">
        <v>16</v>
      </c>
      <c r="O135" s="18"/>
      <c r="P135" s="23">
        <f t="shared" si="19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+'18'!J136</f>
        <v>0</v>
      </c>
      <c r="F136" s="71"/>
      <c r="G136" s="46">
        <f t="shared" si="15"/>
        <v>0</v>
      </c>
      <c r="H136" s="78">
        <v>0</v>
      </c>
      <c r="I136" s="76">
        <v>0</v>
      </c>
      <c r="J136" s="46">
        <f t="shared" si="18"/>
        <v>0</v>
      </c>
      <c r="K136" s="72"/>
      <c r="L136" s="20">
        <v>35</v>
      </c>
      <c r="M136" s="65">
        <f t="shared" si="20"/>
        <v>0</v>
      </c>
      <c r="N136" s="17" t="s">
        <v>16</v>
      </c>
      <c r="O136" s="18"/>
      <c r="P136" s="23">
        <f t="shared" si="19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+'18'!J137</f>
        <v>0</v>
      </c>
      <c r="F137" s="71"/>
      <c r="G137" s="46">
        <f t="shared" si="15"/>
        <v>0</v>
      </c>
      <c r="H137" s="78">
        <v>0</v>
      </c>
      <c r="I137" s="76">
        <v>0</v>
      </c>
      <c r="J137" s="46">
        <f t="shared" si="18"/>
        <v>0</v>
      </c>
      <c r="K137" s="72"/>
      <c r="L137" s="20">
        <v>35</v>
      </c>
      <c r="M137" s="65">
        <f t="shared" si="20"/>
        <v>0</v>
      </c>
      <c r="N137" s="17" t="s">
        <v>16</v>
      </c>
      <c r="O137" s="18"/>
      <c r="P137" s="23">
        <f t="shared" si="19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+'18'!J138</f>
        <v>0</v>
      </c>
      <c r="F138" s="71"/>
      <c r="G138" s="46">
        <f t="shared" si="15"/>
        <v>0</v>
      </c>
      <c r="H138" s="78">
        <v>0</v>
      </c>
      <c r="I138" s="76">
        <v>0</v>
      </c>
      <c r="J138" s="46">
        <f t="shared" si="18"/>
        <v>0</v>
      </c>
      <c r="K138" s="72"/>
      <c r="L138" s="20">
        <v>50</v>
      </c>
      <c r="M138" s="65">
        <f t="shared" si="20"/>
        <v>0</v>
      </c>
      <c r="N138" s="17" t="s">
        <v>16</v>
      </c>
      <c r="O138" s="18"/>
      <c r="P138" s="23">
        <f t="shared" si="19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+'18'!J139</f>
        <v>0</v>
      </c>
      <c r="F139" s="71"/>
      <c r="G139" s="46">
        <f t="shared" si="15"/>
        <v>0</v>
      </c>
      <c r="H139" s="78">
        <v>0</v>
      </c>
      <c r="I139" s="76">
        <v>0</v>
      </c>
      <c r="J139" s="46">
        <f t="shared" si="18"/>
        <v>0</v>
      </c>
      <c r="K139" s="72"/>
      <c r="L139" s="20">
        <v>35</v>
      </c>
      <c r="M139" s="65">
        <f t="shared" si="20"/>
        <v>0</v>
      </c>
      <c r="N139" s="17" t="s">
        <v>16</v>
      </c>
      <c r="O139" s="18"/>
      <c r="P139" s="23">
        <f t="shared" si="19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+'18'!J140</f>
        <v>0</v>
      </c>
      <c r="F140" s="71"/>
      <c r="G140" s="46">
        <f t="shared" si="15"/>
        <v>0</v>
      </c>
      <c r="H140" s="78">
        <v>0</v>
      </c>
      <c r="I140" s="76">
        <v>0</v>
      </c>
      <c r="J140" s="46">
        <f t="shared" si="18"/>
        <v>0</v>
      </c>
      <c r="K140" s="72"/>
      <c r="L140" s="20">
        <v>10</v>
      </c>
      <c r="M140" s="65">
        <f t="shared" si="20"/>
        <v>0</v>
      </c>
      <c r="N140" s="17" t="s">
        <v>16</v>
      </c>
      <c r="O140" s="18"/>
      <c r="P140" s="23">
        <f t="shared" si="19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+'18'!J141</f>
        <v>0</v>
      </c>
      <c r="F141" s="71"/>
      <c r="G141" s="46">
        <f t="shared" si="15"/>
        <v>0</v>
      </c>
      <c r="H141" s="78">
        <v>0</v>
      </c>
      <c r="I141" s="76">
        <v>0</v>
      </c>
      <c r="J141" s="46">
        <f t="shared" si="18"/>
        <v>0</v>
      </c>
      <c r="K141" s="72"/>
      <c r="L141" s="20">
        <v>10</v>
      </c>
      <c r="M141" s="65">
        <f t="shared" si="20"/>
        <v>0</v>
      </c>
      <c r="N141" s="17" t="s">
        <v>16</v>
      </c>
      <c r="O141" s="18"/>
      <c r="P141" s="23">
        <f t="shared" si="19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+'18'!J142</f>
        <v>0</v>
      </c>
      <c r="F142" s="71"/>
      <c r="G142" s="46">
        <f t="shared" si="15"/>
        <v>0</v>
      </c>
      <c r="H142" s="78">
        <v>0</v>
      </c>
      <c r="I142" s="76">
        <v>0</v>
      </c>
      <c r="J142" s="46">
        <f t="shared" si="18"/>
        <v>0</v>
      </c>
      <c r="K142" s="72"/>
      <c r="L142" s="20">
        <v>10</v>
      </c>
      <c r="M142" s="65">
        <f t="shared" si="20"/>
        <v>0</v>
      </c>
      <c r="N142" s="17" t="s">
        <v>16</v>
      </c>
      <c r="O142" s="18"/>
      <c r="P142" s="23">
        <f t="shared" si="19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+'18'!J143</f>
        <v>0</v>
      </c>
      <c r="F143" s="71"/>
      <c r="G143" s="46">
        <f t="shared" si="15"/>
        <v>0</v>
      </c>
      <c r="H143" s="78">
        <v>0</v>
      </c>
      <c r="I143" s="76">
        <v>0</v>
      </c>
      <c r="J143" s="46">
        <f t="shared" si="18"/>
        <v>0</v>
      </c>
      <c r="K143" s="72"/>
      <c r="L143" s="22">
        <v>10</v>
      </c>
      <c r="M143" s="65">
        <f t="shared" si="20"/>
        <v>0</v>
      </c>
      <c r="N143" s="17" t="s">
        <v>16</v>
      </c>
      <c r="O143" s="18"/>
      <c r="P143" s="23">
        <f t="shared" si="19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+'18'!J144</f>
        <v>0</v>
      </c>
      <c r="F144" s="71"/>
      <c r="G144" s="46">
        <f t="shared" si="15"/>
        <v>0</v>
      </c>
      <c r="H144" s="78">
        <v>0</v>
      </c>
      <c r="I144" s="76">
        <v>0</v>
      </c>
      <c r="J144" s="46">
        <f t="shared" si="18"/>
        <v>0</v>
      </c>
      <c r="K144" s="72"/>
      <c r="L144" s="22">
        <v>10</v>
      </c>
      <c r="M144" s="65">
        <f t="shared" si="20"/>
        <v>0</v>
      </c>
      <c r="N144" s="17" t="s">
        <v>16</v>
      </c>
      <c r="O144" s="18"/>
      <c r="P144" s="23">
        <f t="shared" si="19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+'18'!J145</f>
        <v>0</v>
      </c>
      <c r="F145" s="71"/>
      <c r="G145" s="46">
        <f t="shared" si="15"/>
        <v>0</v>
      </c>
      <c r="H145" s="78">
        <v>0</v>
      </c>
      <c r="I145" s="76">
        <v>0</v>
      </c>
      <c r="J145" s="46">
        <f t="shared" si="18"/>
        <v>0</v>
      </c>
      <c r="K145" s="72"/>
      <c r="L145" s="20">
        <v>10</v>
      </c>
      <c r="M145" s="65">
        <f t="shared" si="20"/>
        <v>0</v>
      </c>
      <c r="N145" s="17" t="s">
        <v>16</v>
      </c>
      <c r="O145" s="18"/>
      <c r="P145" s="23">
        <f t="shared" si="19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+'18'!J146</f>
        <v>0</v>
      </c>
      <c r="F146" s="71"/>
      <c r="G146" s="46">
        <f t="shared" si="15"/>
        <v>0</v>
      </c>
      <c r="H146" s="78">
        <v>0</v>
      </c>
      <c r="I146" s="76">
        <v>0</v>
      </c>
      <c r="J146" s="46">
        <f t="shared" si="18"/>
        <v>0</v>
      </c>
      <c r="K146" s="72"/>
      <c r="L146" s="20">
        <v>10</v>
      </c>
      <c r="M146" s="65">
        <f t="shared" si="20"/>
        <v>0</v>
      </c>
      <c r="N146" s="17" t="s">
        <v>16</v>
      </c>
      <c r="O146" s="18"/>
      <c r="P146" s="23">
        <f t="shared" si="19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+'18'!J147</f>
        <v>0</v>
      </c>
      <c r="F147" s="71"/>
      <c r="G147" s="46">
        <f t="shared" si="15"/>
        <v>0</v>
      </c>
      <c r="H147" s="78">
        <v>0</v>
      </c>
      <c r="I147" s="76">
        <v>0</v>
      </c>
      <c r="J147" s="46">
        <f t="shared" si="18"/>
        <v>0</v>
      </c>
      <c r="K147" s="72"/>
      <c r="L147" s="20">
        <v>10</v>
      </c>
      <c r="M147" s="65">
        <f t="shared" si="20"/>
        <v>0</v>
      </c>
      <c r="N147" s="17" t="s">
        <v>16</v>
      </c>
      <c r="O147" s="18"/>
      <c r="P147" s="23">
        <f t="shared" si="19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+'18'!J148</f>
        <v>0</v>
      </c>
      <c r="F148" s="71"/>
      <c r="G148" s="46">
        <f t="shared" si="15"/>
        <v>0</v>
      </c>
      <c r="H148" s="78">
        <v>0</v>
      </c>
      <c r="I148" s="76">
        <v>0</v>
      </c>
      <c r="J148" s="46">
        <f t="shared" si="18"/>
        <v>0</v>
      </c>
      <c r="K148" s="72"/>
      <c r="L148" s="20">
        <v>40</v>
      </c>
      <c r="M148" s="65">
        <f t="shared" si="20"/>
        <v>0</v>
      </c>
      <c r="N148" s="17" t="s">
        <v>16</v>
      </c>
      <c r="O148" s="18"/>
      <c r="P148" s="23">
        <f t="shared" si="19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+'18'!J149</f>
        <v>0</v>
      </c>
      <c r="F149" s="71"/>
      <c r="G149" s="46">
        <f t="shared" si="15"/>
        <v>0</v>
      </c>
      <c r="H149" s="78">
        <v>0</v>
      </c>
      <c r="I149" s="76">
        <v>0</v>
      </c>
      <c r="J149" s="46">
        <f t="shared" si="18"/>
        <v>0</v>
      </c>
      <c r="K149" s="72"/>
      <c r="L149" s="20">
        <v>50</v>
      </c>
      <c r="M149" s="65">
        <f t="shared" si="20"/>
        <v>0</v>
      </c>
      <c r="N149" s="17" t="s">
        <v>16</v>
      </c>
      <c r="O149" s="18"/>
      <c r="P149" s="23">
        <f t="shared" si="19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+'18'!J150</f>
        <v>0</v>
      </c>
      <c r="F150" s="71"/>
      <c r="G150" s="46">
        <f t="shared" si="15"/>
        <v>0</v>
      </c>
      <c r="H150" s="78">
        <v>0</v>
      </c>
      <c r="I150" s="76">
        <v>0</v>
      </c>
      <c r="J150" s="46">
        <f t="shared" si="18"/>
        <v>0</v>
      </c>
      <c r="K150" s="72"/>
      <c r="L150" s="20">
        <v>55</v>
      </c>
      <c r="M150" s="65">
        <f t="shared" si="20"/>
        <v>0</v>
      </c>
      <c r="N150" s="17" t="s">
        <v>16</v>
      </c>
      <c r="O150" s="18"/>
      <c r="P150" s="23">
        <f t="shared" si="19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+'18'!J151</f>
        <v>0</v>
      </c>
      <c r="F151" s="71"/>
      <c r="G151" s="46">
        <f t="shared" si="15"/>
        <v>0</v>
      </c>
      <c r="H151" s="78">
        <v>0</v>
      </c>
      <c r="I151" s="76">
        <v>0</v>
      </c>
      <c r="J151" s="46">
        <f t="shared" si="18"/>
        <v>0</v>
      </c>
      <c r="K151" s="72"/>
      <c r="L151" s="20">
        <v>55</v>
      </c>
      <c r="M151" s="65">
        <f t="shared" si="20"/>
        <v>0</v>
      </c>
      <c r="N151" s="17" t="s">
        <v>16</v>
      </c>
      <c r="O151" s="18"/>
      <c r="P151" s="23">
        <f t="shared" si="19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+'18'!J152</f>
        <v>0</v>
      </c>
      <c r="F152" s="71"/>
      <c r="G152" s="46">
        <f t="shared" si="15"/>
        <v>0</v>
      </c>
      <c r="H152" s="78">
        <v>0</v>
      </c>
      <c r="I152" s="76">
        <v>0</v>
      </c>
      <c r="J152" s="46">
        <f t="shared" si="18"/>
        <v>0</v>
      </c>
      <c r="K152" s="72"/>
      <c r="L152" s="20">
        <v>55</v>
      </c>
      <c r="M152" s="65">
        <f t="shared" si="20"/>
        <v>0</v>
      </c>
      <c r="N152" s="17" t="s">
        <v>16</v>
      </c>
      <c r="O152" s="18"/>
      <c r="P152" s="23">
        <f t="shared" si="19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+'18'!J153</f>
        <v>0</v>
      </c>
      <c r="F153" s="71"/>
      <c r="G153" s="46">
        <f t="shared" si="15"/>
        <v>0</v>
      </c>
      <c r="H153" s="78">
        <v>0</v>
      </c>
      <c r="I153" s="76">
        <v>0</v>
      </c>
      <c r="J153" s="46">
        <f t="shared" si="18"/>
        <v>0</v>
      </c>
      <c r="K153" s="72"/>
      <c r="L153" s="20">
        <v>30</v>
      </c>
      <c r="M153" s="65">
        <f t="shared" si="20"/>
        <v>0</v>
      </c>
      <c r="N153" s="17" t="s">
        <v>16</v>
      </c>
      <c r="O153" s="18"/>
      <c r="P153" s="23">
        <f t="shared" si="19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+'18'!J154</f>
        <v>0</v>
      </c>
      <c r="F154" s="71"/>
      <c r="G154" s="46">
        <f t="shared" si="15"/>
        <v>0</v>
      </c>
      <c r="H154" s="78">
        <v>0</v>
      </c>
      <c r="I154" s="76">
        <v>0</v>
      </c>
      <c r="J154" s="46">
        <f t="shared" si="18"/>
        <v>0</v>
      </c>
      <c r="K154" s="72"/>
      <c r="L154" s="20">
        <v>25</v>
      </c>
      <c r="M154" s="65">
        <f t="shared" si="20"/>
        <v>0</v>
      </c>
      <c r="N154" s="17" t="s">
        <v>16</v>
      </c>
      <c r="O154" s="18"/>
      <c r="P154" s="23">
        <f t="shared" si="19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+'18'!J155</f>
        <v>0</v>
      </c>
      <c r="F155" s="71"/>
      <c r="G155" s="46">
        <f t="shared" si="15"/>
        <v>0</v>
      </c>
      <c r="H155" s="78">
        <v>0</v>
      </c>
      <c r="I155" s="76">
        <v>0</v>
      </c>
      <c r="J155" s="46">
        <f t="shared" si="18"/>
        <v>0</v>
      </c>
      <c r="K155" s="72"/>
      <c r="L155" s="20">
        <v>25</v>
      </c>
      <c r="M155" s="65">
        <f t="shared" si="20"/>
        <v>0</v>
      </c>
      <c r="N155" s="17" t="s">
        <v>16</v>
      </c>
      <c r="O155" s="18"/>
      <c r="P155" s="23">
        <f t="shared" si="19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+'18'!J156</f>
        <v>0</v>
      </c>
      <c r="F156" s="71"/>
      <c r="G156" s="46">
        <f t="shared" si="15"/>
        <v>0</v>
      </c>
      <c r="H156" s="78">
        <v>0</v>
      </c>
      <c r="I156" s="76">
        <v>0</v>
      </c>
      <c r="J156" s="46">
        <f t="shared" si="18"/>
        <v>0</v>
      </c>
      <c r="K156" s="72"/>
      <c r="L156" s="20">
        <v>55</v>
      </c>
      <c r="M156" s="65">
        <f t="shared" si="20"/>
        <v>0</v>
      </c>
      <c r="N156" s="17" t="s">
        <v>16</v>
      </c>
      <c r="O156" s="18"/>
      <c r="P156" s="23">
        <f t="shared" si="19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+'18'!J157</f>
        <v>0</v>
      </c>
      <c r="F157" s="71"/>
      <c r="G157" s="46">
        <f t="shared" si="15"/>
        <v>0</v>
      </c>
      <c r="H157" s="78">
        <v>0</v>
      </c>
      <c r="I157" s="76">
        <v>0</v>
      </c>
      <c r="J157" s="46">
        <f t="shared" si="18"/>
        <v>0</v>
      </c>
      <c r="K157" s="72"/>
      <c r="L157" s="20">
        <v>50</v>
      </c>
      <c r="M157" s="65">
        <f t="shared" si="20"/>
        <v>0</v>
      </c>
      <c r="N157" s="17" t="s">
        <v>16</v>
      </c>
      <c r="O157" s="18"/>
      <c r="P157" s="23">
        <f t="shared" si="19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+'18'!J158</f>
        <v>0</v>
      </c>
      <c r="F158" s="71"/>
      <c r="G158" s="46">
        <f t="shared" si="15"/>
        <v>0</v>
      </c>
      <c r="H158" s="78">
        <v>0</v>
      </c>
      <c r="I158" s="76">
        <v>0</v>
      </c>
      <c r="J158" s="46">
        <f t="shared" si="18"/>
        <v>0</v>
      </c>
      <c r="K158" s="72"/>
      <c r="L158" s="20">
        <v>65</v>
      </c>
      <c r="M158" s="65">
        <f t="shared" si="20"/>
        <v>0</v>
      </c>
      <c r="N158" s="17" t="s">
        <v>16</v>
      </c>
      <c r="O158" s="18"/>
      <c r="P158" s="23">
        <f t="shared" si="19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+'18'!J159</f>
        <v>0</v>
      </c>
      <c r="F159" s="71"/>
      <c r="G159" s="46">
        <f t="shared" si="15"/>
        <v>0</v>
      </c>
      <c r="H159" s="78">
        <v>0</v>
      </c>
      <c r="I159" s="76">
        <v>0</v>
      </c>
      <c r="J159" s="46">
        <f t="shared" si="18"/>
        <v>0</v>
      </c>
      <c r="K159" s="72"/>
      <c r="L159" s="20">
        <v>50</v>
      </c>
      <c r="M159" s="65">
        <f t="shared" si="20"/>
        <v>0</v>
      </c>
      <c r="N159" s="17" t="s">
        <v>16</v>
      </c>
      <c r="O159" s="18"/>
      <c r="P159" s="23">
        <f t="shared" si="19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+'18'!J160</f>
        <v>0</v>
      </c>
      <c r="F160" s="71"/>
      <c r="G160" s="46">
        <f t="shared" si="15"/>
        <v>0</v>
      </c>
      <c r="H160" s="78">
        <v>0</v>
      </c>
      <c r="I160" s="76">
        <v>0</v>
      </c>
      <c r="J160" s="46">
        <f t="shared" si="18"/>
        <v>0</v>
      </c>
      <c r="K160" s="72"/>
      <c r="L160" s="20">
        <v>50</v>
      </c>
      <c r="M160" s="65">
        <f t="shared" si="20"/>
        <v>0</v>
      </c>
      <c r="N160" s="17" t="s">
        <v>16</v>
      </c>
      <c r="O160" s="18"/>
      <c r="P160" s="23">
        <f t="shared" si="19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+'18'!J161</f>
        <v>0</v>
      </c>
      <c r="F161" s="71"/>
      <c r="G161" s="46">
        <f t="shared" si="15"/>
        <v>0</v>
      </c>
      <c r="H161" s="78">
        <v>0</v>
      </c>
      <c r="I161" s="76">
        <v>0</v>
      </c>
      <c r="J161" s="46">
        <f t="shared" si="18"/>
        <v>0</v>
      </c>
      <c r="K161" s="72"/>
      <c r="L161" s="20">
        <v>60</v>
      </c>
      <c r="M161" s="65">
        <f t="shared" si="20"/>
        <v>0</v>
      </c>
      <c r="N161" s="17" t="s">
        <v>16</v>
      </c>
      <c r="O161" s="18"/>
      <c r="P161" s="23">
        <f t="shared" si="19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+'18'!J162</f>
        <v>0</v>
      </c>
      <c r="F162" s="71"/>
      <c r="G162" s="46">
        <f t="shared" ref="G162:G230" si="21">E162+F162</f>
        <v>0</v>
      </c>
      <c r="H162" s="78">
        <v>0</v>
      </c>
      <c r="I162" s="76">
        <v>0</v>
      </c>
      <c r="J162" s="46">
        <f t="shared" si="18"/>
        <v>0</v>
      </c>
      <c r="K162" s="72"/>
      <c r="L162" s="20">
        <v>60</v>
      </c>
      <c r="M162" s="65">
        <f t="shared" si="20"/>
        <v>0</v>
      </c>
      <c r="N162" s="17" t="s">
        <v>16</v>
      </c>
      <c r="O162" s="18"/>
      <c r="P162" s="23">
        <f t="shared" si="19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+'18'!J163</f>
        <v>0</v>
      </c>
      <c r="F163" s="71"/>
      <c r="G163" s="46">
        <f t="shared" si="21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20"/>
        <v>0</v>
      </c>
      <c r="N163" s="17" t="s">
        <v>16</v>
      </c>
      <c r="O163" s="18"/>
      <c r="P163" s="23">
        <f t="shared" si="19"/>
        <v>0</v>
      </c>
      <c r="Q163" s="13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+'18'!J164</f>
        <v>0</v>
      </c>
      <c r="F164" s="71"/>
      <c r="G164" s="46">
        <f t="shared" si="21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20"/>
        <v>0</v>
      </c>
      <c r="N164" s="17" t="s">
        <v>16</v>
      </c>
      <c r="O164" s="18"/>
      <c r="P164" s="23">
        <f t="shared" si="19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+'18'!J165</f>
        <v>0</v>
      </c>
      <c r="F165" s="71"/>
      <c r="G165" s="46">
        <f t="shared" si="21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20"/>
        <v>0</v>
      </c>
      <c r="N165" s="17" t="s">
        <v>16</v>
      </c>
      <c r="O165" s="18"/>
      <c r="P165" s="23">
        <f t="shared" si="19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+'18'!J166</f>
        <v>0</v>
      </c>
      <c r="F166" s="71"/>
      <c r="G166" s="46">
        <f t="shared" si="21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20"/>
        <v>0</v>
      </c>
      <c r="N166" s="17" t="s">
        <v>16</v>
      </c>
      <c r="O166" s="18"/>
      <c r="P166" s="23">
        <f t="shared" si="19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+'18'!J167</f>
        <v>0</v>
      </c>
      <c r="F167" s="71"/>
      <c r="G167" s="46">
        <f t="shared" si="21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 t="shared" si="20"/>
        <v>0</v>
      </c>
      <c r="N167" s="17" t="s">
        <v>16</v>
      </c>
      <c r="O167" s="18"/>
      <c r="P167" s="23">
        <f t="shared" si="19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+'18'!J168</f>
        <v>0</v>
      </c>
      <c r="F168" s="71"/>
      <c r="G168" s="46">
        <f t="shared" si="21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 t="shared" si="20"/>
        <v>0</v>
      </c>
      <c r="N168" s="17" t="s">
        <v>16</v>
      </c>
      <c r="O168" s="18"/>
      <c r="P168" s="23">
        <f t="shared" si="19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+'18'!J169</f>
        <v>0</v>
      </c>
      <c r="F169" s="71"/>
      <c r="G169" s="46">
        <f t="shared" si="21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20"/>
        <v>0</v>
      </c>
      <c r="N169" s="17" t="s">
        <v>16</v>
      </c>
      <c r="O169" s="18"/>
      <c r="P169" s="23">
        <f t="shared" si="19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+'18'!J170</f>
        <v>0</v>
      </c>
      <c r="F170" s="71"/>
      <c r="G170" s="46">
        <f t="shared" si="21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20"/>
        <v>0</v>
      </c>
      <c r="N170" s="17" t="s">
        <v>16</v>
      </c>
      <c r="O170" s="18"/>
      <c r="P170" s="23">
        <f t="shared" si="19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+'18'!J171</f>
        <v>0</v>
      </c>
      <c r="F171" s="71"/>
      <c r="G171" s="46">
        <f t="shared" si="21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20"/>
        <v>0</v>
      </c>
      <c r="N171" s="17" t="s">
        <v>16</v>
      </c>
      <c r="O171" s="18"/>
      <c r="P171" s="23">
        <f t="shared" si="19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+'18'!J172</f>
        <v>0</v>
      </c>
      <c r="F172" s="71"/>
      <c r="G172" s="46">
        <f t="shared" si="21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20"/>
        <v>0</v>
      </c>
      <c r="N172" s="17" t="s">
        <v>16</v>
      </c>
      <c r="O172" s="18"/>
      <c r="P172" s="23">
        <f t="shared" si="19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18"/>
        <v>0</v>
      </c>
      <c r="K173" s="72"/>
      <c r="L173" s="20">
        <v>35</v>
      </c>
      <c r="M173" s="65">
        <f t="shared" si="20"/>
        <v>0</v>
      </c>
      <c r="N173" s="17" t="s">
        <v>16</v>
      </c>
      <c r="O173" s="18"/>
      <c r="P173" s="23">
        <f t="shared" si="19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+'18'!J174</f>
        <v>0</v>
      </c>
      <c r="F174" s="71"/>
      <c r="G174" s="46">
        <f t="shared" ref="G174" si="22">E174+F174</f>
        <v>0</v>
      </c>
      <c r="H174" s="78">
        <v>0</v>
      </c>
      <c r="I174" s="76">
        <v>0</v>
      </c>
      <c r="J174" s="46">
        <f t="shared" si="18"/>
        <v>0</v>
      </c>
      <c r="K174" s="72"/>
      <c r="L174" s="15">
        <v>65</v>
      </c>
      <c r="M174" s="65">
        <f t="shared" si="20"/>
        <v>0</v>
      </c>
      <c r="N174" s="17" t="s">
        <v>16</v>
      </c>
      <c r="O174" s="18"/>
      <c r="P174" s="23">
        <f t="shared" si="1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+'18'!J175</f>
        <v>10</v>
      </c>
      <c r="F175" s="71"/>
      <c r="G175" s="46">
        <f t="shared" si="21"/>
        <v>10</v>
      </c>
      <c r="H175" s="78">
        <v>0</v>
      </c>
      <c r="I175" s="76">
        <v>0</v>
      </c>
      <c r="J175" s="46">
        <f t="shared" si="18"/>
        <v>10</v>
      </c>
      <c r="K175" s="72"/>
      <c r="L175" s="15">
        <v>50</v>
      </c>
      <c r="M175" s="65">
        <f t="shared" si="20"/>
        <v>0</v>
      </c>
      <c r="N175" s="17" t="s">
        <v>16</v>
      </c>
      <c r="O175" s="18"/>
      <c r="P175" s="23">
        <f t="shared" si="19"/>
        <v>0</v>
      </c>
      <c r="Q175" s="13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+'18'!J176</f>
        <v>0</v>
      </c>
      <c r="F176" s="71"/>
      <c r="G176" s="46">
        <f t="shared" si="21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 t="shared" si="20"/>
        <v>0</v>
      </c>
      <c r="N176" s="17" t="s">
        <v>16</v>
      </c>
      <c r="O176" s="18"/>
      <c r="P176" s="23">
        <f t="shared" si="19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+'18'!J177</f>
        <v>0</v>
      </c>
      <c r="F177" s="71"/>
      <c r="G177" s="46">
        <f t="shared" si="21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si="20"/>
        <v>0</v>
      </c>
      <c r="N177" s="17" t="s">
        <v>16</v>
      </c>
      <c r="O177" s="18"/>
      <c r="P177" s="23">
        <f t="shared" si="19"/>
        <v>0</v>
      </c>
      <c r="Q177" s="90"/>
      <c r="R177" s="43">
        <f t="shared" ref="R177:R258" si="2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+'18'!J178</f>
        <v>0</v>
      </c>
      <c r="F178" s="71"/>
      <c r="G178" s="46">
        <f t="shared" si="21"/>
        <v>0</v>
      </c>
      <c r="H178" s="78">
        <v>0</v>
      </c>
      <c r="I178" s="76">
        <v>0</v>
      </c>
      <c r="J178" s="46">
        <f t="shared" si="18"/>
        <v>0</v>
      </c>
      <c r="K178" s="72"/>
      <c r="L178" s="20">
        <v>55</v>
      </c>
      <c r="M178" s="65">
        <f t="shared" si="20"/>
        <v>0</v>
      </c>
      <c r="N178" s="17" t="s">
        <v>16</v>
      </c>
      <c r="O178" s="18"/>
      <c r="P178" s="23">
        <f t="shared" si="1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+'18'!J179</f>
        <v>0</v>
      </c>
      <c r="F179" s="71"/>
      <c r="G179" s="46">
        <f t="shared" si="21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20"/>
        <v>0</v>
      </c>
      <c r="N179" s="17" t="s">
        <v>16</v>
      </c>
      <c r="O179" s="18"/>
      <c r="P179" s="23">
        <f t="shared" si="19"/>
        <v>0</v>
      </c>
      <c r="Q179" s="90">
        <v>6.82</v>
      </c>
      <c r="R179" s="43">
        <f t="shared" si="2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+'18'!J180</f>
        <v>0</v>
      </c>
      <c r="F180" s="71"/>
      <c r="G180" s="46">
        <f t="shared" si="21"/>
        <v>0</v>
      </c>
      <c r="H180" s="78">
        <v>0</v>
      </c>
      <c r="I180" s="76">
        <v>0</v>
      </c>
      <c r="J180" s="46">
        <f t="shared" si="18"/>
        <v>0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19"/>
        <v>0</v>
      </c>
      <c r="Q180" s="90"/>
      <c r="R180" s="43">
        <f t="shared" si="2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+'18'!J181</f>
        <v>0</v>
      </c>
      <c r="F181" s="71"/>
      <c r="G181" s="46">
        <f t="shared" si="21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 t="shared" si="20"/>
        <v>0</v>
      </c>
      <c r="N181" s="17" t="s">
        <v>16</v>
      </c>
      <c r="O181" s="18"/>
      <c r="P181" s="23">
        <f t="shared" si="1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+'18'!J182</f>
        <v>0</v>
      </c>
      <c r="F182" s="71"/>
      <c r="G182" s="46">
        <f t="shared" si="21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20"/>
        <v>0</v>
      </c>
      <c r="N182" s="17" t="s">
        <v>16</v>
      </c>
      <c r="O182" s="18"/>
      <c r="P182" s="23">
        <f t="shared" si="19"/>
        <v>0</v>
      </c>
      <c r="Q182" s="90">
        <v>20</v>
      </c>
      <c r="R182" s="43">
        <f t="shared" si="2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+'18'!J183</f>
        <v>0</v>
      </c>
      <c r="F183" s="71"/>
      <c r="G183" s="46">
        <f t="shared" si="21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 t="shared" si="20"/>
        <v>0</v>
      </c>
      <c r="N183" s="17" t="s">
        <v>16</v>
      </c>
      <c r="O183" s="18"/>
      <c r="P183" s="23">
        <f t="shared" si="19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+'18'!J184</f>
        <v>0</v>
      </c>
      <c r="F184" s="71"/>
      <c r="G184" s="46">
        <f t="shared" si="21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20"/>
        <v>0</v>
      </c>
      <c r="N184" s="17" t="s">
        <v>16</v>
      </c>
      <c r="O184" s="18"/>
      <c r="P184" s="23">
        <f t="shared" si="19"/>
        <v>0</v>
      </c>
      <c r="Q184" s="90">
        <v>24.99</v>
      </c>
      <c r="R184" s="43">
        <f t="shared" si="2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+'18'!J185</f>
        <v>0</v>
      </c>
      <c r="F185" s="71"/>
      <c r="G185" s="46">
        <f t="shared" si="21"/>
        <v>0</v>
      </c>
      <c r="H185" s="78">
        <v>0</v>
      </c>
      <c r="I185" s="76">
        <v>0</v>
      </c>
      <c r="J185" s="46">
        <f t="shared" si="18"/>
        <v>0</v>
      </c>
      <c r="K185" s="72"/>
      <c r="L185" s="20">
        <v>80</v>
      </c>
      <c r="M185" s="65">
        <f t="shared" si="20"/>
        <v>0</v>
      </c>
      <c r="N185" s="17" t="s">
        <v>16</v>
      </c>
      <c r="O185" s="18"/>
      <c r="P185" s="23">
        <f t="shared" si="19"/>
        <v>0</v>
      </c>
      <c r="Q185" s="90">
        <v>63</v>
      </c>
      <c r="R185" s="43">
        <f t="shared" si="2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+'18'!J186</f>
        <v>0</v>
      </c>
      <c r="F186" s="71"/>
      <c r="G186" s="46">
        <f t="shared" si="21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20"/>
        <v>0</v>
      </c>
      <c r="N186" s="17" t="s">
        <v>16</v>
      </c>
      <c r="O186" s="18"/>
      <c r="P186" s="23">
        <f t="shared" si="19"/>
        <v>0</v>
      </c>
      <c r="Q186" s="90">
        <v>3.5</v>
      </c>
      <c r="R186" s="43">
        <f t="shared" ref="R186" si="24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18"/>
        <v>0</v>
      </c>
      <c r="K187" s="72"/>
      <c r="L187" s="20">
        <v>15</v>
      </c>
      <c r="M187" s="65">
        <f t="shared" si="20"/>
        <v>0</v>
      </c>
      <c r="N187" s="17" t="s">
        <v>16</v>
      </c>
      <c r="O187" s="18"/>
      <c r="P187" s="23">
        <f t="shared" si="19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18"/>
        <v>0</v>
      </c>
      <c r="K188" s="72"/>
      <c r="L188" s="20">
        <v>15</v>
      </c>
      <c r="M188" s="65">
        <f t="shared" si="20"/>
        <v>0</v>
      </c>
      <c r="N188" s="17" t="s">
        <v>16</v>
      </c>
      <c r="O188" s="18"/>
      <c r="P188" s="23">
        <f t="shared" si="19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18"/>
        <v>0</v>
      </c>
      <c r="K189" s="72"/>
      <c r="L189" s="20">
        <v>15</v>
      </c>
      <c r="M189" s="65">
        <f t="shared" si="20"/>
        <v>0</v>
      </c>
      <c r="N189" s="17" t="s">
        <v>16</v>
      </c>
      <c r="O189" s="18"/>
      <c r="P189" s="23">
        <f t="shared" si="19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+'18'!J190</f>
        <v>4</v>
      </c>
      <c r="F190" s="71"/>
      <c r="G190" s="46">
        <f t="shared" si="21"/>
        <v>4</v>
      </c>
      <c r="H190" s="78">
        <v>0</v>
      </c>
      <c r="I190" s="76">
        <v>0</v>
      </c>
      <c r="J190" s="46">
        <f t="shared" si="18"/>
        <v>4</v>
      </c>
      <c r="K190" s="72"/>
      <c r="L190" s="20">
        <v>80</v>
      </c>
      <c r="M190" s="65">
        <f t="shared" si="20"/>
        <v>0</v>
      </c>
      <c r="N190" s="17" t="s">
        <v>16</v>
      </c>
      <c r="O190" s="18"/>
      <c r="P190" s="23">
        <f t="shared" si="19"/>
        <v>0</v>
      </c>
      <c r="Q190" s="90"/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+'18'!J191</f>
        <v>0</v>
      </c>
      <c r="F191" s="71"/>
      <c r="G191" s="46">
        <f t="shared" si="21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20"/>
        <v>0</v>
      </c>
      <c r="N191" s="17" t="s">
        <v>16</v>
      </c>
      <c r="O191" s="18"/>
      <c r="P191" s="23">
        <f t="shared" si="19"/>
        <v>0</v>
      </c>
      <c r="Q191" s="90">
        <v>40.28</v>
      </c>
      <c r="R191" s="43">
        <f t="shared" si="2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+'18'!J192</f>
        <v>0</v>
      </c>
      <c r="F192" s="71"/>
      <c r="G192" s="46">
        <f t="shared" si="21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20"/>
        <v>0</v>
      </c>
      <c r="N192" s="17" t="s">
        <v>16</v>
      </c>
      <c r="O192" s="18"/>
      <c r="P192" s="23">
        <f t="shared" si="19"/>
        <v>0</v>
      </c>
      <c r="Q192" s="90"/>
      <c r="R192" s="43">
        <f t="shared" si="2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/>
      <c r="F193" s="71">
        <v>7</v>
      </c>
      <c r="G193" s="46">
        <f t="shared" si="21"/>
        <v>7</v>
      </c>
      <c r="H193" s="78">
        <v>0</v>
      </c>
      <c r="I193" s="76">
        <v>0</v>
      </c>
      <c r="J193" s="46">
        <f t="shared" si="18"/>
        <v>5</v>
      </c>
      <c r="K193" s="72">
        <v>2</v>
      </c>
      <c r="L193" s="20">
        <v>60</v>
      </c>
      <c r="M193" s="65">
        <f t="shared" si="20"/>
        <v>120</v>
      </c>
      <c r="N193" s="17" t="s">
        <v>16</v>
      </c>
      <c r="O193" s="18"/>
      <c r="P193" s="137">
        <f t="shared" si="19"/>
        <v>120</v>
      </c>
      <c r="Q193" s="90">
        <v>38</v>
      </c>
      <c r="R193" s="43">
        <f t="shared" si="23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/>
      <c r="F194" s="71">
        <v>2</v>
      </c>
      <c r="G194" s="46">
        <f t="shared" si="21"/>
        <v>2</v>
      </c>
      <c r="H194" s="78">
        <v>0</v>
      </c>
      <c r="I194" s="76">
        <v>0</v>
      </c>
      <c r="J194" s="46">
        <f t="shared" si="18"/>
        <v>2</v>
      </c>
      <c r="K194" s="72"/>
      <c r="L194" s="20">
        <v>120</v>
      </c>
      <c r="M194" s="65">
        <f t="shared" si="20"/>
        <v>0</v>
      </c>
      <c r="N194" s="17" t="s">
        <v>16</v>
      </c>
      <c r="O194" s="18"/>
      <c r="P194" s="23">
        <f t="shared" si="19"/>
        <v>0</v>
      </c>
      <c r="Q194" s="90">
        <v>73</v>
      </c>
      <c r="R194" s="43">
        <f t="shared" si="2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/>
      <c r="F195" s="71">
        <v>3</v>
      </c>
      <c r="G195" s="46">
        <f t="shared" si="21"/>
        <v>3</v>
      </c>
      <c r="H195" s="78">
        <v>0</v>
      </c>
      <c r="I195" s="76">
        <v>0</v>
      </c>
      <c r="J195" s="46">
        <f t="shared" si="18"/>
        <v>3</v>
      </c>
      <c r="K195" s="72"/>
      <c r="L195" s="20">
        <v>60</v>
      </c>
      <c r="M195" s="65">
        <f t="shared" si="20"/>
        <v>0</v>
      </c>
      <c r="N195" s="17" t="s">
        <v>16</v>
      </c>
      <c r="O195" s="18"/>
      <c r="P195" s="23">
        <f t="shared" si="19"/>
        <v>0</v>
      </c>
      <c r="Q195" s="90">
        <v>38</v>
      </c>
      <c r="R195" s="43">
        <f t="shared" si="2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/>
      <c r="F196" s="71">
        <v>3</v>
      </c>
      <c r="G196" s="46">
        <f t="shared" si="21"/>
        <v>3</v>
      </c>
      <c r="H196" s="78">
        <v>0</v>
      </c>
      <c r="I196" s="76">
        <v>0</v>
      </c>
      <c r="J196" s="46">
        <f t="shared" si="18"/>
        <v>3</v>
      </c>
      <c r="K196" s="72"/>
      <c r="L196" s="20">
        <v>120</v>
      </c>
      <c r="M196" s="65">
        <f t="shared" si="20"/>
        <v>0</v>
      </c>
      <c r="N196" s="17" t="s">
        <v>16</v>
      </c>
      <c r="O196" s="18"/>
      <c r="P196" s="23">
        <f t="shared" si="19"/>
        <v>0</v>
      </c>
      <c r="Q196" s="90">
        <v>73</v>
      </c>
      <c r="R196" s="43">
        <f t="shared" si="2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/>
      <c r="F197" s="71">
        <v>3</v>
      </c>
      <c r="G197" s="46">
        <f t="shared" si="21"/>
        <v>3</v>
      </c>
      <c r="H197" s="78">
        <v>0</v>
      </c>
      <c r="I197" s="76">
        <v>0</v>
      </c>
      <c r="J197" s="46">
        <f t="shared" ref="J197:J259" si="26">+G197-H197-K197-I197</f>
        <v>3</v>
      </c>
      <c r="K197" s="72"/>
      <c r="L197" s="20">
        <v>50</v>
      </c>
      <c r="M197" s="65">
        <f t="shared" si="20"/>
        <v>0</v>
      </c>
      <c r="N197" s="17" t="s">
        <v>16</v>
      </c>
      <c r="O197" s="18"/>
      <c r="P197" s="23">
        <f t="shared" ref="P197:P258" si="27">SUM(M197-O197)</f>
        <v>0</v>
      </c>
      <c r="Q197" s="90">
        <v>23.74</v>
      </c>
      <c r="R197" s="43">
        <f t="shared" si="2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+'18'!J198</f>
        <v>6</v>
      </c>
      <c r="F198" s="71"/>
      <c r="G198" s="46">
        <f t="shared" si="21"/>
        <v>6</v>
      </c>
      <c r="H198" s="78">
        <v>0</v>
      </c>
      <c r="I198" s="76">
        <v>0</v>
      </c>
      <c r="J198" s="46">
        <f t="shared" si="26"/>
        <v>4</v>
      </c>
      <c r="K198" s="72">
        <v>2</v>
      </c>
      <c r="L198" s="20">
        <v>150</v>
      </c>
      <c r="M198" s="65">
        <f t="shared" ref="M198:M256" si="28">+L198*K198</f>
        <v>300</v>
      </c>
      <c r="N198" s="17" t="s">
        <v>16</v>
      </c>
      <c r="O198" s="18"/>
      <c r="P198" s="137">
        <f t="shared" si="27"/>
        <v>300</v>
      </c>
      <c r="Q198" s="90">
        <v>64.38</v>
      </c>
      <c r="R198" s="43">
        <f t="shared" si="23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+'18'!J199</f>
        <v>0</v>
      </c>
      <c r="F199" s="71"/>
      <c r="G199" s="46">
        <f t="shared" si="21"/>
        <v>0</v>
      </c>
      <c r="H199" s="78">
        <v>0</v>
      </c>
      <c r="I199" s="76">
        <v>0</v>
      </c>
      <c r="J199" s="46">
        <f t="shared" si="26"/>
        <v>0</v>
      </c>
      <c r="K199" s="72"/>
      <c r="L199" s="20">
        <v>135</v>
      </c>
      <c r="M199" s="65">
        <f t="shared" si="28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2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+'18'!J200</f>
        <v>0</v>
      </c>
      <c r="F200" s="71"/>
      <c r="G200" s="46">
        <f t="shared" si="21"/>
        <v>0</v>
      </c>
      <c r="H200" s="78">
        <v>0</v>
      </c>
      <c r="I200" s="76">
        <v>0</v>
      </c>
      <c r="J200" s="46">
        <f t="shared" si="26"/>
        <v>0</v>
      </c>
      <c r="K200" s="72"/>
      <c r="L200" s="20">
        <v>100</v>
      </c>
      <c r="M200" s="65">
        <f t="shared" si="28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2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+'18'!J201</f>
        <v>3</v>
      </c>
      <c r="F201" s="71"/>
      <c r="G201" s="46">
        <f t="shared" si="21"/>
        <v>3</v>
      </c>
      <c r="H201" s="78">
        <v>0</v>
      </c>
      <c r="I201" s="76">
        <v>0</v>
      </c>
      <c r="J201" s="46">
        <f t="shared" si="26"/>
        <v>3</v>
      </c>
      <c r="K201" s="72"/>
      <c r="L201" s="20">
        <v>90</v>
      </c>
      <c r="M201" s="65">
        <f t="shared" si="28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2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+'18'!J202</f>
        <v>1</v>
      </c>
      <c r="F202" s="71"/>
      <c r="G202" s="46">
        <f t="shared" si="21"/>
        <v>1</v>
      </c>
      <c r="H202" s="78">
        <v>0</v>
      </c>
      <c r="I202" s="76">
        <v>0</v>
      </c>
      <c r="J202" s="46">
        <f t="shared" si="26"/>
        <v>1</v>
      </c>
      <c r="K202" s="72"/>
      <c r="L202" s="20">
        <v>90</v>
      </c>
      <c r="M202" s="65">
        <f t="shared" si="28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2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+'18'!J203</f>
        <v>1</v>
      </c>
      <c r="F203" s="71"/>
      <c r="G203" s="46">
        <f t="shared" si="21"/>
        <v>1</v>
      </c>
      <c r="H203" s="78">
        <v>0</v>
      </c>
      <c r="I203" s="76">
        <v>0</v>
      </c>
      <c r="J203" s="46">
        <f t="shared" si="26"/>
        <v>1</v>
      </c>
      <c r="K203" s="72"/>
      <c r="L203" s="20">
        <v>90</v>
      </c>
      <c r="M203" s="65">
        <f t="shared" si="28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2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+'18'!J204</f>
        <v>6</v>
      </c>
      <c r="F204" s="71"/>
      <c r="G204" s="46">
        <f t="shared" si="21"/>
        <v>6</v>
      </c>
      <c r="H204" s="78">
        <v>0</v>
      </c>
      <c r="I204" s="76">
        <v>0</v>
      </c>
      <c r="J204" s="46">
        <f t="shared" si="26"/>
        <v>6</v>
      </c>
      <c r="K204" s="72"/>
      <c r="L204" s="20">
        <v>90</v>
      </c>
      <c r="M204" s="65">
        <f t="shared" si="28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2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+'18'!J205</f>
        <v>5</v>
      </c>
      <c r="F205" s="71"/>
      <c r="G205" s="46">
        <f t="shared" si="21"/>
        <v>5</v>
      </c>
      <c r="H205" s="78">
        <v>0</v>
      </c>
      <c r="I205" s="76">
        <v>0</v>
      </c>
      <c r="J205" s="46">
        <f t="shared" si="26"/>
        <v>5</v>
      </c>
      <c r="K205" s="72"/>
      <c r="L205" s="20">
        <v>55</v>
      </c>
      <c r="M205" s="65">
        <f t="shared" si="28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2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+'18'!J206</f>
        <v>0</v>
      </c>
      <c r="F206" s="71"/>
      <c r="G206" s="46">
        <f t="shared" si="21"/>
        <v>0</v>
      </c>
      <c r="H206" s="78">
        <v>0</v>
      </c>
      <c r="I206" s="76">
        <v>0</v>
      </c>
      <c r="J206" s="46">
        <f t="shared" si="26"/>
        <v>0</v>
      </c>
      <c r="K206" s="72"/>
      <c r="L206" s="20">
        <v>85</v>
      </c>
      <c r="M206" s="65">
        <f t="shared" si="28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2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26"/>
        <v>0</v>
      </c>
      <c r="K207" s="72"/>
      <c r="L207" s="20">
        <v>50</v>
      </c>
      <c r="M207" s="65">
        <f t="shared" si="28"/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2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+'18'!J208</f>
        <v>0</v>
      </c>
      <c r="F208" s="71"/>
      <c r="G208" s="46">
        <f t="shared" si="21"/>
        <v>0</v>
      </c>
      <c r="H208" s="78">
        <v>0</v>
      </c>
      <c r="I208" s="76">
        <v>0</v>
      </c>
      <c r="J208" s="46">
        <f t="shared" si="26"/>
        <v>0</v>
      </c>
      <c r="K208" s="72"/>
      <c r="L208" s="20">
        <v>50</v>
      </c>
      <c r="M208" s="65">
        <f t="shared" si="28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2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+'18'!J209</f>
        <v>0</v>
      </c>
      <c r="F209" s="71"/>
      <c r="G209" s="46">
        <f t="shared" si="21"/>
        <v>0</v>
      </c>
      <c r="H209" s="78">
        <v>0</v>
      </c>
      <c r="I209" s="76">
        <v>0</v>
      </c>
      <c r="J209" s="46">
        <f t="shared" si="26"/>
        <v>0</v>
      </c>
      <c r="K209" s="72"/>
      <c r="L209" s="20">
        <v>120</v>
      </c>
      <c r="M209" s="65">
        <f t="shared" si="28"/>
        <v>0</v>
      </c>
      <c r="N209" s="17" t="s">
        <v>16</v>
      </c>
      <c r="O209" s="18"/>
      <c r="P209" s="23">
        <f t="shared" si="27"/>
        <v>0</v>
      </c>
      <c r="Q209" s="90">
        <v>83</v>
      </c>
      <c r="R209" s="43">
        <f t="shared" si="2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+'18'!J210</f>
        <v>0</v>
      </c>
      <c r="F210" s="71"/>
      <c r="G210" s="46">
        <f t="shared" si="21"/>
        <v>0</v>
      </c>
      <c r="H210" s="78">
        <v>0</v>
      </c>
      <c r="I210" s="76">
        <v>0</v>
      </c>
      <c r="J210" s="46">
        <f t="shared" si="26"/>
        <v>0</v>
      </c>
      <c r="K210" s="72"/>
      <c r="L210" s="20">
        <v>25</v>
      </c>
      <c r="M210" s="65">
        <f t="shared" si="28"/>
        <v>0</v>
      </c>
      <c r="N210" s="17" t="s">
        <v>16</v>
      </c>
      <c r="O210" s="18"/>
      <c r="P210" s="23">
        <f t="shared" si="2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+'18'!J211</f>
        <v>0</v>
      </c>
      <c r="F211" s="71"/>
      <c r="G211" s="46">
        <f t="shared" si="21"/>
        <v>0</v>
      </c>
      <c r="H211" s="78">
        <v>0</v>
      </c>
      <c r="I211" s="76">
        <v>0</v>
      </c>
      <c r="J211" s="46">
        <f t="shared" si="26"/>
        <v>0</v>
      </c>
      <c r="K211" s="72"/>
      <c r="L211" s="20">
        <v>40</v>
      </c>
      <c r="M211" s="65">
        <f t="shared" si="28"/>
        <v>0</v>
      </c>
      <c r="N211" s="17" t="s">
        <v>16</v>
      </c>
      <c r="O211" s="18"/>
      <c r="P211" s="23">
        <f t="shared" si="27"/>
        <v>0</v>
      </c>
      <c r="Q211" s="90">
        <v>15</v>
      </c>
      <c r="R211" s="43">
        <f t="shared" si="2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+'18'!J212</f>
        <v>0</v>
      </c>
      <c r="F212" s="71"/>
      <c r="G212" s="46">
        <f t="shared" si="21"/>
        <v>0</v>
      </c>
      <c r="H212" s="78">
        <v>0</v>
      </c>
      <c r="I212" s="76">
        <v>0</v>
      </c>
      <c r="J212" s="46">
        <f t="shared" si="26"/>
        <v>0</v>
      </c>
      <c r="K212" s="72"/>
      <c r="L212" s="20">
        <v>25</v>
      </c>
      <c r="M212" s="65">
        <f t="shared" si="28"/>
        <v>0</v>
      </c>
      <c r="N212" s="17" t="s">
        <v>16</v>
      </c>
      <c r="O212" s="18"/>
      <c r="P212" s="23">
        <f t="shared" si="27"/>
        <v>0</v>
      </c>
      <c r="Q212" s="90">
        <v>15</v>
      </c>
      <c r="R212" s="43">
        <f t="shared" si="2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+'18'!J213</f>
        <v>0</v>
      </c>
      <c r="F213" s="71"/>
      <c r="G213" s="46">
        <f t="shared" si="21"/>
        <v>0</v>
      </c>
      <c r="H213" s="78">
        <v>0</v>
      </c>
      <c r="I213" s="76">
        <v>0</v>
      </c>
      <c r="J213" s="46">
        <f t="shared" si="26"/>
        <v>0</v>
      </c>
      <c r="K213" s="72"/>
      <c r="L213" s="20">
        <v>25</v>
      </c>
      <c r="M213" s="65">
        <f t="shared" si="28"/>
        <v>0</v>
      </c>
      <c r="N213" s="17" t="s">
        <v>16</v>
      </c>
      <c r="O213" s="18"/>
      <c r="P213" s="23">
        <f t="shared" si="27"/>
        <v>0</v>
      </c>
      <c r="Q213" s="90">
        <v>15</v>
      </c>
      <c r="R213" s="43">
        <f t="shared" si="2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+'18'!J214</f>
        <v>0</v>
      </c>
      <c r="F214" s="71"/>
      <c r="G214" s="46">
        <f t="shared" si="21"/>
        <v>0</v>
      </c>
      <c r="H214" s="78">
        <v>0</v>
      </c>
      <c r="I214" s="76">
        <v>0</v>
      </c>
      <c r="J214" s="46">
        <f t="shared" si="26"/>
        <v>0</v>
      </c>
      <c r="K214" s="72"/>
      <c r="L214" s="20">
        <v>25</v>
      </c>
      <c r="M214" s="65">
        <f t="shared" si="28"/>
        <v>0</v>
      </c>
      <c r="N214" s="17" t="s">
        <v>16</v>
      </c>
      <c r="O214" s="18"/>
      <c r="P214" s="23">
        <f t="shared" si="2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+'18'!J215</f>
        <v>0</v>
      </c>
      <c r="F215" s="71"/>
      <c r="G215" s="46">
        <f t="shared" si="21"/>
        <v>0</v>
      </c>
      <c r="H215" s="78">
        <v>0</v>
      </c>
      <c r="I215" s="76">
        <v>0</v>
      </c>
      <c r="J215" s="46">
        <f t="shared" si="26"/>
        <v>0</v>
      </c>
      <c r="K215" s="72"/>
      <c r="L215" s="20">
        <v>10</v>
      </c>
      <c r="M215" s="65">
        <f t="shared" si="28"/>
        <v>0</v>
      </c>
      <c r="N215" s="17" t="s">
        <v>16</v>
      </c>
      <c r="O215" s="18"/>
      <c r="P215" s="23">
        <f t="shared" si="2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+'18'!J216</f>
        <v>166</v>
      </c>
      <c r="F216" s="71"/>
      <c r="G216" s="46">
        <f t="shared" si="21"/>
        <v>166</v>
      </c>
      <c r="H216" s="78">
        <v>0</v>
      </c>
      <c r="I216" s="76">
        <v>0</v>
      </c>
      <c r="J216" s="46">
        <f t="shared" si="26"/>
        <v>166</v>
      </c>
      <c r="K216" s="72"/>
      <c r="L216" s="20">
        <v>10</v>
      </c>
      <c r="M216" s="65">
        <f t="shared" si="28"/>
        <v>0</v>
      </c>
      <c r="N216" s="17" t="s">
        <v>16</v>
      </c>
      <c r="O216" s="18"/>
      <c r="P216" s="23">
        <f t="shared" si="27"/>
        <v>0</v>
      </c>
      <c r="Q216" s="90">
        <v>9</v>
      </c>
      <c r="R216" s="43">
        <f t="shared" si="2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+'18'!J217</f>
        <v>14</v>
      </c>
      <c r="F217" s="71"/>
      <c r="G217" s="46">
        <f t="shared" si="21"/>
        <v>14</v>
      </c>
      <c r="H217" s="78">
        <v>0</v>
      </c>
      <c r="I217" s="76">
        <v>0</v>
      </c>
      <c r="J217" s="46">
        <f t="shared" si="26"/>
        <v>14</v>
      </c>
      <c r="K217" s="72"/>
      <c r="L217" s="20">
        <v>10</v>
      </c>
      <c r="M217" s="65">
        <f t="shared" si="28"/>
        <v>0</v>
      </c>
      <c r="N217" s="17" t="s">
        <v>16</v>
      </c>
      <c r="O217" s="18"/>
      <c r="P217" s="23">
        <f t="shared" si="27"/>
        <v>0</v>
      </c>
      <c r="Q217" s="90"/>
      <c r="R217" s="43">
        <f t="shared" si="2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+'18'!J218</f>
        <v>9</v>
      </c>
      <c r="F218" s="71"/>
      <c r="G218" s="46">
        <f t="shared" si="21"/>
        <v>9</v>
      </c>
      <c r="H218" s="78">
        <v>0</v>
      </c>
      <c r="I218" s="76">
        <v>0</v>
      </c>
      <c r="J218" s="46">
        <f t="shared" si="26"/>
        <v>9</v>
      </c>
      <c r="K218" s="72"/>
      <c r="L218" s="20">
        <v>20</v>
      </c>
      <c r="M218" s="65">
        <f t="shared" si="28"/>
        <v>0</v>
      </c>
      <c r="N218" s="17" t="s">
        <v>16</v>
      </c>
      <c r="O218" s="18"/>
      <c r="P218" s="23">
        <f t="shared" si="27"/>
        <v>0</v>
      </c>
      <c r="Q218" s="90">
        <v>16.670000000000002</v>
      </c>
      <c r="R218" s="43">
        <f t="shared" si="2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+'18'!J219</f>
        <v>0</v>
      </c>
      <c r="F219" s="71"/>
      <c r="G219" s="46">
        <f t="shared" si="21"/>
        <v>0</v>
      </c>
      <c r="H219" s="78">
        <v>0</v>
      </c>
      <c r="I219" s="76">
        <v>0</v>
      </c>
      <c r="J219" s="46">
        <f t="shared" si="26"/>
        <v>0</v>
      </c>
      <c r="K219" s="72"/>
      <c r="L219" s="20">
        <v>800</v>
      </c>
      <c r="M219" s="65">
        <f t="shared" si="28"/>
        <v>0</v>
      </c>
      <c r="N219" s="17" t="s">
        <v>16</v>
      </c>
      <c r="O219" s="18"/>
      <c r="P219" s="23">
        <f t="shared" si="27"/>
        <v>0</v>
      </c>
      <c r="Q219" s="90"/>
      <c r="R219" s="43">
        <f t="shared" si="2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+'18'!J220</f>
        <v>0</v>
      </c>
      <c r="F220" s="71"/>
      <c r="G220" s="46">
        <f t="shared" si="21"/>
        <v>0</v>
      </c>
      <c r="H220" s="78">
        <v>0</v>
      </c>
      <c r="I220" s="76">
        <v>0</v>
      </c>
      <c r="J220" s="46">
        <f t="shared" si="26"/>
        <v>0</v>
      </c>
      <c r="K220" s="72"/>
      <c r="L220" s="20">
        <v>150</v>
      </c>
      <c r="M220" s="65">
        <f t="shared" si="28"/>
        <v>0</v>
      </c>
      <c r="N220" s="17" t="s">
        <v>16</v>
      </c>
      <c r="O220" s="18"/>
      <c r="P220" s="23">
        <f t="shared" si="27"/>
        <v>0</v>
      </c>
      <c r="Q220" s="90">
        <v>85</v>
      </c>
      <c r="R220" s="43">
        <f t="shared" si="2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+'18'!J221</f>
        <v>0</v>
      </c>
      <c r="F221" s="71"/>
      <c r="G221" s="46">
        <f t="shared" si="21"/>
        <v>0</v>
      </c>
      <c r="H221" s="78">
        <v>0</v>
      </c>
      <c r="I221" s="76">
        <v>0</v>
      </c>
      <c r="J221" s="46">
        <f t="shared" si="26"/>
        <v>0</v>
      </c>
      <c r="K221" s="72"/>
      <c r="L221" s="20">
        <v>200</v>
      </c>
      <c r="M221" s="65">
        <f t="shared" si="28"/>
        <v>0</v>
      </c>
      <c r="N221" s="17" t="s">
        <v>16</v>
      </c>
      <c r="O221" s="18"/>
      <c r="P221" s="23">
        <f t="shared" si="27"/>
        <v>0</v>
      </c>
      <c r="Q221" s="90">
        <v>100</v>
      </c>
      <c r="R221" s="43">
        <f t="shared" si="2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+'18'!J222</f>
        <v>0</v>
      </c>
      <c r="F222" s="71"/>
      <c r="G222" s="46">
        <f t="shared" si="21"/>
        <v>0</v>
      </c>
      <c r="H222" s="78">
        <v>0</v>
      </c>
      <c r="I222" s="76">
        <v>0</v>
      </c>
      <c r="J222" s="46">
        <f t="shared" si="26"/>
        <v>0</v>
      </c>
      <c r="K222" s="72"/>
      <c r="L222" s="20">
        <v>250</v>
      </c>
      <c r="M222" s="65">
        <f t="shared" si="28"/>
        <v>0</v>
      </c>
      <c r="N222" s="17" t="s">
        <v>16</v>
      </c>
      <c r="O222" s="18"/>
      <c r="P222" s="23">
        <f t="shared" si="27"/>
        <v>0</v>
      </c>
      <c r="Q222" s="90">
        <v>250</v>
      </c>
      <c r="R222" s="43">
        <f t="shared" si="2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+'18'!J223</f>
        <v>0</v>
      </c>
      <c r="F223" s="71"/>
      <c r="G223" s="46">
        <f t="shared" si="21"/>
        <v>0</v>
      </c>
      <c r="H223" s="78">
        <v>0</v>
      </c>
      <c r="I223" s="76">
        <v>0</v>
      </c>
      <c r="J223" s="46">
        <f t="shared" si="26"/>
        <v>0</v>
      </c>
      <c r="K223" s="72"/>
      <c r="L223" s="20">
        <v>50</v>
      </c>
      <c r="M223" s="65">
        <f t="shared" si="28"/>
        <v>0</v>
      </c>
      <c r="N223" s="17" t="s">
        <v>16</v>
      </c>
      <c r="O223" s="18"/>
      <c r="P223" s="23">
        <f t="shared" si="27"/>
        <v>0</v>
      </c>
      <c r="Q223" s="90"/>
      <c r="R223" s="43">
        <f t="shared" si="2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+'18'!J224</f>
        <v>274</v>
      </c>
      <c r="F224" s="71"/>
      <c r="G224" s="46">
        <f t="shared" si="21"/>
        <v>274</v>
      </c>
      <c r="H224" s="78">
        <v>0</v>
      </c>
      <c r="I224" s="76">
        <v>0</v>
      </c>
      <c r="J224" s="46">
        <f t="shared" si="26"/>
        <v>274</v>
      </c>
      <c r="K224" s="72"/>
      <c r="L224" s="20">
        <v>0</v>
      </c>
      <c r="M224" s="65">
        <f t="shared" si="28"/>
        <v>0</v>
      </c>
      <c r="N224" s="17" t="s">
        <v>16</v>
      </c>
      <c r="O224" s="18"/>
      <c r="P224" s="23">
        <f t="shared" si="27"/>
        <v>0</v>
      </c>
      <c r="Q224" s="90"/>
      <c r="R224" s="43">
        <f t="shared" si="2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+'18'!J225</f>
        <v>0</v>
      </c>
      <c r="F225" s="71"/>
      <c r="G225" s="46">
        <f t="shared" si="21"/>
        <v>0</v>
      </c>
      <c r="H225" s="78">
        <v>0</v>
      </c>
      <c r="I225" s="76">
        <v>0</v>
      </c>
      <c r="J225" s="46">
        <f t="shared" si="26"/>
        <v>0</v>
      </c>
      <c r="K225" s="72"/>
      <c r="L225" s="20">
        <v>45</v>
      </c>
      <c r="M225" s="65">
        <f t="shared" si="28"/>
        <v>0</v>
      </c>
      <c r="N225" s="17" t="s">
        <v>16</v>
      </c>
      <c r="O225" s="18"/>
      <c r="P225" s="23">
        <f t="shared" si="27"/>
        <v>0</v>
      </c>
      <c r="Q225" s="90">
        <v>28.59</v>
      </c>
      <c r="R225" s="43">
        <f t="shared" si="2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+'18'!J226</f>
        <v>0</v>
      </c>
      <c r="F226" s="71"/>
      <c r="G226" s="46">
        <f t="shared" si="21"/>
        <v>0</v>
      </c>
      <c r="H226" s="78">
        <v>0</v>
      </c>
      <c r="I226" s="76">
        <v>0</v>
      </c>
      <c r="J226" s="46">
        <f t="shared" si="26"/>
        <v>0</v>
      </c>
      <c r="K226" s="72"/>
      <c r="L226" s="20">
        <v>35</v>
      </c>
      <c r="M226" s="65">
        <f t="shared" si="28"/>
        <v>0</v>
      </c>
      <c r="N226" s="17" t="s">
        <v>16</v>
      </c>
      <c r="O226" s="18"/>
      <c r="P226" s="23">
        <f t="shared" si="27"/>
        <v>0</v>
      </c>
      <c r="Q226" s="90">
        <v>23.7</v>
      </c>
      <c r="R226" s="43">
        <f t="shared" si="2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+'18'!J227</f>
        <v>0</v>
      </c>
      <c r="F227" s="71"/>
      <c r="G227" s="46">
        <f t="shared" si="21"/>
        <v>0</v>
      </c>
      <c r="H227" s="78">
        <v>0</v>
      </c>
      <c r="I227" s="76">
        <v>0</v>
      </c>
      <c r="J227" s="46">
        <f t="shared" si="26"/>
        <v>0</v>
      </c>
      <c r="K227" s="72"/>
      <c r="L227" s="20">
        <v>25</v>
      </c>
      <c r="M227" s="65">
        <f t="shared" si="28"/>
        <v>0</v>
      </c>
      <c r="N227" s="17" t="s">
        <v>16</v>
      </c>
      <c r="O227" s="18"/>
      <c r="P227" s="23">
        <f t="shared" si="27"/>
        <v>0</v>
      </c>
      <c r="Q227" s="90">
        <v>20.36</v>
      </c>
      <c r="R227" s="43">
        <f t="shared" si="2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+'18'!J228</f>
        <v>0</v>
      </c>
      <c r="F228" s="71"/>
      <c r="G228" s="46">
        <f t="shared" si="21"/>
        <v>0</v>
      </c>
      <c r="H228" s="78">
        <v>0</v>
      </c>
      <c r="I228" s="76">
        <v>0</v>
      </c>
      <c r="J228" s="46">
        <f t="shared" si="26"/>
        <v>0</v>
      </c>
      <c r="K228" s="72"/>
      <c r="L228" s="20">
        <v>50</v>
      </c>
      <c r="M228" s="65">
        <f t="shared" si="28"/>
        <v>0</v>
      </c>
      <c r="N228" s="17" t="s">
        <v>16</v>
      </c>
      <c r="O228" s="18"/>
      <c r="P228" s="23">
        <f t="shared" si="2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+'18'!J229</f>
        <v>0</v>
      </c>
      <c r="F229" s="71"/>
      <c r="G229" s="46">
        <f t="shared" si="21"/>
        <v>0</v>
      </c>
      <c r="H229" s="78">
        <v>0</v>
      </c>
      <c r="I229" s="76">
        <v>0</v>
      </c>
      <c r="J229" s="46">
        <f t="shared" si="26"/>
        <v>0</v>
      </c>
      <c r="K229" s="72"/>
      <c r="L229" s="20">
        <v>60</v>
      </c>
      <c r="M229" s="65">
        <f t="shared" si="28"/>
        <v>0</v>
      </c>
      <c r="N229" s="17" t="s">
        <v>16</v>
      </c>
      <c r="O229" s="18"/>
      <c r="P229" s="23">
        <f t="shared" si="27"/>
        <v>0</v>
      </c>
      <c r="Q229" s="90"/>
      <c r="R229" s="43">
        <f t="shared" si="23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+'18'!J230</f>
        <v>0</v>
      </c>
      <c r="F230" s="71"/>
      <c r="G230" s="46">
        <f t="shared" si="21"/>
        <v>0</v>
      </c>
      <c r="H230" s="78">
        <v>0</v>
      </c>
      <c r="I230" s="76">
        <v>0</v>
      </c>
      <c r="J230" s="46">
        <f t="shared" si="26"/>
        <v>0</v>
      </c>
      <c r="K230" s="72"/>
      <c r="L230" s="20">
        <v>250</v>
      </c>
      <c r="M230" s="65">
        <f t="shared" si="28"/>
        <v>0</v>
      </c>
      <c r="N230" s="17" t="s">
        <v>16</v>
      </c>
      <c r="O230" s="18"/>
      <c r="P230" s="23">
        <f t="shared" si="27"/>
        <v>0</v>
      </c>
      <c r="Q230" s="90"/>
      <c r="R230" s="43">
        <f t="shared" si="23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+'18'!J231</f>
        <v>0</v>
      </c>
      <c r="F231" s="71"/>
      <c r="G231" s="46">
        <f t="shared" ref="G231:G258" si="30">E231+F231</f>
        <v>0</v>
      </c>
      <c r="H231" s="78">
        <v>0</v>
      </c>
      <c r="I231" s="76">
        <v>0</v>
      </c>
      <c r="J231" s="46">
        <f t="shared" si="26"/>
        <v>0</v>
      </c>
      <c r="K231" s="72"/>
      <c r="L231" s="20">
        <v>100</v>
      </c>
      <c r="M231" s="65">
        <f t="shared" si="28"/>
        <v>0</v>
      </c>
      <c r="N231" s="17" t="s">
        <v>16</v>
      </c>
      <c r="O231" s="18"/>
      <c r="P231" s="23">
        <f t="shared" si="27"/>
        <v>0</v>
      </c>
      <c r="Q231" s="90"/>
      <c r="R231" s="43">
        <f t="shared" si="23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+'18'!J232</f>
        <v>0</v>
      </c>
      <c r="F232" s="71"/>
      <c r="G232" s="46">
        <f t="shared" si="30"/>
        <v>0</v>
      </c>
      <c r="H232" s="78">
        <v>0</v>
      </c>
      <c r="I232" s="76">
        <v>0</v>
      </c>
      <c r="J232" s="46">
        <f t="shared" si="26"/>
        <v>0</v>
      </c>
      <c r="K232" s="72"/>
      <c r="L232" s="20">
        <v>350</v>
      </c>
      <c r="M232" s="65">
        <f t="shared" si="28"/>
        <v>0</v>
      </c>
      <c r="N232" s="17" t="s">
        <v>16</v>
      </c>
      <c r="O232" s="18"/>
      <c r="P232" s="23">
        <f t="shared" si="27"/>
        <v>0</v>
      </c>
      <c r="Q232" s="90"/>
      <c r="R232" s="43">
        <f t="shared" si="23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+'18'!J233</f>
        <v>0</v>
      </c>
      <c r="F233" s="71"/>
      <c r="G233" s="46">
        <f t="shared" si="30"/>
        <v>0</v>
      </c>
      <c r="H233" s="78">
        <v>0</v>
      </c>
      <c r="I233" s="76">
        <v>0</v>
      </c>
      <c r="J233" s="46">
        <f t="shared" si="26"/>
        <v>0</v>
      </c>
      <c r="K233" s="72"/>
      <c r="L233" s="20">
        <v>60</v>
      </c>
      <c r="M233" s="65">
        <f t="shared" si="28"/>
        <v>0</v>
      </c>
      <c r="N233" s="17" t="s">
        <v>16</v>
      </c>
      <c r="O233" s="18"/>
      <c r="P233" s="23">
        <f t="shared" si="27"/>
        <v>0</v>
      </c>
      <c r="Q233" s="90"/>
      <c r="R233" s="43">
        <f t="shared" si="23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+'18'!J234</f>
        <v>0</v>
      </c>
      <c r="F234" s="71"/>
      <c r="G234" s="46">
        <f t="shared" si="30"/>
        <v>0</v>
      </c>
      <c r="H234" s="78">
        <v>0</v>
      </c>
      <c r="I234" s="76">
        <v>0</v>
      </c>
      <c r="J234" s="46">
        <f t="shared" si="26"/>
        <v>0</v>
      </c>
      <c r="K234" s="72"/>
      <c r="L234" s="20">
        <v>50</v>
      </c>
      <c r="M234" s="65">
        <f t="shared" si="28"/>
        <v>0</v>
      </c>
      <c r="N234" s="17" t="s">
        <v>16</v>
      </c>
      <c r="O234" s="18"/>
      <c r="P234" s="23">
        <f t="shared" si="27"/>
        <v>0</v>
      </c>
      <c r="Q234" s="90"/>
      <c r="R234" s="43">
        <f t="shared" si="23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+'18'!J235</f>
        <v>0</v>
      </c>
      <c r="F235" s="71"/>
      <c r="G235" s="46">
        <f t="shared" ref="G235:G252" si="31">E235+F235</f>
        <v>0</v>
      </c>
      <c r="H235" s="78">
        <v>0</v>
      </c>
      <c r="I235" s="76">
        <v>0</v>
      </c>
      <c r="J235" s="46">
        <f t="shared" si="26"/>
        <v>0</v>
      </c>
      <c r="K235" s="72"/>
      <c r="L235" s="20">
        <v>100</v>
      </c>
      <c r="M235" s="65">
        <f t="shared" si="28"/>
        <v>0</v>
      </c>
      <c r="N235" s="17" t="s">
        <v>16</v>
      </c>
      <c r="O235" s="18"/>
      <c r="P235" s="23">
        <f t="shared" si="27"/>
        <v>0</v>
      </c>
      <c r="Q235" s="90"/>
      <c r="R235" s="43">
        <f t="shared" ref="R235:R247" si="3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+'18'!J236</f>
        <v>0</v>
      </c>
      <c r="F236" s="71"/>
      <c r="G236" s="46">
        <f t="shared" si="31"/>
        <v>0</v>
      </c>
      <c r="H236" s="78">
        <v>0</v>
      </c>
      <c r="I236" s="76">
        <v>0</v>
      </c>
      <c r="J236" s="46">
        <f t="shared" si="26"/>
        <v>0</v>
      </c>
      <c r="K236" s="72"/>
      <c r="L236" s="20">
        <v>120</v>
      </c>
      <c r="M236" s="65">
        <f t="shared" si="28"/>
        <v>0</v>
      </c>
      <c r="N236" s="17" t="s">
        <v>16</v>
      </c>
      <c r="O236" s="18"/>
      <c r="P236" s="23">
        <f t="shared" si="27"/>
        <v>0</v>
      </c>
      <c r="Q236" s="90"/>
      <c r="R236" s="43">
        <f t="shared" si="3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+'18'!J237</f>
        <v>0</v>
      </c>
      <c r="F237" s="71"/>
      <c r="G237" s="46">
        <f t="shared" si="31"/>
        <v>0</v>
      </c>
      <c r="H237" s="78">
        <v>0</v>
      </c>
      <c r="I237" s="76">
        <v>0</v>
      </c>
      <c r="J237" s="46">
        <f t="shared" si="26"/>
        <v>0</v>
      </c>
      <c r="K237" s="72"/>
      <c r="L237" s="20">
        <v>60</v>
      </c>
      <c r="M237" s="65">
        <f t="shared" si="28"/>
        <v>0</v>
      </c>
      <c r="N237" s="17" t="s">
        <v>16</v>
      </c>
      <c r="O237" s="18"/>
      <c r="P237" s="23">
        <f t="shared" si="27"/>
        <v>0</v>
      </c>
      <c r="Q237" s="90"/>
      <c r="R237" s="43">
        <f t="shared" si="3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+'18'!J238</f>
        <v>0</v>
      </c>
      <c r="F238" s="71"/>
      <c r="G238" s="46">
        <f t="shared" si="31"/>
        <v>0</v>
      </c>
      <c r="H238" s="78">
        <v>0</v>
      </c>
      <c r="I238" s="76">
        <v>0</v>
      </c>
      <c r="J238" s="46">
        <f t="shared" si="26"/>
        <v>0</v>
      </c>
      <c r="K238" s="72"/>
      <c r="L238" s="20">
        <v>150</v>
      </c>
      <c r="M238" s="65">
        <f t="shared" si="28"/>
        <v>0</v>
      </c>
      <c r="N238" s="17" t="s">
        <v>16</v>
      </c>
      <c r="O238" s="18"/>
      <c r="P238" s="23">
        <f t="shared" si="27"/>
        <v>0</v>
      </c>
      <c r="Q238" s="90"/>
      <c r="R238" s="43">
        <f t="shared" si="3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+'18'!J239</f>
        <v>0</v>
      </c>
      <c r="F239" s="71"/>
      <c r="G239" s="46">
        <f t="shared" si="31"/>
        <v>0</v>
      </c>
      <c r="H239" s="78">
        <v>0</v>
      </c>
      <c r="I239" s="76">
        <v>0</v>
      </c>
      <c r="J239" s="46">
        <f t="shared" si="26"/>
        <v>0</v>
      </c>
      <c r="K239" s="72"/>
      <c r="L239" s="20">
        <v>150</v>
      </c>
      <c r="M239" s="65">
        <f t="shared" si="28"/>
        <v>0</v>
      </c>
      <c r="N239" s="17" t="s">
        <v>16</v>
      </c>
      <c r="O239" s="18"/>
      <c r="P239" s="23">
        <f t="shared" si="27"/>
        <v>0</v>
      </c>
      <c r="Q239" s="90"/>
      <c r="R239" s="43">
        <f t="shared" si="3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+'18'!J240</f>
        <v>0</v>
      </c>
      <c r="F240" s="71"/>
      <c r="G240" s="46">
        <f t="shared" si="31"/>
        <v>0</v>
      </c>
      <c r="H240" s="78">
        <v>0</v>
      </c>
      <c r="I240" s="76">
        <v>0</v>
      </c>
      <c r="J240" s="46">
        <f t="shared" si="26"/>
        <v>0</v>
      </c>
      <c r="K240" s="72"/>
      <c r="L240" s="20">
        <v>200</v>
      </c>
      <c r="M240" s="65">
        <f t="shared" si="28"/>
        <v>0</v>
      </c>
      <c r="N240" s="17" t="s">
        <v>16</v>
      </c>
      <c r="O240" s="18"/>
      <c r="P240" s="23">
        <f t="shared" si="27"/>
        <v>0</v>
      </c>
      <c r="Q240" s="90"/>
      <c r="R240" s="43">
        <f t="shared" si="3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1"/>
        <v>0</v>
      </c>
      <c r="H241" s="78">
        <v>0</v>
      </c>
      <c r="I241" s="76">
        <v>0</v>
      </c>
      <c r="J241" s="46">
        <f t="shared" si="26"/>
        <v>0</v>
      </c>
      <c r="K241" s="72"/>
      <c r="L241" s="20"/>
      <c r="M241" s="65">
        <f t="shared" si="28"/>
        <v>0</v>
      </c>
      <c r="N241" s="17" t="s">
        <v>16</v>
      </c>
      <c r="O241" s="18"/>
      <c r="P241" s="23">
        <f t="shared" si="27"/>
        <v>0</v>
      </c>
      <c r="Q241" s="90"/>
      <c r="R241" s="43">
        <f t="shared" si="3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+'18'!J242</f>
        <v>0</v>
      </c>
      <c r="F242" s="71"/>
      <c r="G242" s="46">
        <f t="shared" si="31"/>
        <v>0</v>
      </c>
      <c r="H242" s="78">
        <v>0</v>
      </c>
      <c r="I242" s="76">
        <v>0</v>
      </c>
      <c r="J242" s="46">
        <f t="shared" si="26"/>
        <v>0</v>
      </c>
      <c r="K242" s="72"/>
      <c r="L242" s="20">
        <v>35</v>
      </c>
      <c r="M242" s="65">
        <f t="shared" si="28"/>
        <v>0</v>
      </c>
      <c r="N242" s="17" t="s">
        <v>16</v>
      </c>
      <c r="O242" s="18"/>
      <c r="P242" s="23">
        <f t="shared" si="27"/>
        <v>0</v>
      </c>
      <c r="Q242" s="90"/>
      <c r="R242" s="43">
        <f t="shared" si="3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+'18'!J243</f>
        <v>0</v>
      </c>
      <c r="F243" s="71">
        <v>1</v>
      </c>
      <c r="G243" s="46">
        <f t="shared" si="31"/>
        <v>1</v>
      </c>
      <c r="H243" s="78">
        <v>0</v>
      </c>
      <c r="I243" s="76">
        <v>0</v>
      </c>
      <c r="J243" s="46">
        <f t="shared" si="26"/>
        <v>0</v>
      </c>
      <c r="K243" s="72">
        <v>1</v>
      </c>
      <c r="L243" s="20">
        <v>35</v>
      </c>
      <c r="M243" s="65">
        <f t="shared" si="28"/>
        <v>35</v>
      </c>
      <c r="N243" s="17" t="s">
        <v>16</v>
      </c>
      <c r="O243" s="18"/>
      <c r="P243" s="137">
        <f t="shared" si="27"/>
        <v>35</v>
      </c>
      <c r="Q243" s="90"/>
      <c r="R243" s="43">
        <f t="shared" ref="R243:R246" si="33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+'18'!J244</f>
        <v>0</v>
      </c>
      <c r="F244" s="71"/>
      <c r="G244" s="46">
        <f t="shared" si="31"/>
        <v>0</v>
      </c>
      <c r="H244" s="78">
        <v>0</v>
      </c>
      <c r="I244" s="76">
        <v>0</v>
      </c>
      <c r="J244" s="46">
        <f t="shared" si="26"/>
        <v>0</v>
      </c>
      <c r="K244" s="72"/>
      <c r="L244" s="20">
        <v>35</v>
      </c>
      <c r="M244" s="65">
        <f t="shared" si="28"/>
        <v>0</v>
      </c>
      <c r="N244" s="17" t="s">
        <v>16</v>
      </c>
      <c r="O244" s="18"/>
      <c r="P244" s="23">
        <f t="shared" si="27"/>
        <v>0</v>
      </c>
      <c r="Q244" s="90"/>
      <c r="R244" s="43">
        <f t="shared" si="33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+'18'!J245</f>
        <v>0</v>
      </c>
      <c r="F245" s="71"/>
      <c r="G245" s="46">
        <f t="shared" si="31"/>
        <v>0</v>
      </c>
      <c r="H245" s="78">
        <v>0</v>
      </c>
      <c r="I245" s="76">
        <v>0</v>
      </c>
      <c r="J245" s="46">
        <f t="shared" si="26"/>
        <v>0</v>
      </c>
      <c r="K245" s="72"/>
      <c r="L245" s="20">
        <v>39</v>
      </c>
      <c r="M245" s="65">
        <f t="shared" si="28"/>
        <v>0</v>
      </c>
      <c r="N245" s="17" t="s">
        <v>16</v>
      </c>
      <c r="O245" s="18"/>
      <c r="P245" s="23">
        <f t="shared" si="27"/>
        <v>0</v>
      </c>
      <c r="Q245" s="90"/>
      <c r="R245" s="43">
        <f t="shared" si="33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+'18'!J246</f>
        <v>0</v>
      </c>
      <c r="F246" s="71"/>
      <c r="G246" s="46">
        <f t="shared" si="31"/>
        <v>0</v>
      </c>
      <c r="H246" s="78">
        <v>0</v>
      </c>
      <c r="I246" s="76">
        <v>0</v>
      </c>
      <c r="J246" s="46">
        <f t="shared" si="26"/>
        <v>0</v>
      </c>
      <c r="K246" s="72"/>
      <c r="L246" s="20">
        <v>55</v>
      </c>
      <c r="M246" s="65">
        <f t="shared" si="28"/>
        <v>0</v>
      </c>
      <c r="N246" s="17" t="s">
        <v>16</v>
      </c>
      <c r="O246" s="18"/>
      <c r="P246" s="23">
        <f t="shared" si="27"/>
        <v>0</v>
      </c>
      <c r="Q246" s="90"/>
      <c r="R246" s="43">
        <f t="shared" si="33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+'18'!J247</f>
        <v>0</v>
      </c>
      <c r="F247" s="71"/>
      <c r="G247" s="46">
        <f t="shared" si="31"/>
        <v>0</v>
      </c>
      <c r="H247" s="78">
        <v>0</v>
      </c>
      <c r="I247" s="76">
        <v>0</v>
      </c>
      <c r="J247" s="46">
        <f t="shared" si="26"/>
        <v>0</v>
      </c>
      <c r="K247" s="72"/>
      <c r="L247" s="20">
        <v>40</v>
      </c>
      <c r="M247" s="65">
        <f t="shared" si="28"/>
        <v>0</v>
      </c>
      <c r="N247" s="17" t="s">
        <v>16</v>
      </c>
      <c r="O247" s="18"/>
      <c r="P247" s="23">
        <f t="shared" si="27"/>
        <v>0</v>
      </c>
      <c r="Q247" s="90"/>
      <c r="R247" s="43">
        <f t="shared" si="3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+'18'!J248</f>
        <v>0</v>
      </c>
      <c r="F248" s="71"/>
      <c r="G248" s="46">
        <f t="shared" si="31"/>
        <v>0</v>
      </c>
      <c r="H248" s="78">
        <v>0</v>
      </c>
      <c r="I248" s="76">
        <v>0</v>
      </c>
      <c r="J248" s="46">
        <f t="shared" si="26"/>
        <v>0</v>
      </c>
      <c r="K248" s="72"/>
      <c r="L248" s="20">
        <v>49</v>
      </c>
      <c r="M248" s="65">
        <f t="shared" si="28"/>
        <v>0</v>
      </c>
      <c r="N248" s="17" t="s">
        <v>16</v>
      </c>
      <c r="O248" s="18"/>
      <c r="P248" s="23">
        <f t="shared" si="27"/>
        <v>0</v>
      </c>
      <c r="Q248" s="90"/>
      <c r="R248" s="43">
        <f t="shared" si="23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+'18'!J249</f>
        <v>0</v>
      </c>
      <c r="F249" s="71"/>
      <c r="G249" s="46">
        <f t="shared" si="31"/>
        <v>0</v>
      </c>
      <c r="H249" s="78">
        <v>0</v>
      </c>
      <c r="I249" s="76">
        <v>0</v>
      </c>
      <c r="J249" s="46">
        <f t="shared" si="26"/>
        <v>0</v>
      </c>
      <c r="K249" s="72"/>
      <c r="L249" s="20">
        <v>39</v>
      </c>
      <c r="M249" s="65">
        <f t="shared" si="28"/>
        <v>0</v>
      </c>
      <c r="N249" s="17" t="s">
        <v>16</v>
      </c>
      <c r="O249" s="18"/>
      <c r="P249" s="23">
        <f t="shared" si="27"/>
        <v>0</v>
      </c>
      <c r="Q249" s="90"/>
      <c r="R249" s="43">
        <f t="shared" si="23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+'18'!J250</f>
        <v>0</v>
      </c>
      <c r="F250" s="71"/>
      <c r="G250" s="46">
        <f t="shared" si="31"/>
        <v>0</v>
      </c>
      <c r="H250" s="78">
        <v>0</v>
      </c>
      <c r="I250" s="76">
        <v>0</v>
      </c>
      <c r="J250" s="46">
        <f t="shared" si="26"/>
        <v>0</v>
      </c>
      <c r="K250" s="72"/>
      <c r="L250" s="20">
        <v>50</v>
      </c>
      <c r="M250" s="65">
        <f t="shared" si="28"/>
        <v>0</v>
      </c>
      <c r="N250" s="17" t="s">
        <v>16</v>
      </c>
      <c r="O250" s="18"/>
      <c r="P250" s="23">
        <f t="shared" si="27"/>
        <v>0</v>
      </c>
      <c r="Q250" s="90"/>
      <c r="R250" s="43">
        <f t="shared" si="23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+'18'!J251</f>
        <v>0</v>
      </c>
      <c r="F251" s="71"/>
      <c r="G251" s="46">
        <f t="shared" si="31"/>
        <v>0</v>
      </c>
      <c r="H251" s="78">
        <v>0</v>
      </c>
      <c r="I251" s="76">
        <v>0</v>
      </c>
      <c r="J251" s="46">
        <f t="shared" si="26"/>
        <v>0</v>
      </c>
      <c r="K251" s="72"/>
      <c r="L251" s="20">
        <v>50</v>
      </c>
      <c r="M251" s="65">
        <f t="shared" si="28"/>
        <v>0</v>
      </c>
      <c r="N251" s="17" t="s">
        <v>16</v>
      </c>
      <c r="O251" s="18"/>
      <c r="P251" s="23">
        <f t="shared" si="27"/>
        <v>0</v>
      </c>
      <c r="Q251" s="90"/>
      <c r="R251" s="43">
        <f t="shared" si="23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+'18'!J252</f>
        <v>0</v>
      </c>
      <c r="F252" s="71"/>
      <c r="G252" s="46">
        <f t="shared" si="31"/>
        <v>0</v>
      </c>
      <c r="H252" s="78">
        <v>0</v>
      </c>
      <c r="I252" s="76">
        <v>0</v>
      </c>
      <c r="J252" s="46">
        <f t="shared" si="26"/>
        <v>0</v>
      </c>
      <c r="K252" s="72"/>
      <c r="L252" s="20">
        <v>35</v>
      </c>
      <c r="M252" s="65">
        <f t="shared" si="28"/>
        <v>0</v>
      </c>
      <c r="N252" s="17" t="s">
        <v>16</v>
      </c>
      <c r="O252" s="18"/>
      <c r="P252" s="23">
        <f t="shared" si="27"/>
        <v>0</v>
      </c>
      <c r="Q252" s="90"/>
      <c r="R252" s="43">
        <f t="shared" si="23"/>
        <v>0</v>
      </c>
    </row>
    <row r="253" spans="1:18" ht="25.5" x14ac:dyDescent="0.55000000000000004">
      <c r="A253" s="10">
        <v>249</v>
      </c>
      <c r="B253" s="10">
        <v>20059085</v>
      </c>
      <c r="C253" s="19" t="s">
        <v>1450</v>
      </c>
      <c r="D253" s="10" t="s">
        <v>563</v>
      </c>
      <c r="E253" s="64">
        <f>+'18'!J253</f>
        <v>0</v>
      </c>
      <c r="F253" s="71"/>
      <c r="G253" s="46">
        <f t="shared" ref="G253" si="34">E253+F253</f>
        <v>0</v>
      </c>
      <c r="H253" s="78">
        <v>0</v>
      </c>
      <c r="I253" s="76">
        <v>0</v>
      </c>
      <c r="J253" s="46">
        <f t="shared" si="26"/>
        <v>0</v>
      </c>
      <c r="K253" s="72"/>
      <c r="L253" s="20">
        <v>30</v>
      </c>
      <c r="M253" s="65">
        <f t="shared" si="28"/>
        <v>0</v>
      </c>
      <c r="N253" s="17" t="s">
        <v>16</v>
      </c>
      <c r="O253" s="18"/>
      <c r="P253" s="23">
        <f t="shared" si="27"/>
        <v>0</v>
      </c>
      <c r="Q253" s="90"/>
      <c r="R253" s="43">
        <f t="shared" ref="R253" si="35">+K253*Q253</f>
        <v>0</v>
      </c>
    </row>
    <row r="254" spans="1:18" ht="25.5" x14ac:dyDescent="0.55000000000000004">
      <c r="A254" s="10">
        <v>250</v>
      </c>
      <c r="B254" s="10"/>
      <c r="C254" s="19" t="s">
        <v>1455</v>
      </c>
      <c r="D254" s="10" t="s">
        <v>433</v>
      </c>
      <c r="E254" s="64">
        <f>+'18'!J254</f>
        <v>0</v>
      </c>
      <c r="F254" s="71"/>
      <c r="G254" s="46">
        <f t="shared" si="30"/>
        <v>0</v>
      </c>
      <c r="H254" s="78">
        <v>0</v>
      </c>
      <c r="I254" s="76">
        <v>0</v>
      </c>
      <c r="J254" s="46">
        <f t="shared" si="26"/>
        <v>0</v>
      </c>
      <c r="K254" s="72"/>
      <c r="L254" s="20">
        <v>100</v>
      </c>
      <c r="M254" s="65">
        <f t="shared" si="28"/>
        <v>0</v>
      </c>
      <c r="N254" s="17" t="s">
        <v>16</v>
      </c>
      <c r="O254" s="18"/>
      <c r="P254" s="23">
        <f t="shared" si="27"/>
        <v>0</v>
      </c>
      <c r="Q254" s="90"/>
      <c r="R254" s="43">
        <f t="shared" si="2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0"/>
        <v>0</v>
      </c>
      <c r="H255" s="78">
        <v>0</v>
      </c>
      <c r="I255" s="76">
        <v>0</v>
      </c>
      <c r="J255" s="46">
        <f t="shared" si="26"/>
        <v>0</v>
      </c>
      <c r="K255" s="72"/>
      <c r="L255" s="20"/>
      <c r="M255" s="65">
        <f t="shared" si="28"/>
        <v>0</v>
      </c>
      <c r="N255" s="17" t="s">
        <v>16</v>
      </c>
      <c r="O255" s="18"/>
      <c r="P255" s="23">
        <f t="shared" si="27"/>
        <v>0</v>
      </c>
      <c r="Q255" s="90"/>
      <c r="R255" s="43">
        <f t="shared" si="2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0"/>
        <v>0</v>
      </c>
      <c r="H256" s="78">
        <v>0</v>
      </c>
      <c r="I256" s="76">
        <v>0</v>
      </c>
      <c r="J256" s="46">
        <f t="shared" si="26"/>
        <v>0</v>
      </c>
      <c r="K256" s="72"/>
      <c r="L256" s="20"/>
      <c r="M256" s="65">
        <f t="shared" si="28"/>
        <v>0</v>
      </c>
      <c r="N256" s="17" t="s">
        <v>16</v>
      </c>
      <c r="O256" s="18"/>
      <c r="P256" s="23">
        <f t="shared" si="27"/>
        <v>0</v>
      </c>
      <c r="Q256" s="90"/>
      <c r="R256" s="43">
        <f t="shared" si="2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36">E257+F257</f>
        <v>0</v>
      </c>
      <c r="H257" s="78">
        <v>0</v>
      </c>
      <c r="I257" s="76">
        <v>0</v>
      </c>
      <c r="J257" s="46">
        <f t="shared" si="26"/>
        <v>0</v>
      </c>
      <c r="K257" s="72"/>
      <c r="L257" s="20"/>
      <c r="M257" s="65">
        <f t="shared" ref="M257:M259" si="37">+L257*K257</f>
        <v>0</v>
      </c>
      <c r="N257" s="17" t="s">
        <v>16</v>
      </c>
      <c r="O257" s="18"/>
      <c r="P257" s="23">
        <f t="shared" si="27"/>
        <v>0</v>
      </c>
      <c r="Q257" s="90"/>
      <c r="R257" s="43">
        <f t="shared" ref="R257" si="3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0"/>
        <v>0</v>
      </c>
      <c r="H258" s="78">
        <v>0</v>
      </c>
      <c r="I258" s="76">
        <v>0</v>
      </c>
      <c r="J258" s="46">
        <f t="shared" si="26"/>
        <v>0</v>
      </c>
      <c r="K258" s="72"/>
      <c r="L258" s="20"/>
      <c r="M258" s="65">
        <f t="shared" si="37"/>
        <v>0</v>
      </c>
      <c r="N258" s="17" t="s">
        <v>16</v>
      </c>
      <c r="O258" s="18"/>
      <c r="P258" s="23">
        <f t="shared" si="27"/>
        <v>0</v>
      </c>
      <c r="Q258" s="90"/>
      <c r="R258" s="43">
        <f t="shared" si="2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+'18'!J259</f>
        <v>0</v>
      </c>
      <c r="F259" s="71"/>
      <c r="G259" s="46">
        <f t="shared" ref="G259" si="39">E259+F259</f>
        <v>0</v>
      </c>
      <c r="H259" s="78">
        <v>0</v>
      </c>
      <c r="I259" s="76">
        <v>0</v>
      </c>
      <c r="J259" s="46">
        <f t="shared" si="26"/>
        <v>0</v>
      </c>
      <c r="K259" s="72"/>
      <c r="L259" s="20"/>
      <c r="M259" s="65">
        <f t="shared" si="37"/>
        <v>0</v>
      </c>
      <c r="N259" s="17" t="s">
        <v>16</v>
      </c>
      <c r="O259" s="18"/>
      <c r="P259" s="23">
        <f t="shared" ref="P259" si="40">SUM(M259-O259)</f>
        <v>0</v>
      </c>
      <c r="Q259" s="90"/>
      <c r="R259" s="43">
        <f t="shared" ref="R259" si="4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597.6099999999999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600</v>
      </c>
      <c r="O264" s="2">
        <v>150</v>
      </c>
      <c r="P264" s="2">
        <v>300</v>
      </c>
      <c r="Q264" s="88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134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741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741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 filterMode="1"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+'19'!J5</f>
        <v>28</v>
      </c>
      <c r="F5" s="71"/>
      <c r="G5" s="46">
        <f t="shared" ref="G5:G26" si="0">E5+F5</f>
        <v>28</v>
      </c>
      <c r="H5" s="78">
        <v>0</v>
      </c>
      <c r="I5" s="76">
        <v>0</v>
      </c>
      <c r="J5" s="46">
        <f t="shared" ref="J5:J26" si="1">+G5-H5-K5-I5</f>
        <v>26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37">
        <f t="shared" ref="P5:P68" si="2">SUM(M5-O5)</f>
        <v>100</v>
      </c>
      <c r="Q5" s="136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+'19'!J6</f>
        <v>84</v>
      </c>
      <c r="F6" s="71"/>
      <c r="G6" s="46">
        <f t="shared" si="0"/>
        <v>84</v>
      </c>
      <c r="H6" s="78">
        <v>0</v>
      </c>
      <c r="I6" s="76">
        <v>0</v>
      </c>
      <c r="J6" s="46">
        <f t="shared" si="1"/>
        <v>77</v>
      </c>
      <c r="K6" s="72">
        <v>7</v>
      </c>
      <c r="L6" s="15">
        <v>100</v>
      </c>
      <c r="M6" s="65">
        <f t="shared" ref="M6:M80" si="3">+L6*K6</f>
        <v>700</v>
      </c>
      <c r="N6" s="17" t="s">
        <v>16</v>
      </c>
      <c r="O6" s="18">
        <v>100</v>
      </c>
      <c r="P6" s="137">
        <f t="shared" si="2"/>
        <v>600</v>
      </c>
      <c r="Q6" s="136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+'19'!J11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+'19'!J18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+'19'!J20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37">
        <f t="shared" si="2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+'19'!J21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4</v>
      </c>
      <c r="K21" s="72">
        <v>1</v>
      </c>
      <c r="L21" s="15">
        <v>85</v>
      </c>
      <c r="M21" s="65">
        <f t="shared" si="3"/>
        <v>85</v>
      </c>
      <c r="N21" s="17" t="s">
        <v>16</v>
      </c>
      <c r="O21" s="18"/>
      <c r="P21" s="137">
        <f t="shared" si="2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+'19'!J22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16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6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+'19'!J24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+'19'!J28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+'19'!J31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4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+'19'!J34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+'19'!J35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+'19'!J39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+'19'!J41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+'19'!J46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+'19'!J47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+'19'!J48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+'19'!J49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+'19'!J50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+'19'!J53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+'19'!J55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+'19'!J58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+'19'!J59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+'19'!J65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+'19'!J66</f>
        <v>3</v>
      </c>
      <c r="F66" s="71"/>
      <c r="G66" s="46">
        <f t="shared" si="5"/>
        <v>3</v>
      </c>
      <c r="H66" s="78">
        <v>0</v>
      </c>
      <c r="I66" s="76">
        <v>1</v>
      </c>
      <c r="J66" s="46">
        <f t="shared" si="6"/>
        <v>2</v>
      </c>
      <c r="K66" s="72"/>
      <c r="L66" s="15">
        <v>50</v>
      </c>
      <c r="M66" s="65">
        <f t="shared" si="3"/>
        <v>0</v>
      </c>
      <c r="N66" s="17" t="s">
        <v>1449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+'19'!J77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>
        <v>25</v>
      </c>
      <c r="P77" s="137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+'19'!J80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+'19'!J81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+'19'!J110</f>
        <v>17</v>
      </c>
      <c r="F110" s="71"/>
      <c r="G110" s="46">
        <f t="shared" si="20"/>
        <v>17</v>
      </c>
      <c r="H110" s="78">
        <v>0</v>
      </c>
      <c r="I110" s="76">
        <v>0</v>
      </c>
      <c r="J110" s="46">
        <f t="shared" si="21"/>
        <v>16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7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+'19'!J111</f>
        <v>12</v>
      </c>
      <c r="F111" s="71"/>
      <c r="G111" s="46">
        <f t="shared" si="20"/>
        <v>12</v>
      </c>
      <c r="H111" s="78">
        <v>0</v>
      </c>
      <c r="I111" s="76">
        <v>1</v>
      </c>
      <c r="J111" s="46">
        <f t="shared" si="21"/>
        <v>11</v>
      </c>
      <c r="K111" s="72"/>
      <c r="L111" s="20">
        <v>250</v>
      </c>
      <c r="M111" s="65">
        <f t="shared" si="8"/>
        <v>0</v>
      </c>
      <c r="N111" s="17" t="s">
        <v>1448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+'19'!J112</f>
        <v>0</v>
      </c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+'19'!J113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6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+'19'!J115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+'19'!J116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+'19'!J117</f>
        <v>5</v>
      </c>
      <c r="F117" s="71"/>
      <c r="G117" s="46">
        <f t="shared" si="20"/>
        <v>5</v>
      </c>
      <c r="H117" s="78">
        <v>0</v>
      </c>
      <c r="I117" s="76">
        <v>0</v>
      </c>
      <c r="J117" s="46">
        <f t="shared" si="21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35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+'19'!J123</f>
        <v>4</v>
      </c>
      <c r="F123" s="71"/>
      <c r="G123" s="46">
        <f t="shared" si="20"/>
        <v>4</v>
      </c>
      <c r="H123" s="78">
        <v>0</v>
      </c>
      <c r="I123" s="76">
        <v>0</v>
      </c>
      <c r="J123" s="46">
        <f t="shared" si="21"/>
        <v>4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+'19'!J125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4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+'19'!J133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+'19'!J154</f>
        <v>0</v>
      </c>
      <c r="F154" s="71">
        <v>5</v>
      </c>
      <c r="G154" s="46">
        <f t="shared" si="20"/>
        <v>5</v>
      </c>
      <c r="H154" s="78">
        <v>0</v>
      </c>
      <c r="I154" s="76">
        <v>0</v>
      </c>
      <c r="J154" s="46">
        <f t="shared" si="21"/>
        <v>4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>
        <v>5</v>
      </c>
      <c r="P154" s="137">
        <f t="shared" si="26"/>
        <v>20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+'19'!J175</f>
        <v>10</v>
      </c>
      <c r="F175" s="71">
        <v>10</v>
      </c>
      <c r="G175" s="46">
        <f t="shared" si="27"/>
        <v>20</v>
      </c>
      <c r="H175" s="78">
        <v>0</v>
      </c>
      <c r="I175" s="76">
        <v>0</v>
      </c>
      <c r="J175" s="46">
        <f t="shared" si="28"/>
        <v>20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+'19'!J190</f>
        <v>4</v>
      </c>
      <c r="F190" s="71"/>
      <c r="G190" s="46">
        <f t="shared" si="27"/>
        <v>4</v>
      </c>
      <c r="H190" s="78">
        <v>0</v>
      </c>
      <c r="I190" s="76">
        <v>0</v>
      </c>
      <c r="J190" s="46">
        <f t="shared" si="28"/>
        <v>4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+'19'!J193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5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+'19'!J194</f>
        <v>2</v>
      </c>
      <c r="F194" s="71"/>
      <c r="G194" s="46">
        <f t="shared" si="27"/>
        <v>2</v>
      </c>
      <c r="H194" s="78">
        <v>0</v>
      </c>
      <c r="I194" s="76">
        <v>0</v>
      </c>
      <c r="J194" s="46">
        <f t="shared" si="28"/>
        <v>2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+'19'!J195</f>
        <v>3</v>
      </c>
      <c r="F195" s="71"/>
      <c r="G195" s="46">
        <f t="shared" si="27"/>
        <v>3</v>
      </c>
      <c r="H195" s="78">
        <v>0</v>
      </c>
      <c r="I195" s="76">
        <v>0</v>
      </c>
      <c r="J195" s="46">
        <f t="shared" si="28"/>
        <v>3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+'19'!J196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+'19'!J197</f>
        <v>3</v>
      </c>
      <c r="F197" s="71"/>
      <c r="G197" s="46">
        <f t="shared" si="27"/>
        <v>3</v>
      </c>
      <c r="H197" s="78">
        <v>0</v>
      </c>
      <c r="I197" s="76">
        <v>0</v>
      </c>
      <c r="J197" s="46">
        <f t="shared" si="28"/>
        <v>3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+'19'!J198</f>
        <v>4</v>
      </c>
      <c r="F198" s="71"/>
      <c r="G198" s="46">
        <f t="shared" si="27"/>
        <v>4</v>
      </c>
      <c r="H198" s="78">
        <v>0</v>
      </c>
      <c r="I198" s="76">
        <v>0</v>
      </c>
      <c r="J198" s="46">
        <f t="shared" si="28"/>
        <v>4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+'19'!J201</f>
        <v>3</v>
      </c>
      <c r="F201" s="71"/>
      <c r="G201" s="46">
        <f t="shared" si="27"/>
        <v>3</v>
      </c>
      <c r="H201" s="78">
        <v>0</v>
      </c>
      <c r="I201" s="76">
        <v>0</v>
      </c>
      <c r="J201" s="46">
        <f t="shared" si="28"/>
        <v>3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+'19'!J202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+'19'!J203</f>
        <v>1</v>
      </c>
      <c r="F203" s="71"/>
      <c r="G203" s="46">
        <f t="shared" si="27"/>
        <v>1</v>
      </c>
      <c r="H203" s="78">
        <v>0</v>
      </c>
      <c r="I203" s="76">
        <v>0</v>
      </c>
      <c r="J203" s="46">
        <f t="shared" si="28"/>
        <v>1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+'19'!J204</f>
        <v>6</v>
      </c>
      <c r="F204" s="71"/>
      <c r="G204" s="46">
        <f t="shared" si="27"/>
        <v>6</v>
      </c>
      <c r="H204" s="78">
        <v>0</v>
      </c>
      <c r="I204" s="76">
        <v>0</v>
      </c>
      <c r="J204" s="46">
        <f t="shared" si="28"/>
        <v>6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+'19'!J205</f>
        <v>5</v>
      </c>
      <c r="F205" s="71"/>
      <c r="G205" s="46">
        <f t="shared" si="27"/>
        <v>5</v>
      </c>
      <c r="H205" s="78">
        <v>0</v>
      </c>
      <c r="I205" s="76">
        <v>0</v>
      </c>
      <c r="J205" s="46">
        <f t="shared" si="28"/>
        <v>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+'19'!J216</f>
        <v>166</v>
      </c>
      <c r="F216" s="71"/>
      <c r="G216" s="46">
        <f t="shared" si="27"/>
        <v>166</v>
      </c>
      <c r="H216" s="78">
        <v>0</v>
      </c>
      <c r="I216" s="76">
        <v>0</v>
      </c>
      <c r="J216" s="46">
        <f t="shared" si="28"/>
        <v>166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+'19'!J217</f>
        <v>14</v>
      </c>
      <c r="F217" s="71"/>
      <c r="G217" s="46">
        <f t="shared" si="27"/>
        <v>14</v>
      </c>
      <c r="H217" s="78">
        <v>0</v>
      </c>
      <c r="I217" s="76">
        <v>0</v>
      </c>
      <c r="J217" s="46">
        <f t="shared" si="28"/>
        <v>14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+'19'!J218</f>
        <v>9</v>
      </c>
      <c r="F218" s="71"/>
      <c r="G218" s="46">
        <f t="shared" si="27"/>
        <v>9</v>
      </c>
      <c r="H218" s="78">
        <v>0</v>
      </c>
      <c r="I218" s="76">
        <v>0</v>
      </c>
      <c r="J218" s="46">
        <f t="shared" si="28"/>
        <v>9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+'19'!J224</f>
        <v>274</v>
      </c>
      <c r="F224" s="71"/>
      <c r="G224" s="46">
        <f t="shared" si="27"/>
        <v>274</v>
      </c>
      <c r="H224" s="78">
        <v>0</v>
      </c>
      <c r="I224" s="76">
        <v>0</v>
      </c>
      <c r="J224" s="46">
        <f t="shared" si="28"/>
        <v>274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+'19'!J235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+'19'!J251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+'19'!J252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20059085</v>
      </c>
      <c r="C253" s="19" t="s">
        <v>1450</v>
      </c>
      <c r="D253" s="10" t="s">
        <v>563</v>
      </c>
      <c r="E253" s="64">
        <f>+'19'!J253</f>
        <v>0</v>
      </c>
      <c r="F253" s="71">
        <v>5</v>
      </c>
      <c r="G253" s="46">
        <f t="shared" si="39"/>
        <v>5</v>
      </c>
      <c r="H253" s="78">
        <v>0</v>
      </c>
      <c r="I253" s="76">
        <v>0</v>
      </c>
      <c r="J253" s="46">
        <f t="shared" si="40"/>
        <v>4</v>
      </c>
      <c r="K253" s="72">
        <v>1</v>
      </c>
      <c r="L253" s="20">
        <v>30</v>
      </c>
      <c r="M253" s="65">
        <f t="shared" ref="M253" si="45">+L253*K253</f>
        <v>30</v>
      </c>
      <c r="N253" s="17" t="s">
        <v>16</v>
      </c>
      <c r="O253" s="18"/>
      <c r="P253" s="137">
        <f t="shared" si="35"/>
        <v>30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 t="s">
        <v>1455</v>
      </c>
      <c r="D254" s="10" t="s">
        <v>433</v>
      </c>
      <c r="E254" s="64">
        <f>+'19'!J254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100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+'19'!J259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379.36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1175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370</v>
      </c>
      <c r="O264" s="2">
        <v>250</v>
      </c>
      <c r="P264" s="2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675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300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300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90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6.3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203.7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20.00"/>
        <filter val="25.00"/>
        <filter val="30.00"/>
        <filter val="600.00"/>
        <filter val="65.00"/>
        <filter val="85.00"/>
        <filter val="Rookie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W19" sqref="W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+'20'!J5</f>
        <v>26</v>
      </c>
      <c r="F5" s="71"/>
      <c r="G5" s="46">
        <f t="shared" ref="G5:G26" si="0">E5+F5</f>
        <v>26</v>
      </c>
      <c r="H5" s="78">
        <v>0</v>
      </c>
      <c r="I5" s="76"/>
      <c r="J5" s="46">
        <f t="shared" ref="J5:J26" si="1">+G5-H5-K5-I5</f>
        <v>25</v>
      </c>
      <c r="K5" s="72">
        <v>1</v>
      </c>
      <c r="L5" s="15">
        <v>50</v>
      </c>
      <c r="M5" s="65">
        <f>+L5*K5</f>
        <v>50</v>
      </c>
      <c r="N5" s="17"/>
      <c r="O5" s="18"/>
      <c r="P5" s="137">
        <f t="shared" ref="P5:P68" si="2">SUM(M5-O5)</f>
        <v>50</v>
      </c>
      <c r="Q5" s="136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+'20'!J6</f>
        <v>77</v>
      </c>
      <c r="F6" s="71"/>
      <c r="G6" s="46">
        <f t="shared" si="0"/>
        <v>77</v>
      </c>
      <c r="H6" s="78">
        <v>0</v>
      </c>
      <c r="I6" s="76">
        <v>0</v>
      </c>
      <c r="J6" s="46">
        <f t="shared" si="1"/>
        <v>75</v>
      </c>
      <c r="K6" s="72">
        <v>2</v>
      </c>
      <c r="L6" s="15">
        <v>100</v>
      </c>
      <c r="M6" s="65">
        <f t="shared" ref="M6:M80" si="3">+L6*K6</f>
        <v>200</v>
      </c>
      <c r="N6" s="17" t="s">
        <v>16</v>
      </c>
      <c r="O6" s="18"/>
      <c r="P6" s="137">
        <f t="shared" si="2"/>
        <v>200</v>
      </c>
      <c r="Q6" s="136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+'20'!J11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7</v>
      </c>
      <c r="K11" s="72">
        <v>4</v>
      </c>
      <c r="L11" s="15">
        <v>50</v>
      </c>
      <c r="M11" s="65">
        <f t="shared" si="3"/>
        <v>200</v>
      </c>
      <c r="N11" s="17" t="s">
        <v>16</v>
      </c>
      <c r="O11" s="18"/>
      <c r="P11" s="137">
        <f t="shared" si="2"/>
        <v>200</v>
      </c>
      <c r="Q11" s="136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+'20'!J18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37">
        <f t="shared" si="2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+'20'!J21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+'20'!J22</f>
        <v>16</v>
      </c>
      <c r="F22" s="71">
        <v>6</v>
      </c>
      <c r="G22" s="46">
        <f t="shared" si="0"/>
        <v>22</v>
      </c>
      <c r="H22" s="78">
        <v>0</v>
      </c>
      <c r="I22" s="76">
        <v>0</v>
      </c>
      <c r="J22" s="46">
        <f t="shared" si="1"/>
        <v>18</v>
      </c>
      <c r="K22" s="72">
        <v>4</v>
      </c>
      <c r="L22" s="20">
        <v>100</v>
      </c>
      <c r="M22" s="65">
        <f t="shared" si="3"/>
        <v>400</v>
      </c>
      <c r="N22" s="17" t="s">
        <v>16</v>
      </c>
      <c r="O22" s="18">
        <v>80</v>
      </c>
      <c r="P22" s="137">
        <f t="shared" si="2"/>
        <v>320</v>
      </c>
      <c r="Q22" s="136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+'20'!J24</f>
        <v>2</v>
      </c>
      <c r="F24" s="71">
        <v>5</v>
      </c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+'20'!J26</f>
        <v>0</v>
      </c>
      <c r="F26" s="71">
        <v>5</v>
      </c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+'20'!J28</f>
        <v>4</v>
      </c>
      <c r="F28" s="71">
        <v>5</v>
      </c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+'20'!J31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3</v>
      </c>
      <c r="K31" s="72">
        <v>1</v>
      </c>
      <c r="L31" s="15">
        <v>100</v>
      </c>
      <c r="M31" s="65">
        <f t="shared" si="3"/>
        <v>100</v>
      </c>
      <c r="N31" s="17" t="s">
        <v>16</v>
      </c>
      <c r="O31" s="18"/>
      <c r="P31" s="137">
        <f t="shared" si="2"/>
        <v>100</v>
      </c>
      <c r="Q31" s="136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+'20'!J32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+'20'!J34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+'20'!J35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+'20'!J39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+'20'!J40</f>
        <v>0</v>
      </c>
      <c r="F40" s="71">
        <v>5</v>
      </c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/>
      <c r="P40" s="137">
        <f t="shared" si="2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+'20'!J41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+'20'!J46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+'20'!J47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+'20'!J48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/>
      <c r="O48" s="18"/>
      <c r="P48" s="23">
        <f t="shared" si="2"/>
        <v>0</v>
      </c>
      <c r="Q48" s="13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+'20'!J49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+'20'!J50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+'20'!J53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+'20'!J55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+'20'!J57</f>
        <v>0</v>
      </c>
      <c r="F57" s="71">
        <v>3</v>
      </c>
      <c r="G57" s="46">
        <f t="shared" si="5"/>
        <v>3</v>
      </c>
      <c r="H57" s="78">
        <v>0</v>
      </c>
      <c r="I57" s="76">
        <v>1</v>
      </c>
      <c r="J57" s="46">
        <f t="shared" si="6"/>
        <v>2</v>
      </c>
      <c r="K57" s="72"/>
      <c r="L57" s="15">
        <v>120</v>
      </c>
      <c r="M57" s="65">
        <f t="shared" si="3"/>
        <v>0</v>
      </c>
      <c r="N57" s="17" t="s">
        <v>1445</v>
      </c>
      <c r="O57" s="18"/>
      <c r="P57" s="23">
        <f t="shared" si="2"/>
        <v>0</v>
      </c>
      <c r="Q57" s="13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+'20'!J58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+'20'!J59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+'20'!J65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+'20'!J66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+'20'!J74</f>
        <v>0</v>
      </c>
      <c r="F74" s="71">
        <v>6</v>
      </c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3"/>
        <v>50</v>
      </c>
      <c r="N74" s="17" t="s">
        <v>16</v>
      </c>
      <c r="O74" s="18"/>
      <c r="P74" s="137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+'20'!J77</f>
        <v>3</v>
      </c>
      <c r="F77" s="71">
        <v>5</v>
      </c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+'20'!J80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3"/>
        <v>55</v>
      </c>
      <c r="N80" s="17" t="s">
        <v>16</v>
      </c>
      <c r="O80" s="18"/>
      <c r="P80" s="137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+'20'!J81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+'20'!J110</f>
        <v>16</v>
      </c>
      <c r="F110" s="71"/>
      <c r="G110" s="46">
        <f t="shared" si="20"/>
        <v>16</v>
      </c>
      <c r="H110" s="78">
        <v>0</v>
      </c>
      <c r="I110" s="76">
        <v>0</v>
      </c>
      <c r="J110" s="46">
        <f t="shared" si="21"/>
        <v>14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37">
        <f t="shared" si="7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+'20'!J111</f>
        <v>11</v>
      </c>
      <c r="F111" s="71"/>
      <c r="G111" s="46">
        <f t="shared" si="20"/>
        <v>11</v>
      </c>
      <c r="H111" s="78">
        <v>0</v>
      </c>
      <c r="I111" s="76"/>
      <c r="J111" s="46">
        <f t="shared" si="21"/>
        <v>9</v>
      </c>
      <c r="K111" s="72">
        <v>2</v>
      </c>
      <c r="L111" s="20">
        <v>250</v>
      </c>
      <c r="M111" s="65">
        <f t="shared" si="8"/>
        <v>500</v>
      </c>
      <c r="N111" s="17"/>
      <c r="O111" s="18"/>
      <c r="P111" s="137">
        <f t="shared" si="7"/>
        <v>500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+'20'!J112</f>
        <v>0</v>
      </c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+'20'!J113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6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+'20'!J115</f>
        <v>17</v>
      </c>
      <c r="F115" s="71">
        <v>9</v>
      </c>
      <c r="G115" s="46">
        <f t="shared" si="20"/>
        <v>26</v>
      </c>
      <c r="H115" s="78">
        <v>0</v>
      </c>
      <c r="I115" s="76">
        <v>0</v>
      </c>
      <c r="J115" s="46">
        <f t="shared" si="21"/>
        <v>26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+'20'!J116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+'20'!J117</f>
        <v>5</v>
      </c>
      <c r="F117" s="71"/>
      <c r="G117" s="46">
        <f t="shared" si="20"/>
        <v>5</v>
      </c>
      <c r="H117" s="78">
        <v>0</v>
      </c>
      <c r="I117" s="76">
        <v>0</v>
      </c>
      <c r="J117" s="46">
        <f t="shared" si="21"/>
        <v>4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/>
      <c r="P117" s="137">
        <f t="shared" si="7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+'20'!J123</f>
        <v>4</v>
      </c>
      <c r="F123" s="71"/>
      <c r="G123" s="46">
        <f t="shared" si="20"/>
        <v>4</v>
      </c>
      <c r="H123" s="78">
        <v>0</v>
      </c>
      <c r="I123" s="76">
        <v>0</v>
      </c>
      <c r="J123" s="46">
        <f t="shared" si="21"/>
        <v>4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+'20'!J125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4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+'20'!J131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+'20'!J132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+'20'!J133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+'20'!J154</f>
        <v>4</v>
      </c>
      <c r="F154" s="71">
        <v>5</v>
      </c>
      <c r="G154" s="46">
        <f t="shared" si="20"/>
        <v>9</v>
      </c>
      <c r="H154" s="78">
        <v>0</v>
      </c>
      <c r="I154" s="76">
        <v>0</v>
      </c>
      <c r="J154" s="46">
        <f t="shared" si="21"/>
        <v>8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37">
        <f t="shared" si="26"/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+'20'!J175</f>
        <v>20</v>
      </c>
      <c r="F175" s="71"/>
      <c r="G175" s="46">
        <f t="shared" si="27"/>
        <v>20</v>
      </c>
      <c r="H175" s="78">
        <v>0</v>
      </c>
      <c r="I175" s="76">
        <v>0</v>
      </c>
      <c r="J175" s="46">
        <f t="shared" si="28"/>
        <v>20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+'20'!J178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+'20'!J180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+'20'!J185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+'20'!J190</f>
        <v>4</v>
      </c>
      <c r="F190" s="71"/>
      <c r="G190" s="46">
        <f t="shared" si="27"/>
        <v>4</v>
      </c>
      <c r="H190" s="78">
        <v>0</v>
      </c>
      <c r="I190" s="76">
        <v>0</v>
      </c>
      <c r="J190" s="46">
        <f t="shared" si="28"/>
        <v>3</v>
      </c>
      <c r="K190" s="72">
        <v>1</v>
      </c>
      <c r="L190" s="20">
        <v>55</v>
      </c>
      <c r="M190" s="65">
        <f t="shared" si="31"/>
        <v>55</v>
      </c>
      <c r="N190" s="17" t="s">
        <v>16</v>
      </c>
      <c r="O190" s="18"/>
      <c r="P190" s="137">
        <f t="shared" si="26"/>
        <v>55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+'20'!J193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4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37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+'20'!J194</f>
        <v>2</v>
      </c>
      <c r="F194" s="71"/>
      <c r="G194" s="46">
        <f t="shared" si="27"/>
        <v>2</v>
      </c>
      <c r="H194" s="78">
        <v>0</v>
      </c>
      <c r="I194" s="76">
        <v>0</v>
      </c>
      <c r="J194" s="46">
        <f t="shared" si="28"/>
        <v>2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+'20'!J195</f>
        <v>3</v>
      </c>
      <c r="F195" s="71"/>
      <c r="G195" s="46">
        <f t="shared" si="27"/>
        <v>3</v>
      </c>
      <c r="H195" s="78">
        <v>0</v>
      </c>
      <c r="I195" s="76">
        <v>0</v>
      </c>
      <c r="J195" s="46">
        <f t="shared" si="28"/>
        <v>2</v>
      </c>
      <c r="K195" s="72">
        <v>1</v>
      </c>
      <c r="L195" s="20">
        <v>120</v>
      </c>
      <c r="M195" s="65">
        <f t="shared" si="31"/>
        <v>120</v>
      </c>
      <c r="N195" s="17" t="s">
        <v>16</v>
      </c>
      <c r="O195" s="18"/>
      <c r="P195" s="137">
        <f t="shared" si="26"/>
        <v>120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+'20'!J196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+'20'!J197</f>
        <v>3</v>
      </c>
      <c r="F197" s="71"/>
      <c r="G197" s="46">
        <f t="shared" si="27"/>
        <v>3</v>
      </c>
      <c r="H197" s="78">
        <v>0</v>
      </c>
      <c r="I197" s="76">
        <v>1</v>
      </c>
      <c r="J197" s="46">
        <f t="shared" si="28"/>
        <v>2</v>
      </c>
      <c r="K197" s="72"/>
      <c r="L197" s="20">
        <v>50</v>
      </c>
      <c r="M197" s="65">
        <f t="shared" si="31"/>
        <v>0</v>
      </c>
      <c r="N197" s="17" t="s">
        <v>1445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+'20'!J198</f>
        <v>4</v>
      </c>
      <c r="F198" s="71"/>
      <c r="G198" s="46">
        <f t="shared" si="27"/>
        <v>4</v>
      </c>
      <c r="H198" s="78">
        <v>0</v>
      </c>
      <c r="I198" s="76">
        <v>0</v>
      </c>
      <c r="J198" s="46">
        <f t="shared" si="28"/>
        <v>4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+'20'!J201</f>
        <v>3</v>
      </c>
      <c r="F201" s="71"/>
      <c r="G201" s="46">
        <f t="shared" si="27"/>
        <v>3</v>
      </c>
      <c r="H201" s="78">
        <v>0</v>
      </c>
      <c r="I201" s="76">
        <v>0</v>
      </c>
      <c r="J201" s="46">
        <f t="shared" si="28"/>
        <v>2</v>
      </c>
      <c r="K201" s="72">
        <v>1</v>
      </c>
      <c r="L201" s="20">
        <v>90</v>
      </c>
      <c r="M201" s="65">
        <f t="shared" si="31"/>
        <v>90</v>
      </c>
      <c r="N201" s="17" t="s">
        <v>16</v>
      </c>
      <c r="O201" s="18"/>
      <c r="P201" s="137">
        <f t="shared" si="35"/>
        <v>90</v>
      </c>
      <c r="Q201" s="90">
        <v>60</v>
      </c>
      <c r="R201" s="43">
        <f t="shared" si="32"/>
        <v>60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+'20'!J202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+'20'!J203</f>
        <v>1</v>
      </c>
      <c r="F203" s="71"/>
      <c r="G203" s="46">
        <f t="shared" si="27"/>
        <v>1</v>
      </c>
      <c r="H203" s="78">
        <v>0</v>
      </c>
      <c r="I203" s="76">
        <v>0</v>
      </c>
      <c r="J203" s="46">
        <f t="shared" si="28"/>
        <v>0</v>
      </c>
      <c r="K203" s="72">
        <v>1</v>
      </c>
      <c r="L203" s="20">
        <v>90</v>
      </c>
      <c r="M203" s="65">
        <f t="shared" si="31"/>
        <v>90</v>
      </c>
      <c r="N203" s="17" t="s">
        <v>16</v>
      </c>
      <c r="O203" s="18"/>
      <c r="P203" s="137">
        <f t="shared" si="35"/>
        <v>90</v>
      </c>
      <c r="Q203" s="90">
        <v>60</v>
      </c>
      <c r="R203" s="43">
        <f t="shared" si="32"/>
        <v>60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+'20'!J204</f>
        <v>6</v>
      </c>
      <c r="F204" s="71"/>
      <c r="G204" s="46">
        <f t="shared" si="27"/>
        <v>6</v>
      </c>
      <c r="H204" s="78">
        <v>0</v>
      </c>
      <c r="I204" s="76">
        <v>0</v>
      </c>
      <c r="J204" s="46">
        <f t="shared" si="28"/>
        <v>6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+'20'!J205</f>
        <v>5</v>
      </c>
      <c r="F205" s="71"/>
      <c r="G205" s="46">
        <f t="shared" si="27"/>
        <v>5</v>
      </c>
      <c r="H205" s="78">
        <v>0</v>
      </c>
      <c r="I205" s="76">
        <v>0</v>
      </c>
      <c r="J205" s="46">
        <f t="shared" si="28"/>
        <v>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+'20'!J208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+'20'!J209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+'20'!J216</f>
        <v>166</v>
      </c>
      <c r="F216" s="71"/>
      <c r="G216" s="46">
        <f t="shared" si="27"/>
        <v>166</v>
      </c>
      <c r="H216" s="78">
        <v>0</v>
      </c>
      <c r="I216" s="76">
        <v>0</v>
      </c>
      <c r="J216" s="46">
        <f t="shared" si="28"/>
        <v>166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+'20'!J217</f>
        <v>14</v>
      </c>
      <c r="F217" s="71"/>
      <c r="G217" s="46">
        <f t="shared" si="27"/>
        <v>14</v>
      </c>
      <c r="H217" s="78">
        <v>0</v>
      </c>
      <c r="I217" s="76">
        <v>0</v>
      </c>
      <c r="J217" s="46">
        <f t="shared" si="28"/>
        <v>14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+'20'!J218</f>
        <v>9</v>
      </c>
      <c r="F218" s="71"/>
      <c r="G218" s="46">
        <f t="shared" si="27"/>
        <v>9</v>
      </c>
      <c r="H218" s="78">
        <v>0</v>
      </c>
      <c r="I218" s="76">
        <v>0</v>
      </c>
      <c r="J218" s="46">
        <f t="shared" si="28"/>
        <v>8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7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+'20'!J224</f>
        <v>274</v>
      </c>
      <c r="F224" s="71"/>
      <c r="G224" s="46">
        <f t="shared" si="27"/>
        <v>274</v>
      </c>
      <c r="H224" s="78">
        <v>0</v>
      </c>
      <c r="I224" s="76">
        <v>0</v>
      </c>
      <c r="J224" s="46">
        <f t="shared" si="28"/>
        <v>274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+'20'!J231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+'20'!J235</f>
        <v>0</v>
      </c>
      <c r="F235" s="71"/>
      <c r="G235" s="46">
        <f t="shared" ref="G235:G257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+'20'!J243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+'20'!J244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+'20'!J245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+'20'!J246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+'20'!J248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+'20'!J249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+'20'!J250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+'20'!J251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+'20'!J252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20059085</v>
      </c>
      <c r="C253" s="19" t="s">
        <v>1450</v>
      </c>
      <c r="D253" s="10" t="s">
        <v>563</v>
      </c>
      <c r="E253" s="64">
        <f>+'20'!J253</f>
        <v>4</v>
      </c>
      <c r="F253" s="71"/>
      <c r="G253" s="46">
        <f t="shared" si="39"/>
        <v>4</v>
      </c>
      <c r="H253" s="78">
        <v>0</v>
      </c>
      <c r="I253" s="76">
        <v>0</v>
      </c>
      <c r="J253" s="46">
        <f t="shared" si="40"/>
        <v>4</v>
      </c>
      <c r="K253" s="72"/>
      <c r="L253" s="20">
        <v>30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 t="s">
        <v>1455</v>
      </c>
      <c r="D254" s="10" t="s">
        <v>433</v>
      </c>
      <c r="E254" s="64">
        <f>+'20'!J254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100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ref="J257" si="47">+G257-H257-K257-I257</f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4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+'20'!J259</f>
        <v>0</v>
      </c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ref="P259" si="53">SUM(M259-O259)</f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637.38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2425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785</v>
      </c>
      <c r="O264" s="2">
        <v>120</v>
      </c>
      <c r="P264" s="2">
        <v>160</v>
      </c>
      <c r="Q264" s="2">
        <v>245</v>
      </c>
      <c r="R264" s="2">
        <v>140</v>
      </c>
      <c r="S264" s="2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1560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220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220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66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4.62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149.38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+'21'!J5</f>
        <v>25</v>
      </c>
      <c r="F5" s="71">
        <v>10</v>
      </c>
      <c r="G5" s="46">
        <f t="shared" ref="G5:G26" si="0">E5+F5</f>
        <v>35</v>
      </c>
      <c r="H5" s="78">
        <v>0</v>
      </c>
      <c r="I5" s="76">
        <v>0</v>
      </c>
      <c r="J5" s="46">
        <f t="shared" ref="J5:J26" si="1">+G5-H5-K5-I5</f>
        <v>35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+'21'!J6</f>
        <v>75</v>
      </c>
      <c r="F6" s="71">
        <v>30</v>
      </c>
      <c r="G6" s="46">
        <f t="shared" si="0"/>
        <v>105</v>
      </c>
      <c r="H6" s="78">
        <v>0</v>
      </c>
      <c r="I6" s="76">
        <v>0</v>
      </c>
      <c r="J6" s="46">
        <f t="shared" si="1"/>
        <v>101</v>
      </c>
      <c r="K6" s="72">
        <v>4</v>
      </c>
      <c r="L6" s="15">
        <v>100</v>
      </c>
      <c r="M6" s="65">
        <f t="shared" ref="M6:M80" si="3">+L6*K6</f>
        <v>400</v>
      </c>
      <c r="N6" s="17" t="s">
        <v>16</v>
      </c>
      <c r="O6" s="18"/>
      <c r="P6" s="137">
        <f t="shared" si="2"/>
        <v>400</v>
      </c>
      <c r="Q6" s="136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+'21'!J11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+'21'!J18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+'21'!J21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+'21'!J22</f>
        <v>18</v>
      </c>
      <c r="F22" s="71">
        <v>20</v>
      </c>
      <c r="G22" s="46">
        <f t="shared" si="0"/>
        <v>38</v>
      </c>
      <c r="H22" s="78">
        <v>0</v>
      </c>
      <c r="I22" s="76">
        <v>0</v>
      </c>
      <c r="J22" s="46">
        <f t="shared" si="1"/>
        <v>35</v>
      </c>
      <c r="K22" s="72">
        <v>3</v>
      </c>
      <c r="L22" s="20">
        <v>100</v>
      </c>
      <c r="M22" s="65">
        <f t="shared" si="3"/>
        <v>300</v>
      </c>
      <c r="N22" s="17" t="s">
        <v>16</v>
      </c>
      <c r="O22" s="18"/>
      <c r="P22" s="137">
        <f t="shared" si="2"/>
        <v>300</v>
      </c>
      <c r="Q22" s="136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+'21'!J24</f>
        <v>7</v>
      </c>
      <c r="F24" s="71">
        <v>5</v>
      </c>
      <c r="G24" s="46">
        <f t="shared" si="0"/>
        <v>12</v>
      </c>
      <c r="H24" s="78">
        <v>0</v>
      </c>
      <c r="I24" s="76">
        <v>0</v>
      </c>
      <c r="J24" s="46">
        <f t="shared" si="1"/>
        <v>10</v>
      </c>
      <c r="K24" s="72">
        <v>2</v>
      </c>
      <c r="L24" s="15">
        <v>100</v>
      </c>
      <c r="M24" s="65">
        <f t="shared" si="3"/>
        <v>200</v>
      </c>
      <c r="N24" s="17" t="s">
        <v>16</v>
      </c>
      <c r="O24" s="18"/>
      <c r="P24" s="137">
        <f t="shared" si="2"/>
        <v>200</v>
      </c>
      <c r="Q24" s="136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+'21'!J26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4</v>
      </c>
      <c r="K26" s="72">
        <v>1</v>
      </c>
      <c r="L26" s="15">
        <v>100</v>
      </c>
      <c r="M26" s="65">
        <f t="shared" si="3"/>
        <v>100</v>
      </c>
      <c r="N26" s="17" t="s">
        <v>16</v>
      </c>
      <c r="O26" s="18"/>
      <c r="P26" s="137">
        <f t="shared" si="2"/>
        <v>100</v>
      </c>
      <c r="Q26" s="136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+'21'!J28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8</v>
      </c>
      <c r="K28" s="72">
        <v>1</v>
      </c>
      <c r="L28" s="15">
        <v>100</v>
      </c>
      <c r="M28" s="65">
        <f t="shared" si="3"/>
        <v>100</v>
      </c>
      <c r="N28" s="17" t="s">
        <v>16</v>
      </c>
      <c r="O28" s="18"/>
      <c r="P28" s="137">
        <f t="shared" si="2"/>
        <v>100</v>
      </c>
      <c r="Q28" s="136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+'21'!J31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1</v>
      </c>
      <c r="K31" s="72">
        <v>2</v>
      </c>
      <c r="L31" s="15">
        <v>100</v>
      </c>
      <c r="M31" s="65">
        <f t="shared" si="3"/>
        <v>200</v>
      </c>
      <c r="N31" s="17" t="s">
        <v>16</v>
      </c>
      <c r="O31" s="18"/>
      <c r="P31" s="137">
        <f t="shared" si="2"/>
        <v>200</v>
      </c>
      <c r="Q31" s="136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+'21'!J32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+'21'!J34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+'21'!J35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3"/>
        <v>0</v>
      </c>
      <c r="N39" s="17"/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+'21'!J40</f>
        <v>4</v>
      </c>
      <c r="F40" s="71"/>
      <c r="G40" s="46">
        <f t="shared" si="5"/>
        <v>4</v>
      </c>
      <c r="H40" s="78"/>
      <c r="I40" s="76">
        <v>0</v>
      </c>
      <c r="J40" s="46">
        <f t="shared" si="6"/>
        <v>4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+'21'!J41</f>
        <v>6</v>
      </c>
      <c r="F41" s="71"/>
      <c r="G41" s="46">
        <f t="shared" si="5"/>
        <v>6</v>
      </c>
      <c r="H41" s="78"/>
      <c r="I41" s="76">
        <v>0</v>
      </c>
      <c r="J41" s="46">
        <f t="shared" si="6"/>
        <v>6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+'21'!J46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+'21'!J47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+'21'!J48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+'21'!J49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+'21'!J50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+'21'!J53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+'21'!J55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+'21'!J58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+'21'!J59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+'21'!J65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3"/>
        <v>0</v>
      </c>
      <c r="N65" s="17"/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+'21'!J74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+'21'!J77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+'21'!J81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+'21'!J93</f>
        <v>0</v>
      </c>
      <c r="F93" s="71"/>
      <c r="G93" s="46">
        <f t="shared" si="5"/>
        <v>0</v>
      </c>
      <c r="H93" s="78"/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+'21'!J99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+'21'!J110</f>
        <v>14</v>
      </c>
      <c r="F110" s="71"/>
      <c r="G110" s="46">
        <f t="shared" si="20"/>
        <v>14</v>
      </c>
      <c r="H110" s="78">
        <v>0</v>
      </c>
      <c r="I110" s="76">
        <v>1</v>
      </c>
      <c r="J110" s="46">
        <f t="shared" si="21"/>
        <v>13</v>
      </c>
      <c r="K110" s="72"/>
      <c r="L110" s="22">
        <v>120</v>
      </c>
      <c r="M110" s="65">
        <f t="shared" si="8"/>
        <v>0</v>
      </c>
      <c r="N110" s="17" t="s">
        <v>1448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+'21'!J111</f>
        <v>9</v>
      </c>
      <c r="F111" s="71"/>
      <c r="G111" s="46">
        <f t="shared" si="20"/>
        <v>9</v>
      </c>
      <c r="H111" s="78">
        <v>0</v>
      </c>
      <c r="I111" s="76">
        <v>0</v>
      </c>
      <c r="J111" s="46">
        <f t="shared" si="21"/>
        <v>9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+'21'!J112</f>
        <v>0</v>
      </c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+'21'!J113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6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+'21'!J115</f>
        <v>26</v>
      </c>
      <c r="F115" s="71"/>
      <c r="G115" s="46">
        <f t="shared" si="20"/>
        <v>26</v>
      </c>
      <c r="H115" s="78">
        <v>0</v>
      </c>
      <c r="I115" s="76"/>
      <c r="J115" s="46">
        <f t="shared" si="21"/>
        <v>26</v>
      </c>
      <c r="K115" s="72"/>
      <c r="L115" s="22">
        <v>60</v>
      </c>
      <c r="M115" s="65">
        <f t="shared" si="8"/>
        <v>0</v>
      </c>
      <c r="N115" s="17"/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+'21'!J116</f>
        <v>3</v>
      </c>
      <c r="F116" s="71">
        <v>10</v>
      </c>
      <c r="G116" s="46">
        <f t="shared" si="20"/>
        <v>13</v>
      </c>
      <c r="H116" s="78">
        <v>0</v>
      </c>
      <c r="I116" s="76">
        <v>0</v>
      </c>
      <c r="J116" s="46">
        <f t="shared" si="21"/>
        <v>13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+'21'!J117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+'21'!J120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35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+'21'!J123</f>
        <v>4</v>
      </c>
      <c r="F123" s="71">
        <v>4</v>
      </c>
      <c r="G123" s="46">
        <f t="shared" si="20"/>
        <v>8</v>
      </c>
      <c r="H123" s="78">
        <v>4</v>
      </c>
      <c r="I123" s="76">
        <v>0</v>
      </c>
      <c r="J123" s="46">
        <f t="shared" si="21"/>
        <v>4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+'21'!J125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4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+'21'!J131</f>
        <v>0</v>
      </c>
      <c r="F131" s="71">
        <v>2</v>
      </c>
      <c r="G131" s="46">
        <f t="shared" si="20"/>
        <v>2</v>
      </c>
      <c r="H131" s="78">
        <v>0</v>
      </c>
      <c r="I131" s="76">
        <v>0</v>
      </c>
      <c r="J131" s="46">
        <f t="shared" si="21"/>
        <v>0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37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+'21'!J132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+'21'!J133</f>
        <v>5</v>
      </c>
      <c r="F133" s="71"/>
      <c r="G133" s="46">
        <f t="shared" si="20"/>
        <v>5</v>
      </c>
      <c r="H133" s="78"/>
      <c r="I133" s="76">
        <v>0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+'21'!J154</f>
        <v>8</v>
      </c>
      <c r="F154" s="71"/>
      <c r="G154" s="46">
        <f t="shared" si="20"/>
        <v>8</v>
      </c>
      <c r="H154" s="78">
        <v>0</v>
      </c>
      <c r="I154" s="76">
        <v>0</v>
      </c>
      <c r="J154" s="46">
        <f t="shared" si="21"/>
        <v>8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+'21'!J162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+'21'!J163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+'21'!J164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+'21'!J165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+'21'!J166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+'21'!J167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+'21'!J168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+'21'!J169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+'21'!J170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+'21'!J171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+'21'!J172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+'21'!J174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+'21'!J175</f>
        <v>20</v>
      </c>
      <c r="F175" s="71"/>
      <c r="G175" s="46">
        <f t="shared" si="27"/>
        <v>20</v>
      </c>
      <c r="H175" s="78">
        <v>0</v>
      </c>
      <c r="I175" s="76">
        <v>0</v>
      </c>
      <c r="J175" s="46">
        <f t="shared" si="28"/>
        <v>20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+'21'!J176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+'21'!J177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+'21'!J178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+'21'!J179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+'21'!J180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+'21'!J181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+'21'!J182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+'21'!J183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+'21'!J184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+'21'!J185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+'21'!J186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+'21'!J190</f>
        <v>3</v>
      </c>
      <c r="F190" s="71"/>
      <c r="G190" s="46">
        <f t="shared" si="27"/>
        <v>3</v>
      </c>
      <c r="H190" s="78">
        <v>0</v>
      </c>
      <c r="I190" s="76">
        <v>0</v>
      </c>
      <c r="J190" s="46">
        <f t="shared" si="28"/>
        <v>3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+'21'!J191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+'21'!J192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+'21'!J193</f>
        <v>4</v>
      </c>
      <c r="F193" s="71"/>
      <c r="G193" s="46">
        <f t="shared" si="27"/>
        <v>4</v>
      </c>
      <c r="H193" s="78">
        <v>0</v>
      </c>
      <c r="I193" s="76">
        <v>0</v>
      </c>
      <c r="J193" s="46">
        <f t="shared" si="28"/>
        <v>4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+'21'!J194</f>
        <v>2</v>
      </c>
      <c r="F194" s="71">
        <v>10</v>
      </c>
      <c r="G194" s="46">
        <f t="shared" si="27"/>
        <v>12</v>
      </c>
      <c r="H194" s="78">
        <v>0</v>
      </c>
      <c r="I194" s="76">
        <v>0</v>
      </c>
      <c r="J194" s="46">
        <f t="shared" si="28"/>
        <v>12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+'21'!J195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+'21'!J196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+'21'!J197</f>
        <v>2</v>
      </c>
      <c r="F197" s="71"/>
      <c r="G197" s="46">
        <f t="shared" si="27"/>
        <v>2</v>
      </c>
      <c r="H197" s="78">
        <v>0</v>
      </c>
      <c r="I197" s="76">
        <v>0</v>
      </c>
      <c r="J197" s="46">
        <f t="shared" si="28"/>
        <v>2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+'21'!J198</f>
        <v>4</v>
      </c>
      <c r="F198" s="71"/>
      <c r="G198" s="46">
        <f t="shared" si="27"/>
        <v>4</v>
      </c>
      <c r="H198" s="78">
        <v>0</v>
      </c>
      <c r="I198" s="76">
        <v>0</v>
      </c>
      <c r="J198" s="46">
        <f t="shared" si="28"/>
        <v>4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+'21'!J199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+'21'!J200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+'21'!J201</f>
        <v>2</v>
      </c>
      <c r="F201" s="71"/>
      <c r="G201" s="46">
        <f t="shared" si="27"/>
        <v>2</v>
      </c>
      <c r="H201" s="78">
        <v>0</v>
      </c>
      <c r="I201" s="76">
        <v>0</v>
      </c>
      <c r="J201" s="46">
        <f t="shared" si="28"/>
        <v>2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+'21'!J202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+'21'!J203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+'21'!J204</f>
        <v>6</v>
      </c>
      <c r="F204" s="71"/>
      <c r="G204" s="46">
        <f t="shared" si="27"/>
        <v>6</v>
      </c>
      <c r="H204" s="78">
        <v>0</v>
      </c>
      <c r="I204" s="76">
        <v>0</v>
      </c>
      <c r="J204" s="46">
        <f t="shared" si="28"/>
        <v>6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+'21'!J205</f>
        <v>5</v>
      </c>
      <c r="F205" s="71"/>
      <c r="G205" s="46">
        <f t="shared" si="27"/>
        <v>5</v>
      </c>
      <c r="H205" s="78">
        <v>0</v>
      </c>
      <c r="I205" s="76">
        <v>0</v>
      </c>
      <c r="J205" s="46">
        <f t="shared" si="28"/>
        <v>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+'21'!J206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+'21'!J208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+'21'!J209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+'21'!J210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/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+'21'!J211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+'21'!J212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+'21'!J213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+'21'!J214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+'21'!J215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+'21'!J216</f>
        <v>166</v>
      </c>
      <c r="F216" s="71"/>
      <c r="G216" s="46">
        <f t="shared" si="27"/>
        <v>166</v>
      </c>
      <c r="H216" s="78">
        <v>0</v>
      </c>
      <c r="I216" s="76">
        <v>0</v>
      </c>
      <c r="J216" s="46">
        <f t="shared" si="28"/>
        <v>166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+'21'!J217</f>
        <v>14</v>
      </c>
      <c r="F217" s="71"/>
      <c r="G217" s="46">
        <f t="shared" si="27"/>
        <v>14</v>
      </c>
      <c r="H217" s="78">
        <v>0</v>
      </c>
      <c r="I217" s="76">
        <v>0</v>
      </c>
      <c r="J217" s="46">
        <f t="shared" si="28"/>
        <v>14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+'21'!J218</f>
        <v>8</v>
      </c>
      <c r="F218" s="71"/>
      <c r="G218" s="46">
        <f t="shared" si="27"/>
        <v>8</v>
      </c>
      <c r="H218" s="78">
        <v>0</v>
      </c>
      <c r="I218" s="76">
        <v>0</v>
      </c>
      <c r="J218" s="46">
        <f t="shared" si="28"/>
        <v>8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+'21'!J219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+'21'!J220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+'21'!J221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+'21'!J222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+'21'!J223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+'21'!J224</f>
        <v>274</v>
      </c>
      <c r="F224" s="71"/>
      <c r="G224" s="46">
        <f t="shared" si="27"/>
        <v>274</v>
      </c>
      <c r="H224" s="78">
        <v>0</v>
      </c>
      <c r="I224" s="76">
        <v>0</v>
      </c>
      <c r="J224" s="46">
        <f t="shared" si="28"/>
        <v>274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+'21'!J225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+'21'!J226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+'21'!J227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+'21'!J228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+'21'!J229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+'21'!J230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+'21'!J231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+'21'!J232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+'21'!J233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+'21'!J234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+'21'!J235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+'21'!J236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+'21'!J237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+'21'!J238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+'21'!J239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+'21'!J240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+'21'!J242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+'21'!J243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+'21'!J244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+'21'!J245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+'21'!J246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+'21'!J247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+'21'!J248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+'21'!J249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+'21'!J250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+'21'!J251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+'21'!J252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20059085</v>
      </c>
      <c r="C253" s="19" t="s">
        <v>1450</v>
      </c>
      <c r="D253" s="10" t="s">
        <v>563</v>
      </c>
      <c r="E253" s="64">
        <f>+'21'!J253</f>
        <v>4</v>
      </c>
      <c r="F253" s="71"/>
      <c r="G253" s="46">
        <f t="shared" si="39"/>
        <v>4</v>
      </c>
      <c r="H253" s="78">
        <v>0</v>
      </c>
      <c r="I253" s="76">
        <v>0</v>
      </c>
      <c r="J253" s="46">
        <f t="shared" si="40"/>
        <v>3</v>
      </c>
      <c r="K253" s="72">
        <v>1</v>
      </c>
      <c r="L253" s="20">
        <v>30</v>
      </c>
      <c r="M253" s="65">
        <f t="shared" ref="M253" si="45">+L253*K253</f>
        <v>30</v>
      </c>
      <c r="N253" s="17" t="s">
        <v>16</v>
      </c>
      <c r="O253" s="18"/>
      <c r="P253" s="137">
        <f t="shared" si="35"/>
        <v>30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 t="s">
        <v>1455</v>
      </c>
      <c r="D254" s="10" t="s">
        <v>433</v>
      </c>
      <c r="E254" s="64">
        <f>+'21'!J254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100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+'21'!J259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459.91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730</v>
      </c>
      <c r="O264" s="2">
        <v>30</v>
      </c>
      <c r="P264" s="2">
        <v>300</v>
      </c>
      <c r="Q264" s="2">
        <v>400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40</v>
      </c>
      <c r="O266" s="2" t="s">
        <v>1451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660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 filterMode="1">
    <tabColor rgb="FFFFCCFF"/>
  </sheetPr>
  <dimension ref="A1:T346"/>
  <sheetViews>
    <sheetView zoomScale="70" zoomScaleNormal="70" workbookViewId="0">
      <pane xSplit="10" ySplit="4" topLeftCell="K235" activePane="bottomRight" state="frozen"/>
      <selection activeCell="N253" sqref="N253"/>
      <selection pane="topRight" activeCell="N253" sqref="N253"/>
      <selection pane="bottomLeft" activeCell="N253" sqref="N253"/>
      <selection pane="bottomRight" activeCell="C243" sqref="C2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+'22'!J5</f>
        <v>35</v>
      </c>
      <c r="F5" s="71"/>
      <c r="G5" s="46">
        <f t="shared" ref="G5:G26" si="0">E5+F5</f>
        <v>35</v>
      </c>
      <c r="H5" s="78">
        <v>0</v>
      </c>
      <c r="I5" s="76">
        <v>0</v>
      </c>
      <c r="J5" s="46">
        <f t="shared" ref="J5:J26" si="1">+G5-H5-K5-I5</f>
        <v>33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37">
        <f t="shared" ref="P5:P68" si="2">SUM(M5-O5)</f>
        <v>100</v>
      </c>
      <c r="Q5" s="136">
        <v>18.97</v>
      </c>
      <c r="R5" s="43">
        <f>+K5*Q5</f>
        <v>37.94</v>
      </c>
    </row>
    <row r="6" spans="1:18" ht="25.5" hidden="1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+'22'!J6</f>
        <v>101</v>
      </c>
      <c r="F6" s="71">
        <v>39</v>
      </c>
      <c r="G6" s="46">
        <f t="shared" si="0"/>
        <v>140</v>
      </c>
      <c r="H6" s="78">
        <v>0</v>
      </c>
      <c r="I6" s="76">
        <v>6</v>
      </c>
      <c r="J6" s="46">
        <f t="shared" si="1"/>
        <v>119</v>
      </c>
      <c r="K6" s="72">
        <v>15</v>
      </c>
      <c r="L6" s="15">
        <v>100</v>
      </c>
      <c r="M6" s="65">
        <f t="shared" ref="M6:M80" si="3">+L6*K6</f>
        <v>1500</v>
      </c>
      <c r="N6" s="17" t="s">
        <v>1452</v>
      </c>
      <c r="O6" s="18">
        <v>100</v>
      </c>
      <c r="P6" s="137">
        <f t="shared" si="2"/>
        <v>1400</v>
      </c>
      <c r="Q6" s="136">
        <v>36.43</v>
      </c>
      <c r="R6" s="43">
        <f t="shared" ref="R6:R80" si="4">+K6*Q6</f>
        <v>546.45000000000005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+'22'!J11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+'22'!J15</f>
        <v>0</v>
      </c>
      <c r="F15" s="71">
        <v>5</v>
      </c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+'22'!J18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2</v>
      </c>
      <c r="K18" s="72">
        <v>2</v>
      </c>
      <c r="L18" s="15">
        <v>50</v>
      </c>
      <c r="M18" s="65">
        <f t="shared" si="3"/>
        <v>100</v>
      </c>
      <c r="N18" s="17" t="s">
        <v>16</v>
      </c>
      <c r="O18" s="18"/>
      <c r="P18" s="137">
        <f t="shared" si="2"/>
        <v>100</v>
      </c>
      <c r="Q18" s="136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+'22'!J20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+'22'!J21</f>
        <v>4</v>
      </c>
      <c r="F21" s="71"/>
      <c r="G21" s="46">
        <f t="shared" si="0"/>
        <v>4</v>
      </c>
      <c r="H21" s="78">
        <v>1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+'22'!J22</f>
        <v>35</v>
      </c>
      <c r="F22" s="71"/>
      <c r="G22" s="46">
        <f t="shared" si="0"/>
        <v>35</v>
      </c>
      <c r="H22" s="78">
        <v>0</v>
      </c>
      <c r="I22" s="76">
        <v>0</v>
      </c>
      <c r="J22" s="46">
        <f t="shared" si="1"/>
        <v>35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6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+'22'!J24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+'22'!J26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+'22'!J28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+'22'!J31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+'22'!J32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+'22'!J33</f>
        <v>0</v>
      </c>
      <c r="F33" s="71">
        <v>5</v>
      </c>
      <c r="G33" s="46">
        <f t="shared" si="5"/>
        <v>5</v>
      </c>
      <c r="H33" s="78">
        <v>0</v>
      </c>
      <c r="I33" s="76">
        <v>0</v>
      </c>
      <c r="J33" s="46">
        <f t="shared" si="6"/>
        <v>1</v>
      </c>
      <c r="K33" s="72">
        <v>4</v>
      </c>
      <c r="L33" s="15">
        <v>130</v>
      </c>
      <c r="M33" s="65">
        <f t="shared" si="3"/>
        <v>520</v>
      </c>
      <c r="N33" s="17" t="s">
        <v>16</v>
      </c>
      <c r="O33" s="18"/>
      <c r="P33" s="137">
        <f t="shared" si="2"/>
        <v>520</v>
      </c>
      <c r="Q33" s="90">
        <v>38.9</v>
      </c>
      <c r="R33" s="43">
        <f t="shared" si="4"/>
        <v>155.6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+'22'!J34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+'22'!J35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+'22'!J39</f>
        <v>3</v>
      </c>
      <c r="F39" s="71"/>
      <c r="G39" s="46">
        <f t="shared" si="5"/>
        <v>3</v>
      </c>
      <c r="H39" s="78">
        <v>0</v>
      </c>
      <c r="I39" s="76"/>
      <c r="J39" s="46">
        <f t="shared" si="6"/>
        <v>3</v>
      </c>
      <c r="K39" s="72"/>
      <c r="L39" s="15">
        <v>50</v>
      </c>
      <c r="M39" s="65">
        <f t="shared" si="3"/>
        <v>0</v>
      </c>
      <c r="N39" s="17"/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+'22'!J40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/>
      <c r="P40" s="137">
        <f t="shared" si="2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+'22'!J41</f>
        <v>6</v>
      </c>
      <c r="F41" s="71"/>
      <c r="G41" s="46">
        <f t="shared" si="5"/>
        <v>6</v>
      </c>
      <c r="H41" s="78">
        <v>1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3"/>
        <v>50</v>
      </c>
      <c r="N41" s="17" t="s">
        <v>16</v>
      </c>
      <c r="O41" s="18"/>
      <c r="P41" s="137">
        <f t="shared" si="2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+'22'!J46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+'22'!J47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+'22'!J48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+'22'!J49</f>
        <v>5</v>
      </c>
      <c r="F49" s="71"/>
      <c r="G49" s="46">
        <f t="shared" si="5"/>
        <v>5</v>
      </c>
      <c r="H49" s="78">
        <v>0</v>
      </c>
      <c r="I49" s="76">
        <v>1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1453</v>
      </c>
      <c r="O49" s="18"/>
      <c r="P49" s="23">
        <f t="shared" si="2"/>
        <v>0</v>
      </c>
      <c r="Q49" s="13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+'22'!J50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+'22'!J53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+'22'!J55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+'22'!J57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+'22'!J58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+'22'!J59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+'22'!J65</f>
        <v>1</v>
      </c>
      <c r="F65" s="71">
        <v>4</v>
      </c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3"/>
        <v>0</v>
      </c>
      <c r="N65" s="17"/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+'22'!J66</f>
        <v>2</v>
      </c>
      <c r="F66" s="71">
        <v>2</v>
      </c>
      <c r="G66" s="46">
        <f t="shared" si="5"/>
        <v>4</v>
      </c>
      <c r="H66" s="78">
        <v>0</v>
      </c>
      <c r="I66" s="76">
        <v>2</v>
      </c>
      <c r="J66" s="46">
        <f t="shared" si="6"/>
        <v>2</v>
      </c>
      <c r="K66" s="72"/>
      <c r="L66" s="15">
        <v>50</v>
      </c>
      <c r="M66" s="65">
        <f t="shared" si="3"/>
        <v>0</v>
      </c>
      <c r="N66" s="17" t="s">
        <v>1454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+'22'!J74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3"/>
        <v>50</v>
      </c>
      <c r="N74" s="17" t="s">
        <v>16</v>
      </c>
      <c r="O74" s="18"/>
      <c r="P74" s="137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+'22'!J77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7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/>
      <c r="P77" s="137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+'22'!J80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3"/>
        <v>55</v>
      </c>
      <c r="N80" s="17" t="s">
        <v>16</v>
      </c>
      <c r="O80" s="18"/>
      <c r="P80" s="137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+'22'!J81</f>
        <v>1</v>
      </c>
      <c r="F81" s="71"/>
      <c r="G81" s="46">
        <f t="shared" si="5"/>
        <v>1</v>
      </c>
      <c r="H81" s="78">
        <v>1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+'22'!J110</f>
        <v>13</v>
      </c>
      <c r="F110" s="71"/>
      <c r="G110" s="46">
        <f t="shared" si="20"/>
        <v>13</v>
      </c>
      <c r="H110" s="78">
        <v>0</v>
      </c>
      <c r="I110" s="76">
        <v>0</v>
      </c>
      <c r="J110" s="46">
        <f t="shared" si="21"/>
        <v>13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+'22'!J111</f>
        <v>9</v>
      </c>
      <c r="F111" s="71">
        <v>3</v>
      </c>
      <c r="G111" s="46">
        <f t="shared" si="20"/>
        <v>12</v>
      </c>
      <c r="H111" s="78">
        <v>0</v>
      </c>
      <c r="I111" s="76">
        <v>0</v>
      </c>
      <c r="J111" s="46">
        <f t="shared" si="21"/>
        <v>11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37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+'22'!J112</f>
        <v>0</v>
      </c>
      <c r="F112" s="71">
        <v>5</v>
      </c>
      <c r="G112" s="46">
        <f t="shared" si="20"/>
        <v>5</v>
      </c>
      <c r="H112" s="78">
        <v>0</v>
      </c>
      <c r="I112" s="76">
        <v>0</v>
      </c>
      <c r="J112" s="46">
        <f t="shared" si="21"/>
        <v>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37">
        <f t="shared" si="7"/>
        <v>100</v>
      </c>
      <c r="Q112" s="136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+'22'!J113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6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+'22'!J115</f>
        <v>26</v>
      </c>
      <c r="F115" s="71"/>
      <c r="G115" s="46">
        <f t="shared" si="20"/>
        <v>26</v>
      </c>
      <c r="H115" s="78">
        <v>0</v>
      </c>
      <c r="I115" s="76"/>
      <c r="J115" s="46">
        <f t="shared" si="21"/>
        <v>26</v>
      </c>
      <c r="K115" s="72"/>
      <c r="L115" s="22">
        <v>60</v>
      </c>
      <c r="M115" s="65">
        <f t="shared" si="8"/>
        <v>0</v>
      </c>
      <c r="N115" s="17"/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+'22'!J116</f>
        <v>13</v>
      </c>
      <c r="F116" s="71"/>
      <c r="G116" s="46">
        <f t="shared" si="20"/>
        <v>13</v>
      </c>
      <c r="H116" s="78">
        <v>0</v>
      </c>
      <c r="I116" s="76">
        <v>0</v>
      </c>
      <c r="J116" s="46">
        <f t="shared" si="21"/>
        <v>13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+'22'!J117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50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+'22'!J123</f>
        <v>4</v>
      </c>
      <c r="F123" s="71"/>
      <c r="G123" s="46">
        <f t="shared" si="20"/>
        <v>4</v>
      </c>
      <c r="H123" s="78">
        <v>0</v>
      </c>
      <c r="I123" s="76">
        <v>0</v>
      </c>
      <c r="J123" s="46">
        <f t="shared" si="21"/>
        <v>4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+'22'!J125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3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37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+'22'!J131</f>
        <v>0</v>
      </c>
      <c r="F131" s="71">
        <v>3</v>
      </c>
      <c r="G131" s="46">
        <f t="shared" si="20"/>
        <v>3</v>
      </c>
      <c r="H131" s="78">
        <v>0</v>
      </c>
      <c r="I131" s="76">
        <v>1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1449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+'22'!J133</f>
        <v>5</v>
      </c>
      <c r="F133" s="71">
        <v>5</v>
      </c>
      <c r="G133" s="46">
        <f t="shared" si="20"/>
        <v>10</v>
      </c>
      <c r="H133" s="78">
        <v>0</v>
      </c>
      <c r="I133" s="76">
        <v>0</v>
      </c>
      <c r="J133" s="46">
        <f t="shared" si="21"/>
        <v>9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37">
        <f t="shared" ref="P133:P196" si="26">SUM(M133-O133)</f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+'22'!J154</f>
        <v>8</v>
      </c>
      <c r="F154" s="71"/>
      <c r="G154" s="46">
        <f t="shared" si="20"/>
        <v>8</v>
      </c>
      <c r="H154" s="78">
        <v>0</v>
      </c>
      <c r="I154" s="76">
        <v>0</v>
      </c>
      <c r="J154" s="46">
        <f t="shared" si="21"/>
        <v>8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+'22'!J175</f>
        <v>20</v>
      </c>
      <c r="F175" s="71"/>
      <c r="G175" s="46">
        <f t="shared" si="27"/>
        <v>20</v>
      </c>
      <c r="H175" s="78">
        <v>0</v>
      </c>
      <c r="I175" s="76">
        <v>0</v>
      </c>
      <c r="J175" s="46">
        <f t="shared" si="28"/>
        <v>20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+'22'!J190</f>
        <v>3</v>
      </c>
      <c r="F190" s="71"/>
      <c r="G190" s="46">
        <f t="shared" si="27"/>
        <v>3</v>
      </c>
      <c r="H190" s="78">
        <v>0</v>
      </c>
      <c r="I190" s="76">
        <v>0</v>
      </c>
      <c r="J190" s="46">
        <f t="shared" si="28"/>
        <v>3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+'22'!J193</f>
        <v>4</v>
      </c>
      <c r="F193" s="71"/>
      <c r="G193" s="46">
        <f t="shared" si="27"/>
        <v>4</v>
      </c>
      <c r="H193" s="78">
        <v>0</v>
      </c>
      <c r="I193" s="76">
        <v>0</v>
      </c>
      <c r="J193" s="46">
        <f t="shared" si="28"/>
        <v>4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+'22'!J194</f>
        <v>12</v>
      </c>
      <c r="F194" s="71"/>
      <c r="G194" s="46">
        <f t="shared" si="27"/>
        <v>12</v>
      </c>
      <c r="H194" s="78">
        <v>0</v>
      </c>
      <c r="I194" s="76">
        <v>0</v>
      </c>
      <c r="J194" s="46">
        <f t="shared" si="28"/>
        <v>11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37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+'22'!J195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+'22'!J196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+'22'!J197</f>
        <v>2</v>
      </c>
      <c r="F197" s="71"/>
      <c r="G197" s="46">
        <f t="shared" si="27"/>
        <v>2</v>
      </c>
      <c r="H197" s="78">
        <v>0</v>
      </c>
      <c r="I197" s="76">
        <v>0</v>
      </c>
      <c r="J197" s="46">
        <f t="shared" si="28"/>
        <v>2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+'22'!J198</f>
        <v>4</v>
      </c>
      <c r="F198" s="71"/>
      <c r="G198" s="46">
        <f t="shared" si="27"/>
        <v>4</v>
      </c>
      <c r="H198" s="78">
        <v>0</v>
      </c>
      <c r="I198" s="76">
        <v>0</v>
      </c>
      <c r="J198" s="46">
        <f t="shared" si="28"/>
        <v>4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+'22'!J201</f>
        <v>2</v>
      </c>
      <c r="F201" s="71"/>
      <c r="G201" s="46">
        <f t="shared" si="27"/>
        <v>2</v>
      </c>
      <c r="H201" s="78">
        <v>0</v>
      </c>
      <c r="I201" s="76">
        <v>0</v>
      </c>
      <c r="J201" s="46">
        <f t="shared" si="28"/>
        <v>2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+'22'!J202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+'22'!J204</f>
        <v>6</v>
      </c>
      <c r="F204" s="71"/>
      <c r="G204" s="46">
        <f t="shared" si="27"/>
        <v>6</v>
      </c>
      <c r="H204" s="78">
        <v>0</v>
      </c>
      <c r="I204" s="76">
        <v>0</v>
      </c>
      <c r="J204" s="46">
        <f t="shared" si="28"/>
        <v>6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+'22'!J205</f>
        <v>5</v>
      </c>
      <c r="F205" s="71"/>
      <c r="G205" s="46">
        <f t="shared" si="27"/>
        <v>5</v>
      </c>
      <c r="H205" s="78">
        <v>0</v>
      </c>
      <c r="I205" s="76">
        <v>0</v>
      </c>
      <c r="J205" s="46">
        <f t="shared" si="28"/>
        <v>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/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+'22'!J216</f>
        <v>166</v>
      </c>
      <c r="F216" s="71"/>
      <c r="G216" s="46">
        <f t="shared" si="27"/>
        <v>166</v>
      </c>
      <c r="H216" s="78">
        <v>0</v>
      </c>
      <c r="I216" s="76">
        <v>0</v>
      </c>
      <c r="J216" s="46">
        <f t="shared" si="28"/>
        <v>166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+'22'!J217</f>
        <v>14</v>
      </c>
      <c r="F217" s="71"/>
      <c r="G217" s="46">
        <f t="shared" si="27"/>
        <v>14</v>
      </c>
      <c r="H217" s="78">
        <v>0</v>
      </c>
      <c r="I217" s="76">
        <v>0</v>
      </c>
      <c r="J217" s="46">
        <f t="shared" si="28"/>
        <v>14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+'22'!J218</f>
        <v>8</v>
      </c>
      <c r="F218" s="71"/>
      <c r="G218" s="46">
        <f t="shared" si="27"/>
        <v>8</v>
      </c>
      <c r="H218" s="78">
        <v>0</v>
      </c>
      <c r="I218" s="76">
        <v>0</v>
      </c>
      <c r="J218" s="46">
        <f t="shared" si="28"/>
        <v>7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7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+'22'!J224</f>
        <v>274</v>
      </c>
      <c r="F224" s="71"/>
      <c r="G224" s="46">
        <f t="shared" si="27"/>
        <v>274</v>
      </c>
      <c r="H224" s="78">
        <v>0</v>
      </c>
      <c r="I224" s="76">
        <v>0</v>
      </c>
      <c r="J224" s="46">
        <f t="shared" si="28"/>
        <v>274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+'22'!J235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+'22'!J249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+'22'!J250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+'22'!J251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+'22'!J252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20059085</v>
      </c>
      <c r="C253" s="19" t="s">
        <v>1450</v>
      </c>
      <c r="D253" s="10" t="s">
        <v>563</v>
      </c>
      <c r="E253" s="64">
        <f>+'22'!J253</f>
        <v>3</v>
      </c>
      <c r="F253" s="71"/>
      <c r="G253" s="46">
        <f t="shared" si="39"/>
        <v>3</v>
      </c>
      <c r="H253" s="78">
        <v>0</v>
      </c>
      <c r="I253" s="76">
        <v>0</v>
      </c>
      <c r="J253" s="46">
        <f t="shared" si="40"/>
        <v>3</v>
      </c>
      <c r="K253" s="72"/>
      <c r="L253" s="20">
        <v>30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 t="s">
        <v>1455</v>
      </c>
      <c r="D254" s="10" t="s">
        <v>433</v>
      </c>
      <c r="E254" s="64">
        <f>+'22'!J254</f>
        <v>0</v>
      </c>
      <c r="F254" s="71">
        <v>3</v>
      </c>
      <c r="G254" s="46">
        <f t="shared" si="37"/>
        <v>3</v>
      </c>
      <c r="H254" s="78">
        <v>0</v>
      </c>
      <c r="I254" s="76">
        <v>0</v>
      </c>
      <c r="J254" s="46">
        <f t="shared" si="38"/>
        <v>0</v>
      </c>
      <c r="K254" s="72">
        <v>3</v>
      </c>
      <c r="L254" s="20">
        <v>100</v>
      </c>
      <c r="M254" s="65">
        <f t="shared" si="31"/>
        <v>300</v>
      </c>
      <c r="N254" s="17" t="s">
        <v>16</v>
      </c>
      <c r="O254" s="18"/>
      <c r="P254" s="137">
        <f t="shared" si="35"/>
        <v>300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+'22'!J259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1058.4900000000002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3365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2895</v>
      </c>
      <c r="O264" s="2">
        <v>300</v>
      </c>
      <c r="P264" s="2">
        <v>895</v>
      </c>
      <c r="Q264" s="2">
        <v>300</v>
      </c>
      <c r="R264" s="2">
        <v>100</v>
      </c>
      <c r="S264" s="2">
        <v>1000</v>
      </c>
      <c r="T264" s="2">
        <v>300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5</v>
      </c>
      <c r="O266" s="2" t="s">
        <v>1456</v>
      </c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365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365</v>
      </c>
      <c r="P269" s="119" t="s">
        <v>1417</v>
      </c>
      <c r="Q269" s="120" t="s">
        <v>1418</v>
      </c>
      <c r="R269" s="121" t="s">
        <v>1419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530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0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530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159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11.13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359.87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20.00"/>
        <filter val="250.00"/>
        <filter val="300.00"/>
        <filter val="50.00"/>
        <filter val="520.00"/>
        <filter val="55.00"/>
        <filter val="895"/>
        <filter val="Rookie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260" activePane="bottomRight" state="frozen"/>
      <selection activeCell="L255" sqref="L255"/>
      <selection pane="topRight" activeCell="L255" sqref="L255"/>
      <selection pane="bottomLeft" activeCell="L255" sqref="L255"/>
      <selection pane="bottomRight" activeCell="Y280" sqref="Y28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+'23'!J5</f>
        <v>33</v>
      </c>
      <c r="F5" s="71"/>
      <c r="G5" s="46">
        <f t="shared" ref="G5:G26" si="0">E5+F5</f>
        <v>33</v>
      </c>
      <c r="H5" s="78">
        <v>0</v>
      </c>
      <c r="I5" s="76">
        <v>0</v>
      </c>
      <c r="J5" s="46">
        <f t="shared" ref="J5:J26" si="1">+G5-H5-K5-I5</f>
        <v>27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37">
        <f t="shared" ref="P5:P68" si="2">SUM(M5-O5)</f>
        <v>300</v>
      </c>
      <c r="Q5" s="136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+'23'!J6</f>
        <v>119</v>
      </c>
      <c r="F6" s="71"/>
      <c r="G6" s="46">
        <f t="shared" si="0"/>
        <v>119</v>
      </c>
      <c r="H6" s="78">
        <v>0</v>
      </c>
      <c r="I6" s="76">
        <v>0</v>
      </c>
      <c r="J6" s="46">
        <f t="shared" si="1"/>
        <v>118</v>
      </c>
      <c r="K6" s="72">
        <v>1</v>
      </c>
      <c r="L6" s="15">
        <v>100</v>
      </c>
      <c r="M6" s="65">
        <f t="shared" ref="M6:M80" si="3">+L6*K6</f>
        <v>100</v>
      </c>
      <c r="N6" s="17" t="s">
        <v>16</v>
      </c>
      <c r="O6" s="18"/>
      <c r="P6" s="137">
        <f t="shared" si="2"/>
        <v>100</v>
      </c>
      <c r="Q6" s="136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+'23'!J11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6</v>
      </c>
      <c r="K11" s="72">
        <v>1</v>
      </c>
      <c r="L11" s="15">
        <v>50</v>
      </c>
      <c r="M11" s="65">
        <f t="shared" si="3"/>
        <v>50</v>
      </c>
      <c r="N11" s="17" t="s">
        <v>16</v>
      </c>
      <c r="O11" s="18"/>
      <c r="P11" s="137">
        <f t="shared" si="2"/>
        <v>50</v>
      </c>
      <c r="Q11" s="136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+'23'!J15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+'23'!J18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+'23'!J20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+'23'!J21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+'23'!J22</f>
        <v>35</v>
      </c>
      <c r="F22" s="71"/>
      <c r="G22" s="46">
        <f t="shared" si="0"/>
        <v>35</v>
      </c>
      <c r="H22" s="78">
        <v>0</v>
      </c>
      <c r="I22" s="76">
        <v>0</v>
      </c>
      <c r="J22" s="46">
        <f t="shared" si="1"/>
        <v>33</v>
      </c>
      <c r="K22" s="72">
        <v>2</v>
      </c>
      <c r="L22" s="20">
        <v>100</v>
      </c>
      <c r="M22" s="65">
        <f t="shared" si="3"/>
        <v>200</v>
      </c>
      <c r="N22" s="17" t="s">
        <v>16</v>
      </c>
      <c r="O22" s="18"/>
      <c r="P22" s="137">
        <f t="shared" si="2"/>
        <v>200</v>
      </c>
      <c r="Q22" s="136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+'23'!J24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+'23'!J26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+'23'!J28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+'23'!J31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+'23'!J32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+'23'!J33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+'23'!J34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+'23'!J35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3"/>
        <v>130</v>
      </c>
      <c r="N35" s="17" t="s">
        <v>16</v>
      </c>
      <c r="O35" s="18"/>
      <c r="P35" s="137">
        <f t="shared" si="2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+'23'!J39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+'23'!J40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+'23'!J41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+'23'!J46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3</v>
      </c>
      <c r="K46" s="72">
        <v>2</v>
      </c>
      <c r="L46" s="15">
        <v>50</v>
      </c>
      <c r="M46" s="65">
        <f t="shared" si="3"/>
        <v>100</v>
      </c>
      <c r="N46" s="17" t="s">
        <v>16</v>
      </c>
      <c r="O46" s="18"/>
      <c r="P46" s="137">
        <f t="shared" si="2"/>
        <v>100</v>
      </c>
      <c r="Q46" s="136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+'23'!J47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3"/>
        <v>50</v>
      </c>
      <c r="N47" s="17" t="s">
        <v>16</v>
      </c>
      <c r="O47" s="18"/>
      <c r="P47" s="137">
        <f t="shared" si="2"/>
        <v>50</v>
      </c>
      <c r="Q47" s="136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+'23'!J48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+'23'!J49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+'23'!J50</f>
        <v>1</v>
      </c>
      <c r="F50" s="71">
        <v>5</v>
      </c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3"/>
        <v>50</v>
      </c>
      <c r="N50" s="17" t="s">
        <v>16</v>
      </c>
      <c r="O50" s="18"/>
      <c r="P50" s="137">
        <f t="shared" si="2"/>
        <v>50</v>
      </c>
      <c r="Q50" s="136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+'23'!J53</f>
        <v>3</v>
      </c>
      <c r="F53" s="71">
        <v>9</v>
      </c>
      <c r="G53" s="46">
        <f t="shared" si="5"/>
        <v>12</v>
      </c>
      <c r="H53" s="78">
        <v>0</v>
      </c>
      <c r="I53" s="76">
        <v>0</v>
      </c>
      <c r="J53" s="46">
        <f t="shared" si="6"/>
        <v>11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37">
        <f t="shared" si="2"/>
        <v>50</v>
      </c>
      <c r="Q53" s="136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+'23'!J55</f>
        <v>1</v>
      </c>
      <c r="F55" s="71">
        <v>2</v>
      </c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+'23'!J57</f>
        <v>2</v>
      </c>
      <c r="F57" s="71">
        <v>2</v>
      </c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+'23'!J58</f>
        <v>1</v>
      </c>
      <c r="F58" s="71">
        <v>2</v>
      </c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+'23'!J59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+'23'!J62</f>
        <v>0</v>
      </c>
      <c r="F62" s="71">
        <v>4</v>
      </c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+'23'!J65</f>
        <v>5</v>
      </c>
      <c r="F65" s="71">
        <v>3</v>
      </c>
      <c r="G65" s="46">
        <f t="shared" si="5"/>
        <v>8</v>
      </c>
      <c r="H65" s="78">
        <v>0</v>
      </c>
      <c r="I65" s="76">
        <v>0</v>
      </c>
      <c r="J65" s="46">
        <f t="shared" si="6"/>
        <v>8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+'23'!J66</f>
        <v>2</v>
      </c>
      <c r="F66" s="71">
        <v>3</v>
      </c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+'23'!J74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+'23'!J77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+'23'!J80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+'23'!J81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+'23'!J99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+'23'!J110</f>
        <v>13</v>
      </c>
      <c r="F110" s="71"/>
      <c r="G110" s="46">
        <f t="shared" si="20"/>
        <v>13</v>
      </c>
      <c r="H110" s="78">
        <v>0</v>
      </c>
      <c r="I110" s="76">
        <v>0</v>
      </c>
      <c r="J110" s="46">
        <f t="shared" si="21"/>
        <v>13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+'23'!J111</f>
        <v>11</v>
      </c>
      <c r="F111" s="71"/>
      <c r="G111" s="46">
        <f t="shared" si="20"/>
        <v>11</v>
      </c>
      <c r="H111" s="78">
        <v>0</v>
      </c>
      <c r="I111" s="76">
        <v>1</v>
      </c>
      <c r="J111" s="46">
        <f t="shared" si="21"/>
        <v>10</v>
      </c>
      <c r="K111" s="72"/>
      <c r="L111" s="20">
        <v>250</v>
      </c>
      <c r="M111" s="65">
        <f t="shared" si="8"/>
        <v>0</v>
      </c>
      <c r="N111" s="17" t="s">
        <v>1448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+'23'!J112</f>
        <v>4</v>
      </c>
      <c r="F112" s="71"/>
      <c r="G112" s="46">
        <f t="shared" si="20"/>
        <v>4</v>
      </c>
      <c r="H112" s="78">
        <v>0</v>
      </c>
      <c r="I112" s="76">
        <v>0</v>
      </c>
      <c r="J112" s="46">
        <f t="shared" si="21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+'23'!J113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7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37">
        <f t="shared" si="7"/>
        <v>55</v>
      </c>
      <c r="Q113" s="136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6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+'23'!J115</f>
        <v>26</v>
      </c>
      <c r="F115" s="71"/>
      <c r="G115" s="46">
        <f t="shared" si="20"/>
        <v>26</v>
      </c>
      <c r="H115" s="78">
        <v>0</v>
      </c>
      <c r="I115" s="76">
        <v>0</v>
      </c>
      <c r="J115" s="46">
        <f t="shared" si="21"/>
        <v>25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>
        <v>10</v>
      </c>
      <c r="P115" s="137">
        <f t="shared" si="7"/>
        <v>50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+'23'!J116</f>
        <v>13</v>
      </c>
      <c r="F116" s="71"/>
      <c r="G116" s="46">
        <f t="shared" si="20"/>
        <v>13</v>
      </c>
      <c r="H116" s="78">
        <v>0</v>
      </c>
      <c r="I116" s="76">
        <v>0</v>
      </c>
      <c r="J116" s="46">
        <f t="shared" si="21"/>
        <v>13</v>
      </c>
      <c r="K116" s="72"/>
      <c r="L116" s="22">
        <v>100</v>
      </c>
      <c r="M116" s="65">
        <f t="shared" si="8"/>
        <v>0</v>
      </c>
      <c r="N116" s="17"/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+'23'!J117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+'23'!J120</f>
        <v>0</v>
      </c>
      <c r="F120" s="71">
        <v>7</v>
      </c>
      <c r="G120" s="46">
        <f t="shared" si="20"/>
        <v>7</v>
      </c>
      <c r="H120" s="78">
        <v>0</v>
      </c>
      <c r="I120" s="76">
        <v>0</v>
      </c>
      <c r="J120" s="46">
        <f t="shared" si="21"/>
        <v>7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+'23'!J123</f>
        <v>4</v>
      </c>
      <c r="F123" s="71"/>
      <c r="G123" s="46">
        <f t="shared" si="20"/>
        <v>4</v>
      </c>
      <c r="H123" s="78">
        <v>0</v>
      </c>
      <c r="I123" s="76">
        <v>0</v>
      </c>
      <c r="J123" s="46">
        <f t="shared" si="21"/>
        <v>4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+'23'!J125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1</v>
      </c>
      <c r="K125" s="72">
        <v>2</v>
      </c>
      <c r="L125" s="22">
        <v>50</v>
      </c>
      <c r="M125" s="65">
        <f t="shared" si="8"/>
        <v>100</v>
      </c>
      <c r="N125" s="17" t="s">
        <v>16</v>
      </c>
      <c r="O125" s="18"/>
      <c r="P125" s="137">
        <f t="shared" si="7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+'23'!J131</f>
        <v>2</v>
      </c>
      <c r="F131" s="71">
        <v>5</v>
      </c>
      <c r="G131" s="46">
        <f t="shared" si="20"/>
        <v>7</v>
      </c>
      <c r="H131" s="78">
        <v>0</v>
      </c>
      <c r="I131" s="76">
        <v>0</v>
      </c>
      <c r="J131" s="46">
        <f t="shared" si="21"/>
        <v>6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37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+'23'!J132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+'23'!J133</f>
        <v>9</v>
      </c>
      <c r="F133" s="71">
        <v>5</v>
      </c>
      <c r="G133" s="46">
        <f t="shared" si="20"/>
        <v>14</v>
      </c>
      <c r="H133" s="78">
        <v>0</v>
      </c>
      <c r="I133" s="76">
        <v>0</v>
      </c>
      <c r="J133" s="46">
        <f t="shared" si="21"/>
        <v>14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+'23'!J154</f>
        <v>8</v>
      </c>
      <c r="F154" s="71">
        <v>15</v>
      </c>
      <c r="G154" s="46">
        <f t="shared" si="20"/>
        <v>23</v>
      </c>
      <c r="H154" s="78">
        <v>0</v>
      </c>
      <c r="I154" s="76">
        <v>0</v>
      </c>
      <c r="J154" s="46">
        <f t="shared" si="21"/>
        <v>23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+'23'!J162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+'23'!J163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+'23'!J164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+'23'!J165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+'23'!J166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+'23'!J167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+'23'!J168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+'23'!J169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+'23'!J170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+'23'!J171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+'23'!J172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+'23'!J174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+'23'!J175</f>
        <v>20</v>
      </c>
      <c r="F175" s="71"/>
      <c r="G175" s="46">
        <f t="shared" si="27"/>
        <v>20</v>
      </c>
      <c r="H175" s="78">
        <v>0</v>
      </c>
      <c r="I175" s="76">
        <v>0</v>
      </c>
      <c r="J175" s="46">
        <f t="shared" si="28"/>
        <v>19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37">
        <f t="shared" si="26"/>
        <v>50</v>
      </c>
      <c r="Q175" s="136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+'23'!J176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+'23'!J177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+'23'!J178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+'23'!J179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+'23'!J180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+'23'!J181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+'23'!J182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+'23'!J183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+'23'!J184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+'23'!J185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+'23'!J186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+'23'!J190</f>
        <v>3</v>
      </c>
      <c r="F190" s="71"/>
      <c r="G190" s="46">
        <f t="shared" si="27"/>
        <v>3</v>
      </c>
      <c r="H190" s="78">
        <v>0</v>
      </c>
      <c r="I190" s="76">
        <v>0</v>
      </c>
      <c r="J190" s="46">
        <f t="shared" si="28"/>
        <v>3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+'23'!J191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+'23'!J192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+'23'!J193</f>
        <v>4</v>
      </c>
      <c r="F193" s="71">
        <v>10</v>
      </c>
      <c r="G193" s="46">
        <f t="shared" si="27"/>
        <v>14</v>
      </c>
      <c r="H193" s="78">
        <v>0</v>
      </c>
      <c r="I193" s="76">
        <v>0</v>
      </c>
      <c r="J193" s="46">
        <f t="shared" si="28"/>
        <v>13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>
        <v>10</v>
      </c>
      <c r="P193" s="137">
        <f t="shared" si="26"/>
        <v>50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+'23'!J194</f>
        <v>11</v>
      </c>
      <c r="F194" s="71">
        <v>10</v>
      </c>
      <c r="G194" s="46">
        <f t="shared" si="27"/>
        <v>21</v>
      </c>
      <c r="H194" s="78">
        <v>0</v>
      </c>
      <c r="I194" s="76">
        <v>0</v>
      </c>
      <c r="J194" s="46">
        <f t="shared" si="28"/>
        <v>21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+'23'!J195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+'23'!J196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+'23'!J197</f>
        <v>2</v>
      </c>
      <c r="F197" s="71">
        <v>5</v>
      </c>
      <c r="G197" s="46">
        <f t="shared" si="27"/>
        <v>7</v>
      </c>
      <c r="H197" s="78">
        <v>0</v>
      </c>
      <c r="I197" s="76">
        <v>0</v>
      </c>
      <c r="J197" s="46">
        <f t="shared" si="28"/>
        <v>7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+'23'!J198</f>
        <v>4</v>
      </c>
      <c r="F198" s="71"/>
      <c r="G198" s="46">
        <f t="shared" si="27"/>
        <v>4</v>
      </c>
      <c r="H198" s="78">
        <v>0</v>
      </c>
      <c r="I198" s="76">
        <v>0</v>
      </c>
      <c r="J198" s="46">
        <f t="shared" si="28"/>
        <v>4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+'23'!J199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+'23'!J200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+'23'!J201</f>
        <v>2</v>
      </c>
      <c r="F201" s="71"/>
      <c r="G201" s="46">
        <f t="shared" si="27"/>
        <v>2</v>
      </c>
      <c r="H201" s="78">
        <v>0</v>
      </c>
      <c r="I201" s="76">
        <v>0</v>
      </c>
      <c r="J201" s="46">
        <f t="shared" si="28"/>
        <v>2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+'23'!J202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+'23'!J203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+'23'!J204</f>
        <v>6</v>
      </c>
      <c r="F204" s="71"/>
      <c r="G204" s="46">
        <f t="shared" si="27"/>
        <v>6</v>
      </c>
      <c r="H204" s="78">
        <v>0</v>
      </c>
      <c r="I204" s="76">
        <v>0</v>
      </c>
      <c r="J204" s="46">
        <f t="shared" si="28"/>
        <v>6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+'23'!J205</f>
        <v>5</v>
      </c>
      <c r="F205" s="71"/>
      <c r="G205" s="46">
        <f t="shared" si="27"/>
        <v>5</v>
      </c>
      <c r="H205" s="78">
        <v>0</v>
      </c>
      <c r="I205" s="76">
        <v>0</v>
      </c>
      <c r="J205" s="46">
        <f t="shared" si="28"/>
        <v>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+'23'!J206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+'23'!J208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+'23'!J209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+'23'!J210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+'23'!J211</f>
        <v>0</v>
      </c>
      <c r="F211" s="71">
        <v>1</v>
      </c>
      <c r="G211" s="46">
        <f t="shared" si="27"/>
        <v>1</v>
      </c>
      <c r="H211" s="78">
        <v>0</v>
      </c>
      <c r="I211" s="76">
        <v>0</v>
      </c>
      <c r="J211" s="46">
        <f t="shared" si="28"/>
        <v>0</v>
      </c>
      <c r="K211" s="72">
        <v>1</v>
      </c>
      <c r="L211" s="20">
        <v>40</v>
      </c>
      <c r="M211" s="65">
        <f t="shared" si="31"/>
        <v>40</v>
      </c>
      <c r="N211" s="17" t="s">
        <v>16</v>
      </c>
      <c r="O211" s="18"/>
      <c r="P211" s="137">
        <f t="shared" si="35"/>
        <v>40</v>
      </c>
      <c r="Q211" s="90">
        <v>15</v>
      </c>
      <c r="R211" s="43">
        <f t="shared" si="32"/>
        <v>15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+'23'!J212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+'23'!J213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+'23'!J214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+'23'!J215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+'23'!J216</f>
        <v>166</v>
      </c>
      <c r="F216" s="71"/>
      <c r="G216" s="46">
        <f t="shared" si="27"/>
        <v>166</v>
      </c>
      <c r="H216" s="78">
        <v>0</v>
      </c>
      <c r="I216" s="76">
        <v>0</v>
      </c>
      <c r="J216" s="46">
        <f t="shared" si="28"/>
        <v>166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+'23'!J217</f>
        <v>14</v>
      </c>
      <c r="F217" s="71"/>
      <c r="G217" s="46">
        <f t="shared" si="27"/>
        <v>14</v>
      </c>
      <c r="H217" s="78">
        <v>0</v>
      </c>
      <c r="I217" s="76">
        <v>0</v>
      </c>
      <c r="J217" s="46">
        <f t="shared" si="28"/>
        <v>12</v>
      </c>
      <c r="K217" s="72">
        <v>2</v>
      </c>
      <c r="L217" s="20">
        <v>10</v>
      </c>
      <c r="M217" s="65">
        <f t="shared" si="31"/>
        <v>20</v>
      </c>
      <c r="N217" s="17" t="s">
        <v>16</v>
      </c>
      <c r="O217" s="18"/>
      <c r="P217" s="137">
        <f t="shared" si="35"/>
        <v>20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+'23'!J218</f>
        <v>7</v>
      </c>
      <c r="F218" s="71"/>
      <c r="G218" s="46">
        <f t="shared" si="27"/>
        <v>7</v>
      </c>
      <c r="H218" s="78">
        <v>0</v>
      </c>
      <c r="I218" s="76">
        <v>0</v>
      </c>
      <c r="J218" s="46">
        <f t="shared" si="28"/>
        <v>7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+'23'!J219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+'23'!J220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+'23'!J221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+'23'!J222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+'23'!J223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+'23'!J224</f>
        <v>274</v>
      </c>
      <c r="F224" s="71"/>
      <c r="G224" s="46">
        <f t="shared" si="27"/>
        <v>274</v>
      </c>
      <c r="H224" s="78">
        <v>0</v>
      </c>
      <c r="I224" s="76">
        <v>0</v>
      </c>
      <c r="J224" s="46">
        <f t="shared" si="28"/>
        <v>274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+'23'!J225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+'23'!J226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+'23'!J227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+'23'!J228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+'23'!J229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+'23'!J230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+'23'!J231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+'23'!J232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+'23'!J233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+'23'!J234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+'23'!J235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+'23'!J236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+'23'!J237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+'23'!J238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+'23'!J239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+'23'!J240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+'23'!J242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+'23'!J243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+'23'!J244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+'23'!J245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+'23'!J246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+'23'!J247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+'23'!J248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+'23'!J249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+'23'!J250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+'23'!J251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+'23'!J252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20059085</v>
      </c>
      <c r="C253" s="19" t="s">
        <v>1450</v>
      </c>
      <c r="D253" s="10" t="s">
        <v>563</v>
      </c>
      <c r="E253" s="64">
        <f>+'23'!J253</f>
        <v>3</v>
      </c>
      <c r="F253" s="71"/>
      <c r="G253" s="46">
        <f t="shared" si="39"/>
        <v>3</v>
      </c>
      <c r="H253" s="78">
        <v>0</v>
      </c>
      <c r="I253" s="76">
        <v>0</v>
      </c>
      <c r="J253" s="46">
        <f t="shared" ref="J253" si="45">+G253-H253-K253-I253</f>
        <v>3</v>
      </c>
      <c r="K253" s="72"/>
      <c r="L253" s="20">
        <v>30</v>
      </c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 t="s">
        <v>1455</v>
      </c>
      <c r="D254" s="10" t="s">
        <v>433</v>
      </c>
      <c r="E254" s="64">
        <f>+'23'!J254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100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+'23'!J259</f>
        <v>0</v>
      </c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554.70000000000005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875</v>
      </c>
      <c r="O264" s="2">
        <v>280</v>
      </c>
      <c r="P264" s="2">
        <v>200</v>
      </c>
      <c r="Q264" s="2">
        <v>155</v>
      </c>
      <c r="R264" s="2">
        <v>90</v>
      </c>
      <c r="S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80</v>
      </c>
      <c r="O266" s="2" t="s">
        <v>1434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490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450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450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135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9.4499999999999993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305.55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X346"/>
  <sheetViews>
    <sheetView zoomScale="70" zoomScaleNormal="70" workbookViewId="0">
      <pane xSplit="10" ySplit="4" topLeftCell="K234" activePane="bottomRight" state="frozen"/>
      <selection activeCell="L255" sqref="L255"/>
      <selection pane="topRight" activeCell="L255" sqref="L255"/>
      <selection pane="bottomLeft" activeCell="L255" sqref="L255"/>
      <selection pane="bottomRight" activeCell="F244" sqref="F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+'24'!J5</f>
        <v>27</v>
      </c>
      <c r="F5" s="71"/>
      <c r="G5" s="46">
        <f t="shared" ref="G5:G26" si="0">E5+F5</f>
        <v>27</v>
      </c>
      <c r="H5" s="78">
        <v>0</v>
      </c>
      <c r="I5" s="76"/>
      <c r="J5" s="46">
        <f t="shared" ref="J5:J26" si="1">+G5-H5-K5-I5</f>
        <v>27</v>
      </c>
      <c r="K5" s="72"/>
      <c r="L5" s="15">
        <v>50</v>
      </c>
      <c r="M5" s="65">
        <f>+L5*K5</f>
        <v>0</v>
      </c>
      <c r="N5" s="17"/>
      <c r="O5" s="18"/>
      <c r="P5" s="23">
        <f t="shared" ref="P5:P68" si="2">SUM(M5-O5)</f>
        <v>0</v>
      </c>
      <c r="Q5" s="13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+'24'!J6</f>
        <v>118</v>
      </c>
      <c r="F6" s="71"/>
      <c r="G6" s="46">
        <f t="shared" si="0"/>
        <v>118</v>
      </c>
      <c r="H6" s="78">
        <v>0</v>
      </c>
      <c r="I6" s="76">
        <v>0</v>
      </c>
      <c r="J6" s="46">
        <f t="shared" si="1"/>
        <v>112</v>
      </c>
      <c r="K6" s="72">
        <v>6</v>
      </c>
      <c r="L6" s="15">
        <v>100</v>
      </c>
      <c r="M6" s="65">
        <f t="shared" ref="M6:M80" si="3">+L6*K6</f>
        <v>600</v>
      </c>
      <c r="N6" s="17" t="s">
        <v>16</v>
      </c>
      <c r="O6" s="18"/>
      <c r="P6" s="137">
        <f t="shared" si="2"/>
        <v>600</v>
      </c>
      <c r="Q6" s="136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+'24'!J11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3"/>
        <v>50</v>
      </c>
      <c r="N11" s="17" t="s">
        <v>16</v>
      </c>
      <c r="O11" s="18"/>
      <c r="P11" s="137">
        <f t="shared" si="2"/>
        <v>50</v>
      </c>
      <c r="Q11" s="136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+'24'!J15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+'24'!J18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+'24'!J21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3"/>
        <v>85</v>
      </c>
      <c r="N21" s="17" t="s">
        <v>16</v>
      </c>
      <c r="O21" s="18">
        <v>40</v>
      </c>
      <c r="P21" s="137">
        <f t="shared" si="2"/>
        <v>45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+'24'!J22</f>
        <v>33</v>
      </c>
      <c r="F22" s="71"/>
      <c r="G22" s="46">
        <f t="shared" si="0"/>
        <v>33</v>
      </c>
      <c r="H22" s="78">
        <v>0</v>
      </c>
      <c r="I22" s="76"/>
      <c r="J22" s="46">
        <f t="shared" si="1"/>
        <v>30</v>
      </c>
      <c r="K22" s="72">
        <v>3</v>
      </c>
      <c r="L22" s="20">
        <v>100</v>
      </c>
      <c r="M22" s="65">
        <f t="shared" si="3"/>
        <v>300</v>
      </c>
      <c r="N22" s="17"/>
      <c r="O22" s="18"/>
      <c r="P22" s="137">
        <f t="shared" si="2"/>
        <v>300</v>
      </c>
      <c r="Q22" s="136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+'24'!J24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+'24'!J26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+'24'!J28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+'24'!J31</f>
        <v>1</v>
      </c>
      <c r="F31" s="71"/>
      <c r="G31" s="46">
        <f t="shared" si="5"/>
        <v>1</v>
      </c>
      <c r="H31" s="78">
        <v>0</v>
      </c>
      <c r="I31" s="76"/>
      <c r="J31" s="46">
        <f t="shared" si="6"/>
        <v>0</v>
      </c>
      <c r="K31" s="72">
        <v>1</v>
      </c>
      <c r="L31" s="15">
        <v>100</v>
      </c>
      <c r="M31" s="65">
        <f t="shared" si="3"/>
        <v>100</v>
      </c>
      <c r="N31" s="17"/>
      <c r="O31" s="18"/>
      <c r="P31" s="137">
        <f t="shared" si="2"/>
        <v>100</v>
      </c>
      <c r="Q31" s="136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+'24'!J32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2</v>
      </c>
      <c r="K32" s="72">
        <v>3</v>
      </c>
      <c r="L32" s="15">
        <v>130</v>
      </c>
      <c r="M32" s="65">
        <f t="shared" si="3"/>
        <v>390</v>
      </c>
      <c r="N32" s="17" t="s">
        <v>16</v>
      </c>
      <c r="O32" s="18"/>
      <c r="P32" s="137">
        <f t="shared" si="2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+'24'!J33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+'24'!J34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+'24'!J39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3"/>
        <v>100</v>
      </c>
      <c r="N39" s="17" t="s">
        <v>16</v>
      </c>
      <c r="O39" s="18">
        <v>50</v>
      </c>
      <c r="P39" s="137">
        <f t="shared" si="2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+'24'!J40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+'24'!J41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2</v>
      </c>
      <c r="K41" s="72">
        <v>2</v>
      </c>
      <c r="L41" s="15">
        <v>50</v>
      </c>
      <c r="M41" s="65">
        <f t="shared" si="3"/>
        <v>100</v>
      </c>
      <c r="N41" s="17" t="s">
        <v>16</v>
      </c>
      <c r="O41" s="18">
        <v>50</v>
      </c>
      <c r="P41" s="137">
        <f t="shared" si="2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+'24'!J46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+'24'!J47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+'24'!J48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+'24'!J49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+'24'!J50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3"/>
        <v>50</v>
      </c>
      <c r="N50" s="17" t="s">
        <v>16</v>
      </c>
      <c r="O50" s="18"/>
      <c r="P50" s="137">
        <f t="shared" si="2"/>
        <v>50</v>
      </c>
      <c r="Q50" s="136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+'24'!J53</f>
        <v>11</v>
      </c>
      <c r="F53" s="71"/>
      <c r="G53" s="46">
        <f t="shared" si="5"/>
        <v>11</v>
      </c>
      <c r="H53" s="78">
        <v>0</v>
      </c>
      <c r="I53" s="76"/>
      <c r="J53" s="46">
        <f t="shared" si="6"/>
        <v>10</v>
      </c>
      <c r="K53" s="72">
        <v>1</v>
      </c>
      <c r="L53" s="20">
        <v>50</v>
      </c>
      <c r="M53" s="65">
        <f>+L53*K53</f>
        <v>50</v>
      </c>
      <c r="N53" s="17"/>
      <c r="O53" s="18"/>
      <c r="P53" s="137">
        <f t="shared" si="2"/>
        <v>50</v>
      </c>
      <c r="Q53" s="136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+'24'!J55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+'24'!J57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+'24'!J58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+'24'!J59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+'24'!J62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+'24'!J65</f>
        <v>8</v>
      </c>
      <c r="F65" s="71"/>
      <c r="G65" s="46">
        <f t="shared" si="5"/>
        <v>8</v>
      </c>
      <c r="H65" s="78">
        <v>0</v>
      </c>
      <c r="I65" s="76">
        <v>0</v>
      </c>
      <c r="J65" s="46">
        <f t="shared" si="6"/>
        <v>7</v>
      </c>
      <c r="K65" s="72">
        <v>1</v>
      </c>
      <c r="L65" s="15">
        <v>50</v>
      </c>
      <c r="M65" s="65">
        <f t="shared" si="3"/>
        <v>50</v>
      </c>
      <c r="N65" s="17" t="s">
        <v>16</v>
      </c>
      <c r="O65" s="18"/>
      <c r="P65" s="137">
        <f t="shared" si="2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+'24'!J66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3</v>
      </c>
      <c r="K66" s="72">
        <v>2</v>
      </c>
      <c r="L66" s="15">
        <v>50</v>
      </c>
      <c r="M66" s="65">
        <f t="shared" si="3"/>
        <v>100</v>
      </c>
      <c r="N66" s="17" t="s">
        <v>16</v>
      </c>
      <c r="O66" s="18">
        <v>25</v>
      </c>
      <c r="P66" s="137">
        <f t="shared" si="2"/>
        <v>75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+'24'!J74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0</v>
      </c>
      <c r="K74" s="72">
        <v>4</v>
      </c>
      <c r="L74" s="21">
        <v>50</v>
      </c>
      <c r="M74" s="65">
        <f t="shared" si="3"/>
        <v>200</v>
      </c>
      <c r="N74" s="17" t="s">
        <v>16</v>
      </c>
      <c r="O74" s="18">
        <v>100</v>
      </c>
      <c r="P74" s="137">
        <f t="shared" si="7"/>
        <v>100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+'24'!J77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3</v>
      </c>
      <c r="K77" s="72">
        <v>4</v>
      </c>
      <c r="L77" s="21">
        <v>50</v>
      </c>
      <c r="M77" s="65">
        <f t="shared" si="3"/>
        <v>200</v>
      </c>
      <c r="N77" s="17" t="s">
        <v>16</v>
      </c>
      <c r="O77" s="18">
        <v>50</v>
      </c>
      <c r="P77" s="137">
        <f t="shared" si="7"/>
        <v>150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+'24'!J80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3"/>
        <v>55</v>
      </c>
      <c r="N80" s="17" t="s">
        <v>16</v>
      </c>
      <c r="O80" s="18">
        <v>27</v>
      </c>
      <c r="P80" s="137">
        <f t="shared" si="7"/>
        <v>28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+'24'!J110</f>
        <v>13</v>
      </c>
      <c r="F110" s="71"/>
      <c r="G110" s="46">
        <f t="shared" si="20"/>
        <v>13</v>
      </c>
      <c r="H110" s="78"/>
      <c r="I110" s="76">
        <v>0</v>
      </c>
      <c r="J110" s="46">
        <f t="shared" si="21"/>
        <v>12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7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+'24'!J111</f>
        <v>10</v>
      </c>
      <c r="F111" s="71"/>
      <c r="G111" s="46">
        <f t="shared" si="20"/>
        <v>10</v>
      </c>
      <c r="H111" s="78">
        <v>0</v>
      </c>
      <c r="I111" s="76">
        <v>0</v>
      </c>
      <c r="J111" s="46">
        <f t="shared" si="21"/>
        <v>10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+'24'!J112</f>
        <v>4</v>
      </c>
      <c r="F112" s="71"/>
      <c r="G112" s="46">
        <f t="shared" si="20"/>
        <v>4</v>
      </c>
      <c r="H112" s="78">
        <v>0</v>
      </c>
      <c r="I112" s="76">
        <v>0</v>
      </c>
      <c r="J112" s="46">
        <f t="shared" si="21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+'24'!J113</f>
        <v>7</v>
      </c>
      <c r="F113" s="71"/>
      <c r="G113" s="46">
        <f t="shared" si="20"/>
        <v>7</v>
      </c>
      <c r="H113" s="78">
        <v>0</v>
      </c>
      <c r="I113" s="76">
        <v>0</v>
      </c>
      <c r="J113" s="46">
        <f t="shared" si="21"/>
        <v>7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6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+'24'!J115</f>
        <v>25</v>
      </c>
      <c r="F115" s="71"/>
      <c r="G115" s="46">
        <f t="shared" si="20"/>
        <v>25</v>
      </c>
      <c r="H115" s="78">
        <v>0</v>
      </c>
      <c r="I115" s="76">
        <v>0</v>
      </c>
      <c r="J115" s="46">
        <f t="shared" si="21"/>
        <v>25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+'24'!J116</f>
        <v>13</v>
      </c>
      <c r="F116" s="71"/>
      <c r="G116" s="46">
        <f t="shared" si="20"/>
        <v>13</v>
      </c>
      <c r="H116" s="78">
        <v>0</v>
      </c>
      <c r="I116" s="76">
        <v>0</v>
      </c>
      <c r="J116" s="46">
        <f t="shared" si="21"/>
        <v>13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+'24'!J117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+'24'!J120</f>
        <v>7</v>
      </c>
      <c r="F120" s="71"/>
      <c r="G120" s="46">
        <f t="shared" si="20"/>
        <v>7</v>
      </c>
      <c r="H120" s="78">
        <v>0</v>
      </c>
      <c r="I120" s="76">
        <v>0</v>
      </c>
      <c r="J120" s="46">
        <f t="shared" si="21"/>
        <v>7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+'24'!J123</f>
        <v>4</v>
      </c>
      <c r="F123" s="71"/>
      <c r="G123" s="46">
        <f t="shared" si="20"/>
        <v>4</v>
      </c>
      <c r="H123" s="78">
        <v>0</v>
      </c>
      <c r="I123" s="76">
        <v>0</v>
      </c>
      <c r="J123" s="46">
        <f t="shared" si="21"/>
        <v>4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+'24'!J125</f>
        <v>1</v>
      </c>
      <c r="F125" s="71"/>
      <c r="G125" s="46">
        <f t="shared" si="20"/>
        <v>1</v>
      </c>
      <c r="H125" s="78">
        <v>0</v>
      </c>
      <c r="I125" s="76">
        <v>0</v>
      </c>
      <c r="J125" s="46">
        <f t="shared" si="21"/>
        <v>1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+'24'!J131</f>
        <v>6</v>
      </c>
      <c r="F131" s="71"/>
      <c r="G131" s="46">
        <f t="shared" si="20"/>
        <v>6</v>
      </c>
      <c r="H131" s="78">
        <v>0</v>
      </c>
      <c r="I131" s="76">
        <v>0</v>
      </c>
      <c r="J131" s="46">
        <f t="shared" si="21"/>
        <v>6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+'24'!J133</f>
        <v>14</v>
      </c>
      <c r="F133" s="71"/>
      <c r="G133" s="46">
        <f t="shared" si="20"/>
        <v>14</v>
      </c>
      <c r="H133" s="78">
        <v>0</v>
      </c>
      <c r="I133" s="76">
        <v>0</v>
      </c>
      <c r="J133" s="46">
        <f t="shared" si="21"/>
        <v>6</v>
      </c>
      <c r="K133" s="72">
        <v>8</v>
      </c>
      <c r="L133" s="20">
        <v>50</v>
      </c>
      <c r="M133" s="65">
        <f t="shared" si="8"/>
        <v>400</v>
      </c>
      <c r="N133" s="17" t="s">
        <v>16</v>
      </c>
      <c r="O133" s="18">
        <v>75</v>
      </c>
      <c r="P133" s="137">
        <f t="shared" ref="P133:P196" si="26">SUM(M133-O133)</f>
        <v>325</v>
      </c>
      <c r="Q133" s="90">
        <v>24.21</v>
      </c>
      <c r="R133" s="43">
        <f t="shared" si="9"/>
        <v>193.68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+'24'!J154</f>
        <v>23</v>
      </c>
      <c r="F154" s="71"/>
      <c r="G154" s="46">
        <f t="shared" si="20"/>
        <v>23</v>
      </c>
      <c r="H154" s="78">
        <v>0</v>
      </c>
      <c r="I154" s="76">
        <v>0</v>
      </c>
      <c r="J154" s="46">
        <f t="shared" si="21"/>
        <v>21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>
        <v>25</v>
      </c>
      <c r="P154" s="137">
        <f t="shared" si="26"/>
        <v>25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+'24'!J175</f>
        <v>19</v>
      </c>
      <c r="F175" s="71"/>
      <c r="G175" s="46">
        <f t="shared" si="27"/>
        <v>19</v>
      </c>
      <c r="H175" s="78">
        <v>0</v>
      </c>
      <c r="I175" s="76">
        <v>0</v>
      </c>
      <c r="J175" s="46">
        <f t="shared" si="28"/>
        <v>17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37">
        <f t="shared" si="26"/>
        <v>100</v>
      </c>
      <c r="Q175" s="136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+'24'!J190</f>
        <v>3</v>
      </c>
      <c r="F190" s="71"/>
      <c r="G190" s="46">
        <f t="shared" si="27"/>
        <v>3</v>
      </c>
      <c r="H190" s="78">
        <v>0</v>
      </c>
      <c r="I190" s="76">
        <v>0</v>
      </c>
      <c r="J190" s="46">
        <f t="shared" si="28"/>
        <v>3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+'24'!J193</f>
        <v>13</v>
      </c>
      <c r="F193" s="71"/>
      <c r="G193" s="46">
        <f t="shared" si="27"/>
        <v>13</v>
      </c>
      <c r="H193" s="78">
        <v>0</v>
      </c>
      <c r="I193" s="76">
        <v>0</v>
      </c>
      <c r="J193" s="46">
        <f t="shared" si="28"/>
        <v>9</v>
      </c>
      <c r="K193" s="72">
        <v>4</v>
      </c>
      <c r="L193" s="20">
        <v>60</v>
      </c>
      <c r="M193" s="65">
        <f t="shared" si="31"/>
        <v>240</v>
      </c>
      <c r="N193" s="17" t="s">
        <v>16</v>
      </c>
      <c r="O193" s="18"/>
      <c r="P193" s="137">
        <f t="shared" si="26"/>
        <v>240</v>
      </c>
      <c r="Q193" s="90">
        <v>38</v>
      </c>
      <c r="R193" s="43">
        <f t="shared" si="32"/>
        <v>152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+'24'!J194</f>
        <v>21</v>
      </c>
      <c r="F194" s="71"/>
      <c r="G194" s="46">
        <f t="shared" si="27"/>
        <v>21</v>
      </c>
      <c r="H194" s="78">
        <v>0</v>
      </c>
      <c r="I194" s="76">
        <v>0</v>
      </c>
      <c r="J194" s="46">
        <f t="shared" si="28"/>
        <v>21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+'24'!J195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+'24'!J196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+'24'!J197</f>
        <v>7</v>
      </c>
      <c r="F197" s="71"/>
      <c r="G197" s="46">
        <f t="shared" si="27"/>
        <v>7</v>
      </c>
      <c r="H197" s="78">
        <v>0</v>
      </c>
      <c r="I197" s="76">
        <v>0</v>
      </c>
      <c r="J197" s="46">
        <f t="shared" si="28"/>
        <v>7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+'24'!J198</f>
        <v>4</v>
      </c>
      <c r="F198" s="71"/>
      <c r="G198" s="46">
        <f t="shared" si="27"/>
        <v>4</v>
      </c>
      <c r="H198" s="78">
        <v>0</v>
      </c>
      <c r="I198" s="76">
        <v>0</v>
      </c>
      <c r="J198" s="46">
        <f t="shared" si="28"/>
        <v>3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>
        <v>75</v>
      </c>
      <c r="P198" s="137">
        <f t="shared" si="35"/>
        <v>75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+'24'!J201</f>
        <v>2</v>
      </c>
      <c r="F201" s="71"/>
      <c r="G201" s="46">
        <f t="shared" si="27"/>
        <v>2</v>
      </c>
      <c r="H201" s="78">
        <v>0</v>
      </c>
      <c r="I201" s="76">
        <v>0</v>
      </c>
      <c r="J201" s="46">
        <f t="shared" si="28"/>
        <v>2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+'24'!J202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+'24'!J204</f>
        <v>6</v>
      </c>
      <c r="F204" s="71"/>
      <c r="G204" s="46">
        <f t="shared" si="27"/>
        <v>6</v>
      </c>
      <c r="H204" s="78">
        <v>0</v>
      </c>
      <c r="I204" s="76">
        <v>0</v>
      </c>
      <c r="J204" s="46">
        <f t="shared" si="28"/>
        <v>5</v>
      </c>
      <c r="K204" s="72">
        <v>1</v>
      </c>
      <c r="L204" s="20">
        <v>90</v>
      </c>
      <c r="M204" s="65">
        <f t="shared" si="31"/>
        <v>90</v>
      </c>
      <c r="N204" s="17" t="s">
        <v>16</v>
      </c>
      <c r="O204" s="18"/>
      <c r="P204" s="137">
        <f t="shared" si="35"/>
        <v>90</v>
      </c>
      <c r="Q204" s="90">
        <v>60</v>
      </c>
      <c r="R204" s="43">
        <f t="shared" si="32"/>
        <v>60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+'24'!J205</f>
        <v>5</v>
      </c>
      <c r="F205" s="71"/>
      <c r="G205" s="46">
        <f t="shared" si="27"/>
        <v>5</v>
      </c>
      <c r="H205" s="78">
        <v>0</v>
      </c>
      <c r="I205" s="76">
        <v>0</v>
      </c>
      <c r="J205" s="46">
        <f t="shared" si="28"/>
        <v>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+'24'!J208</f>
        <v>0</v>
      </c>
      <c r="F208" s="71">
        <v>2</v>
      </c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+'24'!J209</f>
        <v>0</v>
      </c>
      <c r="F209" s="71">
        <v>2</v>
      </c>
      <c r="G209" s="46">
        <f t="shared" si="27"/>
        <v>2</v>
      </c>
      <c r="H209" s="78">
        <v>0</v>
      </c>
      <c r="I209" s="76">
        <v>0</v>
      </c>
      <c r="J209" s="46">
        <f t="shared" si="28"/>
        <v>1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37">
        <f t="shared" si="35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+'24'!J214</f>
        <v>0</v>
      </c>
      <c r="F214" s="71">
        <v>1</v>
      </c>
      <c r="G214" s="46">
        <f t="shared" si="27"/>
        <v>1</v>
      </c>
      <c r="H214" s="78">
        <v>0</v>
      </c>
      <c r="I214" s="76">
        <v>0</v>
      </c>
      <c r="J214" s="46">
        <f t="shared" si="28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/>
      <c r="P214" s="137">
        <f t="shared" si="35"/>
        <v>40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+'24'!J216</f>
        <v>166</v>
      </c>
      <c r="F216" s="71"/>
      <c r="G216" s="46">
        <f t="shared" si="27"/>
        <v>166</v>
      </c>
      <c r="H216" s="78">
        <v>0</v>
      </c>
      <c r="I216" s="76">
        <v>0</v>
      </c>
      <c r="J216" s="46">
        <f t="shared" si="28"/>
        <v>166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+'24'!J217</f>
        <v>12</v>
      </c>
      <c r="F217" s="71">
        <v>36</v>
      </c>
      <c r="G217" s="46">
        <f t="shared" si="27"/>
        <v>48</v>
      </c>
      <c r="H217" s="78">
        <v>0</v>
      </c>
      <c r="I217" s="76">
        <v>0</v>
      </c>
      <c r="J217" s="46">
        <f t="shared" si="28"/>
        <v>47</v>
      </c>
      <c r="K217" s="72">
        <v>1</v>
      </c>
      <c r="L217" s="20">
        <v>10</v>
      </c>
      <c r="M217" s="65">
        <f t="shared" si="31"/>
        <v>10</v>
      </c>
      <c r="N217" s="17" t="s">
        <v>16</v>
      </c>
      <c r="O217" s="18"/>
      <c r="P217" s="137">
        <f t="shared" si="35"/>
        <v>10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+'24'!J218</f>
        <v>7</v>
      </c>
      <c r="F218" s="71"/>
      <c r="G218" s="46">
        <f t="shared" si="27"/>
        <v>7</v>
      </c>
      <c r="H218" s="78">
        <v>0</v>
      </c>
      <c r="I218" s="76">
        <v>0</v>
      </c>
      <c r="J218" s="46">
        <f t="shared" si="28"/>
        <v>7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+'24'!J224</f>
        <v>274</v>
      </c>
      <c r="F224" s="71"/>
      <c r="G224" s="46">
        <f t="shared" si="27"/>
        <v>274</v>
      </c>
      <c r="H224" s="78">
        <v>0</v>
      </c>
      <c r="I224" s="76">
        <v>0</v>
      </c>
      <c r="J224" s="46">
        <f t="shared" si="28"/>
        <v>274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+'24'!J225</f>
        <v>0</v>
      </c>
      <c r="F225" s="71">
        <v>100</v>
      </c>
      <c r="G225" s="46">
        <f t="shared" si="27"/>
        <v>100</v>
      </c>
      <c r="H225" s="78">
        <v>0</v>
      </c>
      <c r="I225" s="76">
        <v>0</v>
      </c>
      <c r="J225" s="46">
        <f t="shared" si="28"/>
        <v>0</v>
      </c>
      <c r="K225" s="72">
        <v>100</v>
      </c>
      <c r="L225" s="20">
        <v>25</v>
      </c>
      <c r="M225" s="65">
        <f t="shared" si="31"/>
        <v>2500</v>
      </c>
      <c r="N225" s="17" t="s">
        <v>16</v>
      </c>
      <c r="O225" s="18"/>
      <c r="P225" s="137">
        <f t="shared" si="35"/>
        <v>2500</v>
      </c>
      <c r="Q225" s="90">
        <v>28.59</v>
      </c>
      <c r="R225" s="43">
        <f t="shared" si="32"/>
        <v>2859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+'24'!J235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+'24'!J243</f>
        <v>0</v>
      </c>
      <c r="F243" s="71">
        <v>2</v>
      </c>
      <c r="G243" s="46">
        <f t="shared" si="39"/>
        <v>2</v>
      </c>
      <c r="H243" s="78">
        <v>0</v>
      </c>
      <c r="I243" s="76">
        <v>0</v>
      </c>
      <c r="J243" s="46">
        <f t="shared" si="40"/>
        <v>0</v>
      </c>
      <c r="K243" s="72">
        <v>2</v>
      </c>
      <c r="L243" s="20">
        <v>35</v>
      </c>
      <c r="M243" s="65">
        <f t="shared" ref="M243:M246" si="43">+L243*K243</f>
        <v>70</v>
      </c>
      <c r="N243" s="17" t="s">
        <v>16</v>
      </c>
      <c r="O243" s="18"/>
      <c r="P243" s="137">
        <f t="shared" si="35"/>
        <v>70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+'24'!J251</f>
        <v>0</v>
      </c>
      <c r="F251" s="71"/>
      <c r="G251" s="46">
        <f t="shared" si="39"/>
        <v>0</v>
      </c>
      <c r="H251" s="78">
        <v>0</v>
      </c>
      <c r="I251" s="76"/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/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20059085</v>
      </c>
      <c r="C253" s="19" t="s">
        <v>1450</v>
      </c>
      <c r="D253" s="10" t="s">
        <v>563</v>
      </c>
      <c r="E253" s="64">
        <f>+'24'!J253</f>
        <v>3</v>
      </c>
      <c r="F253" s="71"/>
      <c r="G253" s="46">
        <f t="shared" ref="G253" si="45">E253+F253</f>
        <v>3</v>
      </c>
      <c r="H253" s="78">
        <v>0</v>
      </c>
      <c r="I253" s="76">
        <v>0</v>
      </c>
      <c r="J253" s="46">
        <f t="shared" si="40"/>
        <v>1</v>
      </c>
      <c r="K253" s="72">
        <v>2</v>
      </c>
      <c r="L253" s="20">
        <v>30</v>
      </c>
      <c r="M253" s="65">
        <f t="shared" ref="M253" si="46">+L253*K253</f>
        <v>60</v>
      </c>
      <c r="N253" s="17" t="s">
        <v>16</v>
      </c>
      <c r="O253" s="18">
        <v>30</v>
      </c>
      <c r="P253" s="137">
        <f t="shared" si="35"/>
        <v>30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 t="s">
        <v>1455</v>
      </c>
      <c r="D254" s="10" t="s">
        <v>433</v>
      </c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100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>
        <f>+'24'!J259</f>
        <v>0</v>
      </c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4399.1499999999996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6380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3848</v>
      </c>
      <c r="O264" s="2">
        <v>160</v>
      </c>
      <c r="P264" s="2">
        <v>100</v>
      </c>
      <c r="Q264" s="2">
        <v>2500</v>
      </c>
      <c r="R264" s="2">
        <v>145</v>
      </c>
      <c r="S264" s="2">
        <v>25</v>
      </c>
      <c r="T264" s="2">
        <v>553</v>
      </c>
      <c r="U264" s="2">
        <v>75</v>
      </c>
      <c r="V264" s="2">
        <v>50</v>
      </c>
      <c r="W264" s="2">
        <v>205</v>
      </c>
      <c r="X264" s="2">
        <v>35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547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1985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1985</v>
      </c>
      <c r="P269" s="119" t="s">
        <v>1417</v>
      </c>
      <c r="Q269" s="120" t="s">
        <v>1418</v>
      </c>
      <c r="R269" s="121" t="s">
        <v>1419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4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C264" sqref="C264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+'25'!J5</f>
        <v>27</v>
      </c>
      <c r="F5" s="71"/>
      <c r="G5" s="46">
        <f t="shared" ref="G5:G26" si="0">E5+F5</f>
        <v>27</v>
      </c>
      <c r="H5" s="78">
        <v>0</v>
      </c>
      <c r="I5" s="76">
        <v>0</v>
      </c>
      <c r="J5" s="46">
        <f t="shared" ref="J5:J26" si="1">+G5-H5-K5-I5</f>
        <v>26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37">
        <f t="shared" ref="P5:P68" si="2">SUM(M5-O5)</f>
        <v>50</v>
      </c>
      <c r="Q5" s="136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+'25'!J6</f>
        <v>112</v>
      </c>
      <c r="F6" s="71"/>
      <c r="G6" s="46">
        <f t="shared" si="0"/>
        <v>112</v>
      </c>
      <c r="H6" s="78">
        <v>0</v>
      </c>
      <c r="I6" s="76">
        <v>0</v>
      </c>
      <c r="J6" s="46">
        <f t="shared" si="1"/>
        <v>108</v>
      </c>
      <c r="K6" s="72">
        <v>4</v>
      </c>
      <c r="L6" s="15">
        <v>100</v>
      </c>
      <c r="M6" s="65">
        <f t="shared" ref="M6:M80" si="3">+L6*K6</f>
        <v>400</v>
      </c>
      <c r="N6" s="17" t="s">
        <v>16</v>
      </c>
      <c r="O6" s="18"/>
      <c r="P6" s="137">
        <f t="shared" si="2"/>
        <v>400</v>
      </c>
      <c r="Q6" s="136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+'25'!J11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+'25'!J15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+'25'!J18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>
        <v>30</v>
      </c>
      <c r="P20" s="137">
        <f t="shared" si="2"/>
        <v>35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+'25'!J21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+'25'!J22</f>
        <v>30</v>
      </c>
      <c r="F22" s="71"/>
      <c r="G22" s="46">
        <f t="shared" si="0"/>
        <v>30</v>
      </c>
      <c r="H22" s="78">
        <v>0</v>
      </c>
      <c r="I22" s="76">
        <v>0</v>
      </c>
      <c r="J22" s="46">
        <f t="shared" si="1"/>
        <v>28</v>
      </c>
      <c r="K22" s="72">
        <v>2</v>
      </c>
      <c r="L22" s="20">
        <v>100</v>
      </c>
      <c r="M22" s="65">
        <f t="shared" si="3"/>
        <v>200</v>
      </c>
      <c r="N22" s="17" t="s">
        <v>16</v>
      </c>
      <c r="O22" s="18"/>
      <c r="P22" s="137">
        <f t="shared" si="2"/>
        <v>200</v>
      </c>
      <c r="Q22" s="136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+'25'!J24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+'25'!J26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+'25'!J28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+'25'!J32</f>
        <v>2</v>
      </c>
      <c r="F32" s="71"/>
      <c r="G32" s="46">
        <f t="shared" si="5"/>
        <v>2</v>
      </c>
      <c r="H32" s="78">
        <v>0</v>
      </c>
      <c r="I32" s="76"/>
      <c r="J32" s="46">
        <f t="shared" si="6"/>
        <v>2</v>
      </c>
      <c r="K32" s="72"/>
      <c r="L32" s="15">
        <v>130</v>
      </c>
      <c r="M32" s="65">
        <f t="shared" si="3"/>
        <v>0</v>
      </c>
      <c r="N32" s="17"/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+'25'!J33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+'25'!J34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+'25'!J39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>
        <v>25</v>
      </c>
      <c r="P39" s="137">
        <f t="shared" si="2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1</v>
      </c>
      <c r="K40" s="72">
        <v>2</v>
      </c>
      <c r="L40" s="15">
        <v>50</v>
      </c>
      <c r="M40" s="65">
        <f t="shared" si="3"/>
        <v>100</v>
      </c>
      <c r="N40" s="17" t="s">
        <v>16</v>
      </c>
      <c r="O40" s="18">
        <v>50</v>
      </c>
      <c r="P40" s="137">
        <f t="shared" si="2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+'25'!J41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3"/>
        <v>50</v>
      </c>
      <c r="N41" s="17" t="s">
        <v>16</v>
      </c>
      <c r="O41" s="18">
        <v>25</v>
      </c>
      <c r="P41" s="137">
        <f t="shared" si="2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+'25'!J46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+'25'!J47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+'25'!J48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+'25'!J49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+'25'!J50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+'25'!J53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+'25'!J55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+'25'!J57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+'25'!J58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+'25'!J59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+'25'!J62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+'25'!J65</f>
        <v>7</v>
      </c>
      <c r="F65" s="71"/>
      <c r="G65" s="46">
        <f t="shared" si="5"/>
        <v>7</v>
      </c>
      <c r="H65" s="78">
        <v>0</v>
      </c>
      <c r="I65" s="76">
        <v>0</v>
      </c>
      <c r="J65" s="46">
        <f t="shared" si="6"/>
        <v>7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+'25'!J66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+'25'!J77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+'25'!J81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37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+'25'!J110</f>
        <v>12</v>
      </c>
      <c r="F110" s="71"/>
      <c r="G110" s="46">
        <f t="shared" si="20"/>
        <v>12</v>
      </c>
      <c r="H110" s="78">
        <v>0</v>
      </c>
      <c r="I110" s="76">
        <v>0</v>
      </c>
      <c r="J110" s="46">
        <f t="shared" si="21"/>
        <v>11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7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+'25'!J111</f>
        <v>10</v>
      </c>
      <c r="F111" s="71"/>
      <c r="G111" s="46">
        <f t="shared" si="20"/>
        <v>10</v>
      </c>
      <c r="H111" s="78">
        <v>0</v>
      </c>
      <c r="I111" s="76">
        <v>0</v>
      </c>
      <c r="J111" s="46">
        <f t="shared" si="21"/>
        <v>10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+'25'!J112</f>
        <v>4</v>
      </c>
      <c r="F112" s="71"/>
      <c r="G112" s="46">
        <f t="shared" si="20"/>
        <v>4</v>
      </c>
      <c r="H112" s="78">
        <v>0</v>
      </c>
      <c r="I112" s="76">
        <v>0</v>
      </c>
      <c r="J112" s="46">
        <f t="shared" si="21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+'25'!J113</f>
        <v>7</v>
      </c>
      <c r="F113" s="71"/>
      <c r="G113" s="46">
        <f t="shared" si="20"/>
        <v>7</v>
      </c>
      <c r="H113" s="78">
        <v>0</v>
      </c>
      <c r="I113" s="76">
        <v>0</v>
      </c>
      <c r="J113" s="46">
        <f t="shared" si="21"/>
        <v>7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6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+'25'!J115</f>
        <v>25</v>
      </c>
      <c r="F115" s="71"/>
      <c r="G115" s="46">
        <f t="shared" si="20"/>
        <v>25</v>
      </c>
      <c r="H115" s="78">
        <v>0</v>
      </c>
      <c r="I115" s="76">
        <v>0</v>
      </c>
      <c r="J115" s="46">
        <f t="shared" si="21"/>
        <v>25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+'25'!J116</f>
        <v>13</v>
      </c>
      <c r="F116" s="71"/>
      <c r="G116" s="46">
        <f t="shared" si="20"/>
        <v>13</v>
      </c>
      <c r="H116" s="78">
        <v>0</v>
      </c>
      <c r="I116" s="76">
        <v>0</v>
      </c>
      <c r="J116" s="46">
        <f t="shared" si="21"/>
        <v>13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+'25'!J117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+'25'!J120</f>
        <v>7</v>
      </c>
      <c r="F120" s="71"/>
      <c r="G120" s="46">
        <f t="shared" si="20"/>
        <v>7</v>
      </c>
      <c r="H120" s="78">
        <v>0</v>
      </c>
      <c r="I120" s="76">
        <v>0</v>
      </c>
      <c r="J120" s="46">
        <f t="shared" si="21"/>
        <v>5</v>
      </c>
      <c r="K120" s="72">
        <v>2</v>
      </c>
      <c r="L120" s="22">
        <v>35</v>
      </c>
      <c r="M120" s="65">
        <f t="shared" si="8"/>
        <v>70</v>
      </c>
      <c r="N120" s="17" t="s">
        <v>16</v>
      </c>
      <c r="O120" s="18"/>
      <c r="P120" s="137">
        <f t="shared" si="7"/>
        <v>70</v>
      </c>
      <c r="Q120" s="90">
        <v>30</v>
      </c>
      <c r="R120" s="43">
        <f t="shared" si="9"/>
        <v>60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+'25'!J123</f>
        <v>4</v>
      </c>
      <c r="F123" s="71">
        <v>3</v>
      </c>
      <c r="G123" s="46">
        <f t="shared" si="20"/>
        <v>7</v>
      </c>
      <c r="H123" s="78">
        <v>0</v>
      </c>
      <c r="I123" s="76">
        <v>0</v>
      </c>
      <c r="J123" s="46">
        <f t="shared" si="21"/>
        <v>7</v>
      </c>
      <c r="K123" s="72"/>
      <c r="L123" s="22">
        <v>35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+'25'!J125</f>
        <v>1</v>
      </c>
      <c r="F125" s="71"/>
      <c r="G125" s="46">
        <f t="shared" si="20"/>
        <v>1</v>
      </c>
      <c r="H125" s="78">
        <v>0</v>
      </c>
      <c r="I125" s="76">
        <v>0</v>
      </c>
      <c r="J125" s="46">
        <f t="shared" si="21"/>
        <v>0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>
        <v>25</v>
      </c>
      <c r="P125" s="137">
        <f t="shared" si="7"/>
        <v>25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+'25'!J131</f>
        <v>6</v>
      </c>
      <c r="F131" s="71"/>
      <c r="G131" s="46">
        <f t="shared" si="20"/>
        <v>6</v>
      </c>
      <c r="H131" s="78">
        <v>0</v>
      </c>
      <c r="I131" s="76">
        <v>0</v>
      </c>
      <c r="J131" s="46">
        <f t="shared" si="21"/>
        <v>5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37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+'25'!J133</f>
        <v>6</v>
      </c>
      <c r="F133" s="71"/>
      <c r="G133" s="46">
        <f t="shared" si="20"/>
        <v>6</v>
      </c>
      <c r="H133" s="78">
        <v>0</v>
      </c>
      <c r="I133" s="76">
        <v>0</v>
      </c>
      <c r="J133" s="46">
        <f t="shared" si="21"/>
        <v>4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50</v>
      </c>
      <c r="P133" s="137">
        <f t="shared" ref="P133:P196" si="26">SUM(M133-O133)</f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50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+'25'!J154</f>
        <v>21</v>
      </c>
      <c r="F154" s="71"/>
      <c r="G154" s="46">
        <f t="shared" si="20"/>
        <v>21</v>
      </c>
      <c r="H154" s="78">
        <v>0</v>
      </c>
      <c r="I154" s="76">
        <v>0</v>
      </c>
      <c r="J154" s="46">
        <f t="shared" si="21"/>
        <v>19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>
        <v>25</v>
      </c>
      <c r="P154" s="137">
        <f t="shared" si="26"/>
        <v>25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+'25'!J175</f>
        <v>17</v>
      </c>
      <c r="F175" s="71"/>
      <c r="G175" s="46">
        <f t="shared" si="27"/>
        <v>17</v>
      </c>
      <c r="H175" s="78">
        <v>0</v>
      </c>
      <c r="I175" s="76">
        <v>0</v>
      </c>
      <c r="J175" s="46">
        <f t="shared" si="28"/>
        <v>16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37">
        <f t="shared" si="26"/>
        <v>50</v>
      </c>
      <c r="Q175" s="136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+'25'!J180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+'25'!J185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+'25'!J190</f>
        <v>3</v>
      </c>
      <c r="F190" s="71"/>
      <c r="G190" s="46">
        <f t="shared" si="27"/>
        <v>3</v>
      </c>
      <c r="H190" s="78">
        <v>0</v>
      </c>
      <c r="I190" s="76">
        <v>0</v>
      </c>
      <c r="J190" s="46">
        <f t="shared" si="28"/>
        <v>3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+'25'!J193</f>
        <v>9</v>
      </c>
      <c r="F193" s="71"/>
      <c r="G193" s="46">
        <f t="shared" si="27"/>
        <v>9</v>
      </c>
      <c r="H193" s="78">
        <v>0</v>
      </c>
      <c r="I193" s="76">
        <v>0</v>
      </c>
      <c r="J193" s="46">
        <f t="shared" si="28"/>
        <v>9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+'25'!J194</f>
        <v>21</v>
      </c>
      <c r="F194" s="71"/>
      <c r="G194" s="46">
        <f t="shared" si="27"/>
        <v>21</v>
      </c>
      <c r="H194" s="78">
        <v>0</v>
      </c>
      <c r="I194" s="76">
        <v>0</v>
      </c>
      <c r="J194" s="46">
        <f t="shared" si="28"/>
        <v>21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+'25'!J195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+'25'!J196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+'25'!J197</f>
        <v>7</v>
      </c>
      <c r="F197" s="71"/>
      <c r="G197" s="46">
        <f t="shared" si="27"/>
        <v>7</v>
      </c>
      <c r="H197" s="78">
        <v>0</v>
      </c>
      <c r="I197" s="76">
        <v>0</v>
      </c>
      <c r="J197" s="46">
        <f t="shared" si="28"/>
        <v>7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+'25'!J198</f>
        <v>3</v>
      </c>
      <c r="F198" s="71"/>
      <c r="G198" s="46">
        <f t="shared" si="27"/>
        <v>3</v>
      </c>
      <c r="H198" s="78">
        <v>0</v>
      </c>
      <c r="I198" s="76">
        <v>0</v>
      </c>
      <c r="J198" s="46">
        <f t="shared" si="28"/>
        <v>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+'25'!J201</f>
        <v>2</v>
      </c>
      <c r="F201" s="71"/>
      <c r="G201" s="46">
        <f t="shared" si="27"/>
        <v>2</v>
      </c>
      <c r="H201" s="78">
        <v>0</v>
      </c>
      <c r="I201" s="76">
        <v>0</v>
      </c>
      <c r="J201" s="46">
        <f t="shared" si="28"/>
        <v>2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+'25'!J202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+'25'!J204</f>
        <v>5</v>
      </c>
      <c r="F204" s="71"/>
      <c r="G204" s="46">
        <f t="shared" si="27"/>
        <v>5</v>
      </c>
      <c r="H204" s="78">
        <v>0</v>
      </c>
      <c r="I204" s="76">
        <v>0</v>
      </c>
      <c r="J204" s="46">
        <f t="shared" si="28"/>
        <v>5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+'25'!J205</f>
        <v>5</v>
      </c>
      <c r="F205" s="71"/>
      <c r="G205" s="46">
        <f t="shared" si="27"/>
        <v>5</v>
      </c>
      <c r="H205" s="78">
        <v>0</v>
      </c>
      <c r="I205" s="76">
        <v>0</v>
      </c>
      <c r="J205" s="46">
        <f t="shared" si="28"/>
        <v>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+'25'!J208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+'25'!J209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0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37">
        <f t="shared" si="35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+'25'!J211</f>
        <v>0</v>
      </c>
      <c r="F211" s="71">
        <v>1</v>
      </c>
      <c r="G211" s="46">
        <f t="shared" si="27"/>
        <v>1</v>
      </c>
      <c r="H211" s="78">
        <v>0</v>
      </c>
      <c r="I211" s="76">
        <v>0</v>
      </c>
      <c r="J211" s="46">
        <f t="shared" si="28"/>
        <v>0</v>
      </c>
      <c r="K211" s="72">
        <v>1</v>
      </c>
      <c r="L211" s="20">
        <v>40</v>
      </c>
      <c r="M211" s="65">
        <f t="shared" si="31"/>
        <v>40</v>
      </c>
      <c r="N211" s="17" t="s">
        <v>16</v>
      </c>
      <c r="O211" s="18">
        <v>10</v>
      </c>
      <c r="P211" s="137">
        <f t="shared" si="35"/>
        <v>30</v>
      </c>
      <c r="Q211" s="90">
        <v>15</v>
      </c>
      <c r="R211" s="43">
        <f t="shared" si="32"/>
        <v>15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+'25'!J216</f>
        <v>166</v>
      </c>
      <c r="F216" s="71"/>
      <c r="G216" s="46">
        <f t="shared" si="27"/>
        <v>166</v>
      </c>
      <c r="H216" s="78">
        <v>0</v>
      </c>
      <c r="I216" s="76">
        <v>0</v>
      </c>
      <c r="J216" s="46">
        <f t="shared" si="28"/>
        <v>166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+'25'!J217</f>
        <v>47</v>
      </c>
      <c r="F217" s="71"/>
      <c r="G217" s="46">
        <f t="shared" si="27"/>
        <v>47</v>
      </c>
      <c r="H217" s="78">
        <v>0</v>
      </c>
      <c r="I217" s="76">
        <v>0</v>
      </c>
      <c r="J217" s="46">
        <f t="shared" si="28"/>
        <v>45</v>
      </c>
      <c r="K217" s="72">
        <v>2</v>
      </c>
      <c r="L217" s="20">
        <v>10</v>
      </c>
      <c r="M217" s="65">
        <f t="shared" si="31"/>
        <v>20</v>
      </c>
      <c r="N217" s="17" t="s">
        <v>16</v>
      </c>
      <c r="O217" s="18"/>
      <c r="P217" s="137">
        <f t="shared" si="35"/>
        <v>20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+'25'!J218</f>
        <v>7</v>
      </c>
      <c r="F218" s="71"/>
      <c r="G218" s="46">
        <f t="shared" si="27"/>
        <v>7</v>
      </c>
      <c r="H218" s="78">
        <v>0</v>
      </c>
      <c r="I218" s="76">
        <v>0</v>
      </c>
      <c r="J218" s="46">
        <f t="shared" si="28"/>
        <v>7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+'25'!J224</f>
        <v>274</v>
      </c>
      <c r="F224" s="71"/>
      <c r="G224" s="46">
        <f t="shared" si="27"/>
        <v>274</v>
      </c>
      <c r="H224" s="78">
        <v>0</v>
      </c>
      <c r="I224" s="76">
        <v>0</v>
      </c>
      <c r="J224" s="46">
        <f t="shared" si="28"/>
        <v>274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+'25'!J235</f>
        <v>0</v>
      </c>
      <c r="F235" s="71"/>
      <c r="G235" s="46">
        <f t="shared" ref="G235:G255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+'25'!J243</f>
        <v>0</v>
      </c>
      <c r="F243" s="71">
        <v>1</v>
      </c>
      <c r="G243" s="46">
        <f t="shared" si="39"/>
        <v>1</v>
      </c>
      <c r="H243" s="78">
        <v>0</v>
      </c>
      <c r="I243" s="76">
        <v>0</v>
      </c>
      <c r="J243" s="46">
        <f t="shared" si="40"/>
        <v>0</v>
      </c>
      <c r="K243" s="72">
        <v>1</v>
      </c>
      <c r="L243" s="20">
        <v>35</v>
      </c>
      <c r="M243" s="65">
        <f t="shared" ref="M243:M246" si="43">+L243*K243</f>
        <v>35</v>
      </c>
      <c r="N243" s="17" t="s">
        <v>16</v>
      </c>
      <c r="O243" s="18"/>
      <c r="P243" s="137">
        <f t="shared" si="35"/>
        <v>35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+'25'!J251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+'25'!J252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20059085</v>
      </c>
      <c r="C253" s="19" t="s">
        <v>1450</v>
      </c>
      <c r="D253" s="10" t="s">
        <v>563</v>
      </c>
      <c r="E253" s="64">
        <f>+'25'!J253</f>
        <v>1</v>
      </c>
      <c r="F253" s="71"/>
      <c r="G253" s="46">
        <f t="shared" si="39"/>
        <v>1</v>
      </c>
      <c r="H253" s="78">
        <v>0</v>
      </c>
      <c r="I253" s="76">
        <v>0</v>
      </c>
      <c r="J253" s="46">
        <f t="shared" si="40"/>
        <v>1</v>
      </c>
      <c r="K253" s="72"/>
      <c r="L253" s="20">
        <v>30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 t="s">
        <v>1455</v>
      </c>
      <c r="D254" s="10" t="s">
        <v>433</v>
      </c>
      <c r="E254" s="64">
        <f>+'25'!J254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100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+'25'!J259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656.65000000000009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1675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760</v>
      </c>
      <c r="O264" s="2">
        <v>20</v>
      </c>
      <c r="P264" s="2">
        <v>100</v>
      </c>
      <c r="Q264" s="2">
        <v>50</v>
      </c>
      <c r="R264" s="2">
        <v>90</v>
      </c>
      <c r="S264" s="2">
        <v>220</v>
      </c>
      <c r="T264" s="2">
        <v>250</v>
      </c>
      <c r="U264" s="2">
        <v>30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240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675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675</v>
      </c>
      <c r="P269" s="119" t="s">
        <v>1417</v>
      </c>
      <c r="Q269" s="120" t="s">
        <v>1418</v>
      </c>
      <c r="R269" s="121" t="s">
        <v>1419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1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K257" activePane="bottomRight" state="frozen"/>
      <selection activeCell="L255" sqref="L255"/>
      <selection pane="topRight" activeCell="L255" sqref="L255"/>
      <selection pane="bottomLeft" activeCell="L255" sqref="L255"/>
      <selection pane="bottomRight" activeCell="L11" sqref="L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+'26'!J5</f>
        <v>26</v>
      </c>
      <c r="F5" s="71"/>
      <c r="G5" s="46">
        <f t="shared" ref="G5:G26" si="0">E5+F5</f>
        <v>26</v>
      </c>
      <c r="H5" s="78">
        <v>0</v>
      </c>
      <c r="I5" s="76">
        <v>0</v>
      </c>
      <c r="J5" s="46">
        <f t="shared" ref="J5:J26" si="1">+G5-H5-K5-I5</f>
        <v>26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+'26'!J6</f>
        <v>108</v>
      </c>
      <c r="F6" s="71"/>
      <c r="G6" s="46">
        <f t="shared" si="0"/>
        <v>108</v>
      </c>
      <c r="H6" s="78">
        <v>0</v>
      </c>
      <c r="I6" s="76">
        <v>0</v>
      </c>
      <c r="J6" s="46">
        <f t="shared" si="1"/>
        <v>105</v>
      </c>
      <c r="K6" s="72">
        <v>3</v>
      </c>
      <c r="L6" s="15">
        <v>100</v>
      </c>
      <c r="M6" s="65">
        <f t="shared" ref="M6:M80" si="3">+L6*K6</f>
        <v>300</v>
      </c>
      <c r="N6" s="17" t="s">
        <v>16</v>
      </c>
      <c r="O6" s="18"/>
      <c r="P6" s="137">
        <f t="shared" si="2"/>
        <v>300</v>
      </c>
      <c r="Q6" s="136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+'26'!J11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3"/>
        <v>50</v>
      </c>
      <c r="N11" s="17" t="s">
        <v>16</v>
      </c>
      <c r="O11" s="18"/>
      <c r="P11" s="137">
        <f t="shared" si="2"/>
        <v>50</v>
      </c>
      <c r="Q11" s="136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+'26'!J15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4</v>
      </c>
      <c r="K15" s="72">
        <v>1</v>
      </c>
      <c r="L15" s="15">
        <v>50</v>
      </c>
      <c r="M15" s="65">
        <f t="shared" si="3"/>
        <v>50</v>
      </c>
      <c r="N15" s="17" t="s">
        <v>16</v>
      </c>
      <c r="O15" s="18"/>
      <c r="P15" s="137">
        <f t="shared" si="2"/>
        <v>50</v>
      </c>
      <c r="Q15" s="136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+'26'!J18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0</v>
      </c>
      <c r="K18" s="72">
        <v>2</v>
      </c>
      <c r="L18" s="15">
        <v>50</v>
      </c>
      <c r="M18" s="65">
        <f t="shared" si="3"/>
        <v>100</v>
      </c>
      <c r="N18" s="17" t="s">
        <v>16</v>
      </c>
      <c r="O18" s="18"/>
      <c r="P18" s="137">
        <f t="shared" si="2"/>
        <v>100</v>
      </c>
      <c r="Q18" s="136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+'26'!J20</f>
        <v>1</v>
      </c>
      <c r="F20" s="71"/>
      <c r="G20" s="46">
        <f t="shared" si="0"/>
        <v>1</v>
      </c>
      <c r="H20" s="78">
        <v>1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+'26'!J21</f>
        <v>2</v>
      </c>
      <c r="F21" s="71"/>
      <c r="G21" s="46">
        <f t="shared" si="0"/>
        <v>2</v>
      </c>
      <c r="H21" s="78">
        <v>2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+'26'!J22</f>
        <v>28</v>
      </c>
      <c r="F22" s="71"/>
      <c r="G22" s="46">
        <f t="shared" si="0"/>
        <v>28</v>
      </c>
      <c r="H22" s="78">
        <v>0</v>
      </c>
      <c r="I22" s="76">
        <v>0</v>
      </c>
      <c r="J22" s="46">
        <f t="shared" si="1"/>
        <v>23</v>
      </c>
      <c r="K22" s="72">
        <v>5</v>
      </c>
      <c r="L22" s="20">
        <v>100</v>
      </c>
      <c r="M22" s="65">
        <f t="shared" si="3"/>
        <v>500</v>
      </c>
      <c r="N22" s="17" t="s">
        <v>16</v>
      </c>
      <c r="O22" s="18"/>
      <c r="P22" s="137">
        <f t="shared" si="2"/>
        <v>500</v>
      </c>
      <c r="Q22" s="136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+'26'!J24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9</v>
      </c>
      <c r="K24" s="72">
        <v>1</v>
      </c>
      <c r="L24" s="15">
        <v>100</v>
      </c>
      <c r="M24" s="65">
        <f t="shared" si="3"/>
        <v>100</v>
      </c>
      <c r="N24" s="17" t="s">
        <v>16</v>
      </c>
      <c r="O24" s="18"/>
      <c r="P24" s="137">
        <f t="shared" si="2"/>
        <v>100</v>
      </c>
      <c r="Q24" s="136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+'26'!J26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3</v>
      </c>
      <c r="K26" s="72">
        <v>1</v>
      </c>
      <c r="L26" s="15">
        <v>100</v>
      </c>
      <c r="M26" s="65">
        <f t="shared" si="3"/>
        <v>100</v>
      </c>
      <c r="N26" s="17" t="s">
        <v>16</v>
      </c>
      <c r="O26" s="18"/>
      <c r="P26" s="137">
        <f t="shared" si="2"/>
        <v>100</v>
      </c>
      <c r="Q26" s="136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+'26'!J28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+'26'!J32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3"/>
        <v>130</v>
      </c>
      <c r="N32" s="17" t="s">
        <v>16</v>
      </c>
      <c r="O32" s="18"/>
      <c r="P32" s="137">
        <f t="shared" si="2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+'26'!J33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+'26'!J34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+'26'!J40</f>
        <v>1</v>
      </c>
      <c r="F40" s="71"/>
      <c r="G40" s="46">
        <f t="shared" si="5"/>
        <v>1</v>
      </c>
      <c r="H40" s="78">
        <v>1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+'26'!J41</f>
        <v>1</v>
      </c>
      <c r="F41" s="71"/>
      <c r="G41" s="46">
        <f t="shared" si="5"/>
        <v>1</v>
      </c>
      <c r="H41" s="78">
        <v>1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+'26'!J46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+'26'!J47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+'26'!J48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+'26'!J49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2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37">
        <f t="shared" si="2"/>
        <v>50</v>
      </c>
      <c r="Q49" s="136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+'26'!J50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+'26'!J53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+'26'!J55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+'26'!J57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+'26'!J58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+'26'!J59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+'26'!J62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+'26'!J65</f>
        <v>7</v>
      </c>
      <c r="F65" s="71"/>
      <c r="G65" s="46">
        <f t="shared" si="5"/>
        <v>7</v>
      </c>
      <c r="H65" s="78">
        <v>0</v>
      </c>
      <c r="I65" s="76">
        <v>0</v>
      </c>
      <c r="J65" s="46">
        <f t="shared" si="6"/>
        <v>7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+'26'!J77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+'26'!J81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+'26'!J110</f>
        <v>11</v>
      </c>
      <c r="F110" s="71"/>
      <c r="G110" s="46">
        <f t="shared" si="20"/>
        <v>11</v>
      </c>
      <c r="H110" s="78">
        <v>0</v>
      </c>
      <c r="I110" s="76">
        <v>0</v>
      </c>
      <c r="J110" s="46">
        <f t="shared" si="21"/>
        <v>9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>
        <v>120</v>
      </c>
      <c r="P110" s="137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+'26'!J111</f>
        <v>10</v>
      </c>
      <c r="F111" s="71"/>
      <c r="G111" s="46">
        <f t="shared" si="20"/>
        <v>10</v>
      </c>
      <c r="H111" s="78">
        <v>0</v>
      </c>
      <c r="I111" s="76">
        <v>0</v>
      </c>
      <c r="J111" s="46">
        <f t="shared" si="21"/>
        <v>10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+'26'!J112</f>
        <v>4</v>
      </c>
      <c r="F112" s="71"/>
      <c r="G112" s="46">
        <f t="shared" si="20"/>
        <v>4</v>
      </c>
      <c r="H112" s="78">
        <v>0</v>
      </c>
      <c r="I112" s="76">
        <v>0</v>
      </c>
      <c r="J112" s="46">
        <f t="shared" si="21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+'26'!J113</f>
        <v>7</v>
      </c>
      <c r="F113" s="71"/>
      <c r="G113" s="46">
        <f t="shared" si="20"/>
        <v>7</v>
      </c>
      <c r="H113" s="78">
        <v>0</v>
      </c>
      <c r="I113" s="76">
        <v>0</v>
      </c>
      <c r="J113" s="46">
        <f t="shared" si="21"/>
        <v>6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37">
        <f t="shared" si="7"/>
        <v>55</v>
      </c>
      <c r="Q113" s="136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6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+'26'!J115</f>
        <v>25</v>
      </c>
      <c r="F115" s="71"/>
      <c r="G115" s="46">
        <f t="shared" si="20"/>
        <v>25</v>
      </c>
      <c r="H115" s="78">
        <v>0</v>
      </c>
      <c r="I115" s="76">
        <v>0</v>
      </c>
      <c r="J115" s="46">
        <f t="shared" si="21"/>
        <v>25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+'26'!J116</f>
        <v>13</v>
      </c>
      <c r="F116" s="71"/>
      <c r="G116" s="46">
        <f t="shared" si="20"/>
        <v>13</v>
      </c>
      <c r="H116" s="78">
        <v>0</v>
      </c>
      <c r="I116" s="76">
        <v>0</v>
      </c>
      <c r="J116" s="46">
        <f t="shared" si="21"/>
        <v>13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+'26'!J117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+'26'!J120</f>
        <v>5</v>
      </c>
      <c r="F120" s="71"/>
      <c r="G120" s="46">
        <f t="shared" si="20"/>
        <v>5</v>
      </c>
      <c r="H120" s="78">
        <v>0</v>
      </c>
      <c r="I120" s="76">
        <v>0</v>
      </c>
      <c r="J120" s="46">
        <f t="shared" si="21"/>
        <v>5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+'26'!J123</f>
        <v>7</v>
      </c>
      <c r="F123" s="71"/>
      <c r="G123" s="46">
        <f t="shared" si="20"/>
        <v>7</v>
      </c>
      <c r="H123" s="78">
        <v>0</v>
      </c>
      <c r="I123" s="76">
        <v>0</v>
      </c>
      <c r="J123" s="46">
        <f t="shared" si="21"/>
        <v>7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+'26'!J131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4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37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+'26'!J133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+'26'!J154</f>
        <v>19</v>
      </c>
      <c r="F154" s="71"/>
      <c r="G154" s="46">
        <f t="shared" si="20"/>
        <v>19</v>
      </c>
      <c r="H154" s="78">
        <v>0</v>
      </c>
      <c r="I154" s="76">
        <v>0</v>
      </c>
      <c r="J154" s="46">
        <f t="shared" si="21"/>
        <v>15</v>
      </c>
      <c r="K154" s="72">
        <v>4</v>
      </c>
      <c r="L154" s="20">
        <v>25</v>
      </c>
      <c r="M154" s="65">
        <f>+L154*K154</f>
        <v>100</v>
      </c>
      <c r="N154" s="17" t="s">
        <v>16</v>
      </c>
      <c r="O154" s="18">
        <v>50</v>
      </c>
      <c r="P154" s="137">
        <f t="shared" si="26"/>
        <v>50</v>
      </c>
      <c r="Q154" s="90">
        <v>16.16</v>
      </c>
      <c r="R154" s="43">
        <f>+K154*Q154</f>
        <v>64.64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+'26'!J175</f>
        <v>16</v>
      </c>
      <c r="F175" s="71"/>
      <c r="G175" s="46">
        <f t="shared" si="27"/>
        <v>16</v>
      </c>
      <c r="H175" s="78">
        <v>0</v>
      </c>
      <c r="I175" s="76">
        <v>0</v>
      </c>
      <c r="J175" s="46">
        <f t="shared" si="28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+'26'!J180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+'26'!J185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+'26'!J190</f>
        <v>3</v>
      </c>
      <c r="F190" s="71"/>
      <c r="G190" s="46">
        <f t="shared" si="27"/>
        <v>3</v>
      </c>
      <c r="H190" s="78">
        <v>0</v>
      </c>
      <c r="I190" s="76">
        <v>0</v>
      </c>
      <c r="J190" s="46">
        <f t="shared" si="28"/>
        <v>3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+'26'!J193</f>
        <v>9</v>
      </c>
      <c r="F193" s="71"/>
      <c r="G193" s="46">
        <f t="shared" si="27"/>
        <v>9</v>
      </c>
      <c r="H193" s="78">
        <v>0</v>
      </c>
      <c r="I193" s="76">
        <v>0</v>
      </c>
      <c r="J193" s="46">
        <f t="shared" si="28"/>
        <v>8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37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+'26'!J194</f>
        <v>21</v>
      </c>
      <c r="F194" s="71"/>
      <c r="G194" s="46">
        <f t="shared" si="27"/>
        <v>21</v>
      </c>
      <c r="H194" s="78">
        <v>0</v>
      </c>
      <c r="I194" s="76">
        <v>0</v>
      </c>
      <c r="J194" s="46">
        <f t="shared" si="28"/>
        <v>21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+'26'!J195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+'26'!J196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+'26'!J197</f>
        <v>7</v>
      </c>
      <c r="F197" s="71"/>
      <c r="G197" s="46">
        <f t="shared" si="27"/>
        <v>7</v>
      </c>
      <c r="H197" s="78">
        <v>0</v>
      </c>
      <c r="I197" s="76">
        <v>0</v>
      </c>
      <c r="J197" s="46">
        <f t="shared" si="28"/>
        <v>5</v>
      </c>
      <c r="K197" s="72">
        <v>2</v>
      </c>
      <c r="L197" s="20">
        <v>50</v>
      </c>
      <c r="M197" s="65">
        <f t="shared" si="31"/>
        <v>100</v>
      </c>
      <c r="N197" s="17" t="s">
        <v>16</v>
      </c>
      <c r="O197" s="18">
        <v>50</v>
      </c>
      <c r="P197" s="137">
        <f t="shared" ref="P197:P258" si="35">SUM(M197-O197)</f>
        <v>50</v>
      </c>
      <c r="Q197" s="90">
        <v>23.74</v>
      </c>
      <c r="R197" s="43">
        <f t="shared" si="32"/>
        <v>47.48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+'26'!J198</f>
        <v>3</v>
      </c>
      <c r="F198" s="71"/>
      <c r="G198" s="46">
        <f t="shared" si="27"/>
        <v>3</v>
      </c>
      <c r="H198" s="78">
        <v>0</v>
      </c>
      <c r="I198" s="76">
        <v>0</v>
      </c>
      <c r="J198" s="46">
        <f t="shared" si="28"/>
        <v>2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>
        <v>75</v>
      </c>
      <c r="P198" s="137">
        <f t="shared" si="35"/>
        <v>75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+'26'!J201</f>
        <v>2</v>
      </c>
      <c r="F201" s="71"/>
      <c r="G201" s="46">
        <f t="shared" si="27"/>
        <v>2</v>
      </c>
      <c r="H201" s="78">
        <v>0</v>
      </c>
      <c r="I201" s="76">
        <v>0</v>
      </c>
      <c r="J201" s="46">
        <f t="shared" si="28"/>
        <v>2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+'26'!J202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+'26'!J204</f>
        <v>5</v>
      </c>
      <c r="F204" s="71"/>
      <c r="G204" s="46">
        <f t="shared" si="27"/>
        <v>5</v>
      </c>
      <c r="H204" s="78">
        <v>0</v>
      </c>
      <c r="I204" s="76">
        <v>0</v>
      </c>
      <c r="J204" s="46">
        <f t="shared" si="28"/>
        <v>5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+'26'!J205</f>
        <v>5</v>
      </c>
      <c r="F205" s="71"/>
      <c r="G205" s="46">
        <f t="shared" si="27"/>
        <v>5</v>
      </c>
      <c r="H205" s="78">
        <v>0</v>
      </c>
      <c r="I205" s="76">
        <v>0</v>
      </c>
      <c r="J205" s="46">
        <f t="shared" si="28"/>
        <v>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+'26'!J208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+'26'!J210</f>
        <v>0</v>
      </c>
      <c r="F210" s="71">
        <v>1</v>
      </c>
      <c r="G210" s="46">
        <f t="shared" si="27"/>
        <v>1</v>
      </c>
      <c r="H210" s="78">
        <v>0</v>
      </c>
      <c r="I210" s="76">
        <v>0</v>
      </c>
      <c r="J210" s="46">
        <f t="shared" si="28"/>
        <v>0</v>
      </c>
      <c r="K210" s="72">
        <v>1</v>
      </c>
      <c r="L210" s="20">
        <v>40</v>
      </c>
      <c r="M210" s="65">
        <f>+L210*K210</f>
        <v>40</v>
      </c>
      <c r="N210" s="17" t="s">
        <v>16</v>
      </c>
      <c r="O210" s="18"/>
      <c r="P210" s="137">
        <f t="shared" si="35"/>
        <v>40</v>
      </c>
      <c r="Q210" s="90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+'26'!J214</f>
        <v>0</v>
      </c>
      <c r="F214" s="71">
        <v>2</v>
      </c>
      <c r="G214" s="46">
        <f t="shared" si="27"/>
        <v>2</v>
      </c>
      <c r="H214" s="78">
        <v>0</v>
      </c>
      <c r="I214" s="76">
        <v>0</v>
      </c>
      <c r="J214" s="46">
        <f t="shared" si="28"/>
        <v>0</v>
      </c>
      <c r="K214" s="72">
        <v>2</v>
      </c>
      <c r="L214" s="20">
        <v>40</v>
      </c>
      <c r="M214" s="65">
        <f>+L214*K214</f>
        <v>80</v>
      </c>
      <c r="N214" s="17" t="s">
        <v>16</v>
      </c>
      <c r="O214" s="18"/>
      <c r="P214" s="137">
        <f t="shared" si="35"/>
        <v>80</v>
      </c>
      <c r="Q214" s="90">
        <v>15</v>
      </c>
      <c r="R214" s="43">
        <f>+K214*Q214</f>
        <v>30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+'26'!J216</f>
        <v>166</v>
      </c>
      <c r="F216" s="71"/>
      <c r="G216" s="46">
        <f t="shared" si="27"/>
        <v>166</v>
      </c>
      <c r="H216" s="78">
        <v>0</v>
      </c>
      <c r="I216" s="76">
        <v>0</v>
      </c>
      <c r="J216" s="46">
        <f t="shared" si="28"/>
        <v>166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+'26'!J217</f>
        <v>45</v>
      </c>
      <c r="F217" s="71"/>
      <c r="G217" s="46">
        <f t="shared" si="27"/>
        <v>45</v>
      </c>
      <c r="H217" s="78">
        <v>0</v>
      </c>
      <c r="I217" s="76">
        <v>0</v>
      </c>
      <c r="J217" s="46">
        <f t="shared" si="28"/>
        <v>45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+'26'!J218</f>
        <v>7</v>
      </c>
      <c r="F218" s="71"/>
      <c r="G218" s="46">
        <f t="shared" si="27"/>
        <v>7</v>
      </c>
      <c r="H218" s="78">
        <v>0</v>
      </c>
      <c r="I218" s="76">
        <v>0</v>
      </c>
      <c r="J218" s="46">
        <f t="shared" si="28"/>
        <v>7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+'26'!J224</f>
        <v>274</v>
      </c>
      <c r="F224" s="71"/>
      <c r="G224" s="46">
        <f t="shared" si="27"/>
        <v>274</v>
      </c>
      <c r="H224" s="78">
        <v>0</v>
      </c>
      <c r="I224" s="76">
        <v>0</v>
      </c>
      <c r="J224" s="46">
        <f t="shared" si="28"/>
        <v>274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+'26'!J235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+'26'!J248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+'26'!J249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+'26'!J250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+'26'!J251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+'26'!J252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20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20059085</v>
      </c>
      <c r="C253" s="19" t="s">
        <v>1450</v>
      </c>
      <c r="D253" s="10" t="s">
        <v>563</v>
      </c>
      <c r="E253" s="64">
        <f>+'26'!J253</f>
        <v>1</v>
      </c>
      <c r="F253" s="71"/>
      <c r="G253" s="46">
        <f t="shared" si="39"/>
        <v>1</v>
      </c>
      <c r="H253" s="78">
        <v>0</v>
      </c>
      <c r="I253" s="76">
        <v>0</v>
      </c>
      <c r="J253" s="46">
        <f t="shared" si="40"/>
        <v>0</v>
      </c>
      <c r="K253" s="72">
        <v>1</v>
      </c>
      <c r="L253" s="20">
        <v>30</v>
      </c>
      <c r="M253" s="65">
        <f t="shared" ref="M253" si="45">+L253*K253</f>
        <v>30</v>
      </c>
      <c r="N253" s="17" t="s">
        <v>16</v>
      </c>
      <c r="O253" s="18">
        <v>15</v>
      </c>
      <c r="P253" s="137">
        <f t="shared" si="35"/>
        <v>15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 t="s">
        <v>1455</v>
      </c>
      <c r="D254" s="10" t="s">
        <v>433</v>
      </c>
      <c r="E254" s="64">
        <f>+'26'!J254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100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+'26'!J259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779.28000000000009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1430</v>
      </c>
      <c r="O264" s="2">
        <v>110</v>
      </c>
      <c r="P264" s="2">
        <v>55</v>
      </c>
      <c r="Q264" s="2">
        <v>895</v>
      </c>
      <c r="R264" s="2">
        <v>200</v>
      </c>
      <c r="S264" s="2">
        <v>170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50</v>
      </c>
      <c r="O266" s="2" t="s">
        <v>1446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495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70" zoomScaleNormal="70" workbookViewId="0">
      <pane xSplit="10" ySplit="4" topLeftCell="L254" activePane="bottomRight" state="frozen"/>
      <selection activeCell="L255" sqref="L255"/>
      <selection pane="topRight" activeCell="L255" sqref="L255"/>
      <selection pane="bottomLeft" activeCell="L255" sqref="L255"/>
      <selection pane="bottomRight" activeCell="X270" sqref="X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+'27'!J5</f>
        <v>26</v>
      </c>
      <c r="F5" s="71"/>
      <c r="G5" s="46">
        <f t="shared" ref="G5:G26" si="0">E5+F5</f>
        <v>26</v>
      </c>
      <c r="H5" s="78">
        <v>0</v>
      </c>
      <c r="I5" s="76">
        <v>0</v>
      </c>
      <c r="J5" s="46">
        <f t="shared" ref="J5:J26" si="1">+G5-H5-K5-I5</f>
        <v>26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+'27'!J6</f>
        <v>105</v>
      </c>
      <c r="F6" s="71"/>
      <c r="G6" s="46">
        <f t="shared" si="0"/>
        <v>105</v>
      </c>
      <c r="H6" s="78">
        <v>0</v>
      </c>
      <c r="I6" s="76">
        <v>0</v>
      </c>
      <c r="J6" s="46">
        <f t="shared" si="1"/>
        <v>103</v>
      </c>
      <c r="K6" s="72">
        <v>2</v>
      </c>
      <c r="L6" s="15">
        <v>100</v>
      </c>
      <c r="M6" s="65">
        <f t="shared" ref="M6:M80" si="3">+L6*K6</f>
        <v>200</v>
      </c>
      <c r="N6" s="17" t="s">
        <v>16</v>
      </c>
      <c r="O6" s="18"/>
      <c r="P6" s="137">
        <f t="shared" si="2"/>
        <v>200</v>
      </c>
      <c r="Q6" s="136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+'27'!J11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3"/>
        <v>50</v>
      </c>
      <c r="N11" s="17" t="s">
        <v>16</v>
      </c>
      <c r="O11" s="18"/>
      <c r="P11" s="137">
        <f t="shared" si="2"/>
        <v>50</v>
      </c>
      <c r="Q11" s="136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+'27'!J15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+'27'!J22</f>
        <v>23</v>
      </c>
      <c r="F22" s="71"/>
      <c r="G22" s="46">
        <f t="shared" si="0"/>
        <v>23</v>
      </c>
      <c r="H22" s="78">
        <v>0</v>
      </c>
      <c r="I22" s="76">
        <v>0</v>
      </c>
      <c r="J22" s="46">
        <f t="shared" si="1"/>
        <v>23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6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+'27'!J24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+'27'!J26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+'27'!J28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+'27'!J32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3"/>
        <v>130</v>
      </c>
      <c r="N32" s="17" t="s">
        <v>16</v>
      </c>
      <c r="O32" s="18"/>
      <c r="P32" s="137">
        <f t="shared" si="2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+'27'!J33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+'27'!J34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+'27'!J46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+'27'!J47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+'27'!J48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+'27'!J49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+'27'!J50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+'27'!J53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+'27'!J55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+'27'!J57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+'27'!J58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+'27'!J59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+'27'!J62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+'27'!J65</f>
        <v>7</v>
      </c>
      <c r="F65" s="71"/>
      <c r="G65" s="46">
        <f t="shared" si="5"/>
        <v>7</v>
      </c>
      <c r="H65" s="78">
        <v>0</v>
      </c>
      <c r="I65" s="76">
        <v>0</v>
      </c>
      <c r="J65" s="46">
        <f t="shared" si="6"/>
        <v>7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+'27'!J77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+'27'!J81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+'27'!J110</f>
        <v>9</v>
      </c>
      <c r="F110" s="71"/>
      <c r="G110" s="46">
        <f t="shared" si="20"/>
        <v>9</v>
      </c>
      <c r="H110" s="78">
        <v>0</v>
      </c>
      <c r="I110" s="76">
        <v>0</v>
      </c>
      <c r="J110" s="46">
        <f t="shared" si="21"/>
        <v>8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>
        <v>20</v>
      </c>
      <c r="P110" s="137">
        <f t="shared" si="7"/>
        <v>100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+'27'!J111</f>
        <v>10</v>
      </c>
      <c r="F111" s="71"/>
      <c r="G111" s="46">
        <f t="shared" si="20"/>
        <v>10</v>
      </c>
      <c r="H111" s="78">
        <v>0</v>
      </c>
      <c r="I111" s="76">
        <v>0</v>
      </c>
      <c r="J111" s="46">
        <f t="shared" si="21"/>
        <v>10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+'27'!J112</f>
        <v>4</v>
      </c>
      <c r="F112" s="71"/>
      <c r="G112" s="46">
        <f t="shared" si="20"/>
        <v>4</v>
      </c>
      <c r="H112" s="78">
        <v>0</v>
      </c>
      <c r="I112" s="76">
        <v>0</v>
      </c>
      <c r="J112" s="46">
        <f t="shared" si="21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+'27'!J113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6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+'27'!J115</f>
        <v>25</v>
      </c>
      <c r="F115" s="71"/>
      <c r="G115" s="46">
        <f t="shared" si="20"/>
        <v>25</v>
      </c>
      <c r="H115" s="78">
        <v>0</v>
      </c>
      <c r="I115" s="76">
        <v>0</v>
      </c>
      <c r="J115" s="46">
        <f t="shared" si="21"/>
        <v>25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+'27'!J116</f>
        <v>13</v>
      </c>
      <c r="F116" s="71"/>
      <c r="G116" s="46">
        <f t="shared" si="20"/>
        <v>13</v>
      </c>
      <c r="H116" s="78">
        <v>0</v>
      </c>
      <c r="I116" s="76">
        <v>0</v>
      </c>
      <c r="J116" s="46">
        <f t="shared" si="21"/>
        <v>13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+'27'!J117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+'27'!J120</f>
        <v>5</v>
      </c>
      <c r="F120" s="71"/>
      <c r="G120" s="46">
        <f t="shared" si="20"/>
        <v>5</v>
      </c>
      <c r="H120" s="78">
        <v>0</v>
      </c>
      <c r="I120" s="76">
        <v>0</v>
      </c>
      <c r="J120" s="46">
        <f t="shared" si="21"/>
        <v>5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+'27'!J123</f>
        <v>7</v>
      </c>
      <c r="F123" s="71"/>
      <c r="G123" s="46">
        <f t="shared" si="20"/>
        <v>7</v>
      </c>
      <c r="H123" s="78">
        <v>0</v>
      </c>
      <c r="I123" s="76">
        <v>0</v>
      </c>
      <c r="J123" s="46">
        <f t="shared" si="21"/>
        <v>7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+'27'!J131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+'27'!J133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+'27'!J154</f>
        <v>15</v>
      </c>
      <c r="F154" s="71"/>
      <c r="G154" s="46">
        <f t="shared" si="20"/>
        <v>15</v>
      </c>
      <c r="H154" s="78">
        <v>0</v>
      </c>
      <c r="I154" s="76">
        <v>0</v>
      </c>
      <c r="J154" s="46">
        <f t="shared" si="21"/>
        <v>15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+'27'!J175</f>
        <v>16</v>
      </c>
      <c r="F175" s="71"/>
      <c r="G175" s="46">
        <f t="shared" si="27"/>
        <v>16</v>
      </c>
      <c r="H175" s="78">
        <v>0</v>
      </c>
      <c r="I175" s="76">
        <v>0</v>
      </c>
      <c r="J175" s="46">
        <f t="shared" si="28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+'27'!J180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+'27'!J190</f>
        <v>3</v>
      </c>
      <c r="F190" s="71"/>
      <c r="G190" s="46">
        <f t="shared" si="27"/>
        <v>3</v>
      </c>
      <c r="H190" s="78">
        <v>0</v>
      </c>
      <c r="I190" s="76">
        <v>0</v>
      </c>
      <c r="J190" s="46">
        <f t="shared" si="28"/>
        <v>3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+'27'!J193</f>
        <v>8</v>
      </c>
      <c r="F193" s="71"/>
      <c r="G193" s="46">
        <f t="shared" si="27"/>
        <v>8</v>
      </c>
      <c r="H193" s="78">
        <v>0</v>
      </c>
      <c r="I193" s="76">
        <v>0</v>
      </c>
      <c r="J193" s="46">
        <f t="shared" si="28"/>
        <v>8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+'27'!J194</f>
        <v>21</v>
      </c>
      <c r="F194" s="71"/>
      <c r="G194" s="46">
        <f t="shared" si="27"/>
        <v>21</v>
      </c>
      <c r="H194" s="78">
        <v>0</v>
      </c>
      <c r="I194" s="76">
        <v>0</v>
      </c>
      <c r="J194" s="46">
        <f t="shared" si="28"/>
        <v>21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+'27'!J195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+'27'!J196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+'27'!J197</f>
        <v>5</v>
      </c>
      <c r="F197" s="71"/>
      <c r="G197" s="46">
        <f t="shared" si="27"/>
        <v>5</v>
      </c>
      <c r="H197" s="78">
        <v>0</v>
      </c>
      <c r="I197" s="76">
        <v>0</v>
      </c>
      <c r="J197" s="46">
        <f t="shared" si="28"/>
        <v>5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+'27'!J198</f>
        <v>2</v>
      </c>
      <c r="F198" s="71"/>
      <c r="G198" s="46">
        <f t="shared" si="27"/>
        <v>2</v>
      </c>
      <c r="H198" s="78">
        <v>0</v>
      </c>
      <c r="I198" s="76">
        <v>0</v>
      </c>
      <c r="J198" s="46">
        <f t="shared" si="28"/>
        <v>2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+'27'!J201</f>
        <v>2</v>
      </c>
      <c r="F201" s="71"/>
      <c r="G201" s="46">
        <f t="shared" si="27"/>
        <v>2</v>
      </c>
      <c r="H201" s="78">
        <v>0</v>
      </c>
      <c r="I201" s="76">
        <v>0</v>
      </c>
      <c r="J201" s="46">
        <f t="shared" si="28"/>
        <v>2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+'27'!J202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+'27'!J204</f>
        <v>5</v>
      </c>
      <c r="F204" s="71"/>
      <c r="G204" s="46">
        <f t="shared" si="27"/>
        <v>5</v>
      </c>
      <c r="H204" s="78">
        <v>0</v>
      </c>
      <c r="I204" s="76">
        <v>0</v>
      </c>
      <c r="J204" s="46">
        <f t="shared" si="28"/>
        <v>5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+'27'!J205</f>
        <v>5</v>
      </c>
      <c r="F205" s="71"/>
      <c r="G205" s="46">
        <f t="shared" si="27"/>
        <v>5</v>
      </c>
      <c r="H205" s="78">
        <v>0</v>
      </c>
      <c r="I205" s="76">
        <v>0</v>
      </c>
      <c r="J205" s="46">
        <f t="shared" si="28"/>
        <v>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+'27'!J208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+'27'!J216</f>
        <v>166</v>
      </c>
      <c r="F216" s="71"/>
      <c r="G216" s="46">
        <f t="shared" si="27"/>
        <v>166</v>
      </c>
      <c r="H216" s="78">
        <v>0</v>
      </c>
      <c r="I216" s="76">
        <v>0</v>
      </c>
      <c r="J216" s="46">
        <f t="shared" si="28"/>
        <v>166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+'27'!J217</f>
        <v>45</v>
      </c>
      <c r="F217" s="71"/>
      <c r="G217" s="46">
        <f t="shared" si="27"/>
        <v>45</v>
      </c>
      <c r="H217" s="78">
        <v>0</v>
      </c>
      <c r="I217" s="76">
        <v>0</v>
      </c>
      <c r="J217" s="46">
        <f t="shared" si="28"/>
        <v>45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+'27'!J218</f>
        <v>7</v>
      </c>
      <c r="F218" s="71"/>
      <c r="G218" s="46">
        <f t="shared" si="27"/>
        <v>7</v>
      </c>
      <c r="H218" s="78">
        <v>0</v>
      </c>
      <c r="I218" s="76">
        <v>0</v>
      </c>
      <c r="J218" s="46">
        <f t="shared" si="28"/>
        <v>6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7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+'27'!J224</f>
        <v>274</v>
      </c>
      <c r="F224" s="71"/>
      <c r="G224" s="46">
        <f t="shared" si="27"/>
        <v>274</v>
      </c>
      <c r="H224" s="78">
        <v>0</v>
      </c>
      <c r="I224" s="76">
        <v>0</v>
      </c>
      <c r="J224" s="46">
        <f t="shared" si="28"/>
        <v>274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+'27'!J235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+'27'!J248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+'27'!J250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+'27'!J251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+'27'!J252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20059085</v>
      </c>
      <c r="C253" s="19" t="s">
        <v>1450</v>
      </c>
      <c r="D253" s="10" t="s">
        <v>563</v>
      </c>
      <c r="E253" s="64">
        <f>+'27'!J253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ref="J253" si="45">+G253-H253-K253-I253</f>
        <v>0</v>
      </c>
      <c r="K253" s="72"/>
      <c r="L253" s="20">
        <v>30</v>
      </c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 t="s">
        <v>1455</v>
      </c>
      <c r="D254" s="10" t="s">
        <v>433</v>
      </c>
      <c r="E254" s="64">
        <f>+'27'!J254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100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+'27'!J259</f>
        <v>0</v>
      </c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155.26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380</v>
      </c>
      <c r="O264" s="2">
        <v>200</v>
      </c>
      <c r="P264" s="2">
        <v>180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120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 filterMode="1">
    <tabColor rgb="FFFFCCFF"/>
  </sheetPr>
  <dimension ref="A1:AA346"/>
  <sheetViews>
    <sheetView zoomScale="70" zoomScaleNormal="70" workbookViewId="0">
      <pane xSplit="10" ySplit="4" topLeftCell="K259" activePane="bottomRight" state="frozen"/>
      <selection activeCell="L255" sqref="L255"/>
      <selection pane="topRight" activeCell="L255" sqref="L255"/>
      <selection pane="bottomLeft" activeCell="L255" sqref="L255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+'28'!J5</f>
        <v>26</v>
      </c>
      <c r="F5" s="71">
        <v>10</v>
      </c>
      <c r="G5" s="46">
        <f t="shared" ref="G5:G26" si="0">E5+F5</f>
        <v>36</v>
      </c>
      <c r="H5" s="78">
        <v>1</v>
      </c>
      <c r="I5" s="76">
        <v>0</v>
      </c>
      <c r="J5" s="46">
        <f t="shared" ref="J5:J26" si="1">+G5-H5-K5-I5</f>
        <v>31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37">
        <f t="shared" ref="P5:P68" si="2">SUM(M5-O5)</f>
        <v>200</v>
      </c>
      <c r="Q5" s="136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+'28'!J6</f>
        <v>103</v>
      </c>
      <c r="F6" s="71">
        <v>46</v>
      </c>
      <c r="G6" s="46">
        <f t="shared" si="0"/>
        <v>149</v>
      </c>
      <c r="H6" s="78">
        <v>0</v>
      </c>
      <c r="I6" s="76">
        <v>0</v>
      </c>
      <c r="J6" s="46">
        <f t="shared" si="1"/>
        <v>102</v>
      </c>
      <c r="K6" s="72">
        <v>47</v>
      </c>
      <c r="L6" s="15">
        <v>100</v>
      </c>
      <c r="M6" s="65">
        <f t="shared" ref="M6:M80" si="3">+L6*K6</f>
        <v>4700</v>
      </c>
      <c r="N6" s="17" t="s">
        <v>16</v>
      </c>
      <c r="O6" s="18">
        <v>400</v>
      </c>
      <c r="P6" s="137">
        <f t="shared" si="2"/>
        <v>4300</v>
      </c>
      <c r="Q6" s="136">
        <v>36.43</v>
      </c>
      <c r="R6" s="43">
        <f t="shared" ref="R6:R80" si="4">+K6*Q6</f>
        <v>1712.21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+'28'!J11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+'28'!J15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+'28'!J22</f>
        <v>23</v>
      </c>
      <c r="F22" s="71">
        <v>8</v>
      </c>
      <c r="G22" s="46">
        <f t="shared" si="0"/>
        <v>31</v>
      </c>
      <c r="H22" s="78">
        <v>0</v>
      </c>
      <c r="I22" s="76">
        <v>0</v>
      </c>
      <c r="J22" s="46">
        <f t="shared" si="1"/>
        <v>27</v>
      </c>
      <c r="K22" s="72">
        <v>4</v>
      </c>
      <c r="L22" s="20">
        <v>100</v>
      </c>
      <c r="M22" s="65">
        <f t="shared" si="3"/>
        <v>400</v>
      </c>
      <c r="N22" s="17" t="s">
        <v>16</v>
      </c>
      <c r="O22" s="18">
        <v>220</v>
      </c>
      <c r="P22" s="137">
        <f t="shared" si="2"/>
        <v>180</v>
      </c>
      <c r="Q22" s="136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+'28'!J24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8</v>
      </c>
      <c r="K24" s="72">
        <v>1</v>
      </c>
      <c r="L24" s="15">
        <v>100</v>
      </c>
      <c r="M24" s="65">
        <f t="shared" si="3"/>
        <v>100</v>
      </c>
      <c r="N24" s="17" t="s">
        <v>16</v>
      </c>
      <c r="O24" s="18">
        <v>20</v>
      </c>
      <c r="P24" s="137">
        <f t="shared" si="2"/>
        <v>80</v>
      </c>
      <c r="Q24" s="136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+'28'!J26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+'28'!J28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+'28'!J31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+'28'!J33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+'28'!J34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+'28'!J46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+'28'!J47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+'28'!J48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+'28'!J49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0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37">
        <f t="shared" si="2"/>
        <v>50</v>
      </c>
      <c r="Q49" s="136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+'28'!J50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+'28'!J53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+'28'!J55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+'28'!J57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+'28'!J58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+'28'!J59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+'28'!J62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+'28'!J65</f>
        <v>7</v>
      </c>
      <c r="F65" s="71"/>
      <c r="G65" s="46">
        <f t="shared" si="5"/>
        <v>7</v>
      </c>
      <c r="H65" s="78">
        <v>0</v>
      </c>
      <c r="I65" s="76">
        <v>0</v>
      </c>
      <c r="J65" s="46">
        <f t="shared" si="6"/>
        <v>4</v>
      </c>
      <c r="K65" s="72">
        <v>3</v>
      </c>
      <c r="L65" s="15">
        <v>50</v>
      </c>
      <c r="M65" s="65">
        <f t="shared" si="3"/>
        <v>150</v>
      </c>
      <c r="N65" s="17" t="s">
        <v>16</v>
      </c>
      <c r="O65" s="18">
        <v>50</v>
      </c>
      <c r="P65" s="137">
        <f>SUM(M65-O65)</f>
        <v>100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3"/>
        <v>50</v>
      </c>
      <c r="N66" s="17" t="s">
        <v>16</v>
      </c>
      <c r="O66" s="18"/>
      <c r="P66" s="137">
        <f t="shared" si="2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+'28'!J77</f>
        <v>3</v>
      </c>
      <c r="F77" s="71"/>
      <c r="G77" s="46">
        <f t="shared" si="5"/>
        <v>3</v>
      </c>
      <c r="H77" s="78">
        <v>2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>
        <v>25</v>
      </c>
      <c r="P77" s="137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+'28'!J81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+'28'!J110</f>
        <v>8</v>
      </c>
      <c r="F110" s="71"/>
      <c r="G110" s="46">
        <f t="shared" si="20"/>
        <v>8</v>
      </c>
      <c r="H110" s="78">
        <v>0</v>
      </c>
      <c r="I110" s="76">
        <v>0</v>
      </c>
      <c r="J110" s="46">
        <f t="shared" si="21"/>
        <v>6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37">
        <f t="shared" si="7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+'28'!J111</f>
        <v>10</v>
      </c>
      <c r="F111" s="71"/>
      <c r="G111" s="46">
        <f t="shared" si="20"/>
        <v>10</v>
      </c>
      <c r="H111" s="78">
        <v>0</v>
      </c>
      <c r="I111" s="76">
        <v>0</v>
      </c>
      <c r="J111" s="46">
        <f t="shared" si="21"/>
        <v>8</v>
      </c>
      <c r="K111" s="72">
        <v>2</v>
      </c>
      <c r="L111" s="20">
        <v>250</v>
      </c>
      <c r="M111" s="65">
        <f t="shared" si="8"/>
        <v>500</v>
      </c>
      <c r="N111" s="17" t="s">
        <v>16</v>
      </c>
      <c r="O111" s="18"/>
      <c r="P111" s="137">
        <f t="shared" si="7"/>
        <v>500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+'28'!J112</f>
        <v>4</v>
      </c>
      <c r="F112" s="71"/>
      <c r="G112" s="46">
        <f t="shared" si="20"/>
        <v>4</v>
      </c>
      <c r="H112" s="78">
        <v>0</v>
      </c>
      <c r="I112" s="76">
        <v>0</v>
      </c>
      <c r="J112" s="46">
        <f t="shared" si="21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+'28'!J113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6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+'28'!J115</f>
        <v>25</v>
      </c>
      <c r="F115" s="71"/>
      <c r="G115" s="46">
        <f t="shared" si="20"/>
        <v>25</v>
      </c>
      <c r="H115" s="78">
        <v>0</v>
      </c>
      <c r="I115" s="76">
        <v>0</v>
      </c>
      <c r="J115" s="46">
        <f t="shared" si="21"/>
        <v>24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37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+'28'!J116</f>
        <v>13</v>
      </c>
      <c r="F116" s="71"/>
      <c r="G116" s="46">
        <f t="shared" si="20"/>
        <v>13</v>
      </c>
      <c r="H116" s="78">
        <v>0</v>
      </c>
      <c r="I116" s="76">
        <v>0</v>
      </c>
      <c r="J116" s="46">
        <f t="shared" si="21"/>
        <v>12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37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+'28'!J117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+'28'!J120</f>
        <v>5</v>
      </c>
      <c r="F120" s="71"/>
      <c r="G120" s="46">
        <f t="shared" si="20"/>
        <v>5</v>
      </c>
      <c r="H120" s="78">
        <v>0</v>
      </c>
      <c r="I120" s="76">
        <v>0</v>
      </c>
      <c r="J120" s="46">
        <f t="shared" si="21"/>
        <v>4</v>
      </c>
      <c r="K120" s="72">
        <v>1</v>
      </c>
      <c r="L120" s="22">
        <v>35</v>
      </c>
      <c r="M120" s="65">
        <f t="shared" si="8"/>
        <v>35</v>
      </c>
      <c r="N120" s="17" t="s">
        <v>16</v>
      </c>
      <c r="O120" s="18">
        <v>10</v>
      </c>
      <c r="P120" s="137">
        <f t="shared" si="7"/>
        <v>25</v>
      </c>
      <c r="Q120" s="90">
        <v>30</v>
      </c>
      <c r="R120" s="43">
        <f t="shared" si="9"/>
        <v>30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 t="shared" si="8"/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+'28'!J123</f>
        <v>7</v>
      </c>
      <c r="F123" s="71"/>
      <c r="G123" s="46">
        <f t="shared" si="20"/>
        <v>7</v>
      </c>
      <c r="H123" s="78">
        <v>0</v>
      </c>
      <c r="I123" s="76">
        <v>0</v>
      </c>
      <c r="J123" s="46">
        <f t="shared" si="21"/>
        <v>7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 t="shared" si="8"/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+'28'!J131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3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37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+'28'!J133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+'28'!J154</f>
        <v>15</v>
      </c>
      <c r="F154" s="71"/>
      <c r="G154" s="46">
        <f t="shared" si="20"/>
        <v>15</v>
      </c>
      <c r="H154" s="78">
        <v>0</v>
      </c>
      <c r="I154" s="76">
        <v>0</v>
      </c>
      <c r="J154" s="46">
        <f t="shared" si="21"/>
        <v>13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/>
      <c r="P154" s="137">
        <f t="shared" si="26"/>
        <v>50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+'28'!J175</f>
        <v>16</v>
      </c>
      <c r="F175" s="71"/>
      <c r="G175" s="46">
        <f t="shared" si="27"/>
        <v>16</v>
      </c>
      <c r="H175" s="78">
        <v>0</v>
      </c>
      <c r="I175" s="76">
        <v>0</v>
      </c>
      <c r="J175" s="46">
        <f t="shared" si="28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+'28'!J180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+'28'!J185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+'28'!J190</f>
        <v>3</v>
      </c>
      <c r="F190" s="71"/>
      <c r="G190" s="46">
        <f t="shared" si="27"/>
        <v>3</v>
      </c>
      <c r="H190" s="78">
        <v>0</v>
      </c>
      <c r="I190" s="76">
        <v>0</v>
      </c>
      <c r="J190" s="46">
        <f t="shared" si="28"/>
        <v>3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+'28'!J193</f>
        <v>8</v>
      </c>
      <c r="F193" s="71"/>
      <c r="G193" s="46">
        <f t="shared" si="27"/>
        <v>8</v>
      </c>
      <c r="H193" s="78">
        <v>0</v>
      </c>
      <c r="I193" s="76">
        <v>0</v>
      </c>
      <c r="J193" s="46">
        <f t="shared" si="28"/>
        <v>8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+'28'!J194</f>
        <v>21</v>
      </c>
      <c r="F194" s="71"/>
      <c r="G194" s="46">
        <f t="shared" si="27"/>
        <v>21</v>
      </c>
      <c r="H194" s="78">
        <v>0</v>
      </c>
      <c r="I194" s="76">
        <v>0</v>
      </c>
      <c r="J194" s="46">
        <f t="shared" si="28"/>
        <v>20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37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+'28'!J195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+'28'!J196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+'28'!J197</f>
        <v>5</v>
      </c>
      <c r="F197" s="71"/>
      <c r="G197" s="46">
        <f t="shared" si="27"/>
        <v>5</v>
      </c>
      <c r="H197" s="78">
        <v>0</v>
      </c>
      <c r="I197" s="76">
        <v>0</v>
      </c>
      <c r="J197" s="46">
        <f t="shared" si="28"/>
        <v>4</v>
      </c>
      <c r="K197" s="72">
        <v>1</v>
      </c>
      <c r="L197" s="20">
        <v>50</v>
      </c>
      <c r="M197" s="65">
        <f t="shared" si="31"/>
        <v>50</v>
      </c>
      <c r="N197" s="17" t="s">
        <v>16</v>
      </c>
      <c r="O197" s="18"/>
      <c r="P197" s="137">
        <f t="shared" ref="P197:P258" si="35">SUM(M197-O197)</f>
        <v>50</v>
      </c>
      <c r="Q197" s="90">
        <v>23.74</v>
      </c>
      <c r="R197" s="43">
        <f t="shared" si="32"/>
        <v>23.74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+'28'!J198</f>
        <v>2</v>
      </c>
      <c r="F198" s="71">
        <v>27</v>
      </c>
      <c r="G198" s="46">
        <f t="shared" si="27"/>
        <v>29</v>
      </c>
      <c r="H198" s="78">
        <v>0</v>
      </c>
      <c r="I198" s="76">
        <v>10</v>
      </c>
      <c r="J198" s="46">
        <f t="shared" si="28"/>
        <v>18</v>
      </c>
      <c r="K198" s="72">
        <v>1</v>
      </c>
      <c r="L198" s="20">
        <v>150</v>
      </c>
      <c r="M198" s="65">
        <f t="shared" si="31"/>
        <v>150</v>
      </c>
      <c r="N198" s="17" t="s">
        <v>1457</v>
      </c>
      <c r="O198" s="18"/>
      <c r="P198" s="137">
        <f t="shared" si="35"/>
        <v>150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+'28'!J201</f>
        <v>2</v>
      </c>
      <c r="F201" s="71"/>
      <c r="G201" s="46">
        <f t="shared" si="27"/>
        <v>2</v>
      </c>
      <c r="H201" s="78">
        <v>0</v>
      </c>
      <c r="I201" s="76">
        <v>0</v>
      </c>
      <c r="J201" s="46">
        <f t="shared" si="28"/>
        <v>1</v>
      </c>
      <c r="K201" s="72">
        <v>1</v>
      </c>
      <c r="L201" s="20">
        <v>90</v>
      </c>
      <c r="M201" s="65">
        <f t="shared" si="31"/>
        <v>90</v>
      </c>
      <c r="N201" s="17" t="s">
        <v>16</v>
      </c>
      <c r="O201" s="18"/>
      <c r="P201" s="137">
        <f t="shared" si="35"/>
        <v>90</v>
      </c>
      <c r="Q201" s="90">
        <v>60</v>
      </c>
      <c r="R201" s="43">
        <f t="shared" si="32"/>
        <v>60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+'28'!J202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+'28'!J204</f>
        <v>5</v>
      </c>
      <c r="F204" s="71"/>
      <c r="G204" s="46">
        <f t="shared" si="27"/>
        <v>5</v>
      </c>
      <c r="H204" s="78">
        <v>0</v>
      </c>
      <c r="I204" s="76">
        <v>0</v>
      </c>
      <c r="J204" s="46">
        <f t="shared" si="28"/>
        <v>5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+'28'!J205</f>
        <v>5</v>
      </c>
      <c r="F205" s="71"/>
      <c r="G205" s="46">
        <f t="shared" si="27"/>
        <v>5</v>
      </c>
      <c r="H205" s="78">
        <v>0</v>
      </c>
      <c r="I205" s="76">
        <v>0</v>
      </c>
      <c r="J205" s="46">
        <f t="shared" si="28"/>
        <v>4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37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+'28'!J208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0</v>
      </c>
      <c r="K208" s="72">
        <v>2</v>
      </c>
      <c r="L208" s="20">
        <v>50</v>
      </c>
      <c r="M208" s="65">
        <f t="shared" si="31"/>
        <v>100</v>
      </c>
      <c r="N208" s="17" t="s">
        <v>16</v>
      </c>
      <c r="O208" s="18">
        <v>50</v>
      </c>
      <c r="P208" s="137">
        <f t="shared" si="35"/>
        <v>50</v>
      </c>
      <c r="Q208" s="90">
        <v>33</v>
      </c>
      <c r="R208" s="43">
        <f t="shared" si="32"/>
        <v>66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+'28'!J214</f>
        <v>0</v>
      </c>
      <c r="F214" s="71">
        <v>1</v>
      </c>
      <c r="G214" s="46">
        <f t="shared" si="27"/>
        <v>1</v>
      </c>
      <c r="H214" s="78">
        <v>0</v>
      </c>
      <c r="I214" s="76">
        <v>0</v>
      </c>
      <c r="J214" s="46">
        <f t="shared" si="28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>
        <v>10</v>
      </c>
      <c r="P214" s="137">
        <f t="shared" si="35"/>
        <v>30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+'28'!J216</f>
        <v>166</v>
      </c>
      <c r="F216" s="71">
        <v>200</v>
      </c>
      <c r="G216" s="46">
        <f t="shared" si="27"/>
        <v>366</v>
      </c>
      <c r="H216" s="78">
        <v>0</v>
      </c>
      <c r="I216" s="76">
        <v>0</v>
      </c>
      <c r="J216" s="46">
        <f t="shared" si="28"/>
        <v>366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+'28'!J217</f>
        <v>45</v>
      </c>
      <c r="F217" s="71"/>
      <c r="G217" s="46">
        <f t="shared" si="27"/>
        <v>45</v>
      </c>
      <c r="H217" s="78">
        <v>0</v>
      </c>
      <c r="I217" s="76">
        <v>0</v>
      </c>
      <c r="J217" s="46">
        <f t="shared" si="28"/>
        <v>44</v>
      </c>
      <c r="K217" s="72">
        <v>1</v>
      </c>
      <c r="L217" s="20">
        <v>10</v>
      </c>
      <c r="M217" s="65">
        <f t="shared" si="31"/>
        <v>10</v>
      </c>
      <c r="N217" s="17" t="s">
        <v>16</v>
      </c>
      <c r="O217" s="18"/>
      <c r="P217" s="137">
        <f t="shared" si="35"/>
        <v>10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+'28'!J218</f>
        <v>6</v>
      </c>
      <c r="F218" s="71"/>
      <c r="G218" s="46">
        <f t="shared" si="27"/>
        <v>6</v>
      </c>
      <c r="H218" s="78">
        <v>0</v>
      </c>
      <c r="I218" s="76">
        <v>0</v>
      </c>
      <c r="J218" s="46">
        <f t="shared" si="28"/>
        <v>5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7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+'28'!J224</f>
        <v>274</v>
      </c>
      <c r="F224" s="71">
        <v>100</v>
      </c>
      <c r="G224" s="46">
        <f t="shared" si="27"/>
        <v>374</v>
      </c>
      <c r="H224" s="78">
        <v>0</v>
      </c>
      <c r="I224" s="76">
        <v>0</v>
      </c>
      <c r="J224" s="46">
        <f t="shared" si="28"/>
        <v>374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+'28'!J235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hidden="1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+'28'!J243</f>
        <v>0</v>
      </c>
      <c r="F243" s="71">
        <v>2</v>
      </c>
      <c r="G243" s="46">
        <f t="shared" si="39"/>
        <v>2</v>
      </c>
      <c r="H243" s="78">
        <v>0</v>
      </c>
      <c r="I243" s="76">
        <v>0</v>
      </c>
      <c r="J243" s="46">
        <f t="shared" si="40"/>
        <v>1</v>
      </c>
      <c r="K243" s="72">
        <v>1</v>
      </c>
      <c r="L243" s="20">
        <v>35</v>
      </c>
      <c r="M243" s="65">
        <f t="shared" ref="M243:M246" si="43">+L243*K243</f>
        <v>35</v>
      </c>
      <c r="N243" s="17" t="s">
        <v>16</v>
      </c>
      <c r="O243" s="18"/>
      <c r="P243" s="137">
        <f t="shared" si="35"/>
        <v>35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+'28'!J245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+'28'!J246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+'28'!J248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+'28'!J249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+'28'!J250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+'28'!J251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+'28'!J252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20059085</v>
      </c>
      <c r="C253" s="19" t="s">
        <v>1450</v>
      </c>
      <c r="D253" s="10" t="s">
        <v>563</v>
      </c>
      <c r="E253" s="64">
        <f>+'28'!J253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30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 t="s">
        <v>1455</v>
      </c>
      <c r="D254" s="10" t="s">
        <v>433</v>
      </c>
      <c r="E254" s="64">
        <f>+'28'!J254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100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7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7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7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7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2562.1900000000005</v>
      </c>
      <c r="S260" s="75"/>
    </row>
    <row r="261" spans="1:27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7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7455</v>
      </c>
    </row>
    <row r="263" spans="1:27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7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5520</v>
      </c>
      <c r="O264" s="2">
        <v>30</v>
      </c>
      <c r="P264" s="2">
        <v>120</v>
      </c>
      <c r="Q264" s="2">
        <v>250</v>
      </c>
      <c r="R264" s="2">
        <v>405</v>
      </c>
      <c r="S264" s="2">
        <v>25</v>
      </c>
      <c r="T264" s="2">
        <v>25</v>
      </c>
      <c r="U264" s="2">
        <v>75</v>
      </c>
      <c r="V264" s="2">
        <v>500</v>
      </c>
      <c r="W264" s="2">
        <v>125</v>
      </c>
      <c r="X264" s="2">
        <v>2000</v>
      </c>
      <c r="Y264" s="2">
        <v>115</v>
      </c>
      <c r="Z264" s="2">
        <v>250</v>
      </c>
      <c r="AA264" s="2">
        <v>1600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15</v>
      </c>
      <c r="O266" s="2" t="s">
        <v>1458</v>
      </c>
    </row>
    <row r="267" spans="1:27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835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1085</v>
      </c>
    </row>
    <row r="269" spans="1:27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1085</v>
      </c>
      <c r="P269" s="119" t="s">
        <v>1417</v>
      </c>
      <c r="Q269" s="120" t="s">
        <v>1418</v>
      </c>
      <c r="R269" s="121" t="s">
        <v>1419</v>
      </c>
    </row>
    <row r="270" spans="1:27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27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7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.00"/>
        <filter val="100.00"/>
        <filter val="120"/>
        <filter val="120.00"/>
        <filter val="150.00"/>
        <filter val="180.00"/>
        <filter val="20.00"/>
        <filter val="200.00"/>
        <filter val="240.00"/>
        <filter val="25.00"/>
        <filter val="30.00"/>
        <filter val="4,300.00"/>
        <filter val="50.00"/>
        <filter val="500.00"/>
        <filter val="55.00"/>
        <filter val="60.00"/>
        <filter val="80.00"/>
        <filter val="90.00"/>
        <filter val="Rookie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zoomScale="70" zoomScaleNormal="70" workbookViewId="0">
      <pane xSplit="10" ySplit="4" topLeftCell="K259" activePane="bottomRight" state="frozen"/>
      <selection activeCell="L255" sqref="L255"/>
      <selection pane="topRight" activeCell="L255" sqref="L255"/>
      <selection pane="bottomLeft" activeCell="L255" sqref="L255"/>
      <selection pane="bottomRight" activeCell="V16" sqref="V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+'29'!J5</f>
        <v>31</v>
      </c>
      <c r="F5" s="71"/>
      <c r="G5" s="46">
        <f t="shared" ref="G5:G26" si="0">E5+F5</f>
        <v>31</v>
      </c>
      <c r="H5" s="78">
        <v>0</v>
      </c>
      <c r="I5" s="76">
        <v>0</v>
      </c>
      <c r="J5" s="46">
        <f t="shared" ref="J5:J26" si="1">+G5-H5-K5-I5</f>
        <v>24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37">
        <f t="shared" ref="P5:P68" si="2">SUM(M5-O5)</f>
        <v>350</v>
      </c>
      <c r="Q5" s="136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+'29'!J6</f>
        <v>102</v>
      </c>
      <c r="F6" s="71"/>
      <c r="G6" s="46">
        <f t="shared" si="0"/>
        <v>102</v>
      </c>
      <c r="H6" s="78">
        <v>0</v>
      </c>
      <c r="I6" s="76">
        <v>0</v>
      </c>
      <c r="J6" s="46">
        <f t="shared" si="1"/>
        <v>97</v>
      </c>
      <c r="K6" s="72">
        <v>5</v>
      </c>
      <c r="L6" s="15">
        <v>100</v>
      </c>
      <c r="M6" s="65">
        <f t="shared" ref="M6:M80" si="3">+L6*K6</f>
        <v>500</v>
      </c>
      <c r="N6" s="17" t="s">
        <v>16</v>
      </c>
      <c r="O6" s="18">
        <v>60</v>
      </c>
      <c r="P6" s="137">
        <f t="shared" si="2"/>
        <v>440</v>
      </c>
      <c r="Q6" s="136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+'29'!J11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1</v>
      </c>
      <c r="K11" s="72">
        <v>2</v>
      </c>
      <c r="L11" s="15">
        <v>50</v>
      </c>
      <c r="M11" s="65">
        <f t="shared" si="3"/>
        <v>100</v>
      </c>
      <c r="N11" s="17" t="s">
        <v>16</v>
      </c>
      <c r="O11" s="18"/>
      <c r="P11" s="137">
        <f t="shared" si="2"/>
        <v>100</v>
      </c>
      <c r="Q11" s="136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+'29'!J15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+'29'!J22</f>
        <v>27</v>
      </c>
      <c r="F22" s="71"/>
      <c r="G22" s="46">
        <f t="shared" si="0"/>
        <v>27</v>
      </c>
      <c r="H22" s="78">
        <v>0</v>
      </c>
      <c r="I22" s="76">
        <v>0</v>
      </c>
      <c r="J22" s="46">
        <f t="shared" si="1"/>
        <v>26</v>
      </c>
      <c r="K22" s="72">
        <v>1</v>
      </c>
      <c r="L22" s="20">
        <v>100</v>
      </c>
      <c r="M22" s="65">
        <f t="shared" si="3"/>
        <v>100</v>
      </c>
      <c r="N22" s="17" t="s">
        <v>16</v>
      </c>
      <c r="O22" s="18"/>
      <c r="P22" s="137">
        <f t="shared" si="2"/>
        <v>100</v>
      </c>
      <c r="Q22" s="136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+'29'!J24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+'29'!J26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+'29'!J28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+'29'!J31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+'29'!J33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+'29'!J34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+'29'!J46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+'29'!J47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+'29'!J48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+'29'!J49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+'29'!J50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3"/>
        <v>50</v>
      </c>
      <c r="N50" s="17" t="s">
        <v>16</v>
      </c>
      <c r="O50" s="18"/>
      <c r="P50" s="137">
        <f t="shared" si="2"/>
        <v>50</v>
      </c>
      <c r="Q50" s="136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+'29'!J53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37">
        <f t="shared" si="2"/>
        <v>50</v>
      </c>
      <c r="Q53" s="136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+'29'!J55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+'29'!J57</f>
        <v>4</v>
      </c>
      <c r="F57" s="71"/>
      <c r="G57" s="46">
        <f t="shared" si="5"/>
        <v>4</v>
      </c>
      <c r="H57" s="78">
        <v>0</v>
      </c>
      <c r="I57" s="76">
        <v>1</v>
      </c>
      <c r="J57" s="46">
        <f t="shared" si="6"/>
        <v>3</v>
      </c>
      <c r="K57" s="72"/>
      <c r="L57" s="15">
        <v>120</v>
      </c>
      <c r="M57" s="65">
        <f t="shared" si="3"/>
        <v>0</v>
      </c>
      <c r="N57" s="17" t="s">
        <v>1449</v>
      </c>
      <c r="O57" s="18"/>
      <c r="P57" s="23">
        <f t="shared" si="2"/>
        <v>0</v>
      </c>
      <c r="Q57" s="13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+'29'!J58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+'29'!J59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+'29'!J62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+'29'!J65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2</v>
      </c>
      <c r="K65" s="72">
        <v>2</v>
      </c>
      <c r="L65" s="15">
        <v>50</v>
      </c>
      <c r="M65" s="65">
        <f t="shared" si="3"/>
        <v>100</v>
      </c>
      <c r="N65" s="17" t="s">
        <v>16</v>
      </c>
      <c r="O65" s="18">
        <v>50</v>
      </c>
      <c r="P65" s="137">
        <f t="shared" si="2"/>
        <v>50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+'29'!J66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+'29'!J81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+'29'!J110</f>
        <v>6</v>
      </c>
      <c r="F110" s="71"/>
      <c r="G110" s="46">
        <f t="shared" si="20"/>
        <v>6</v>
      </c>
      <c r="H110" s="78">
        <v>0</v>
      </c>
      <c r="I110" s="76">
        <v>0</v>
      </c>
      <c r="J110" s="46">
        <f t="shared" si="21"/>
        <v>6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+'29'!J111</f>
        <v>8</v>
      </c>
      <c r="F111" s="71"/>
      <c r="G111" s="46">
        <f t="shared" si="20"/>
        <v>8</v>
      </c>
      <c r="H111" s="78">
        <v>0</v>
      </c>
      <c r="I111" s="76">
        <v>0</v>
      </c>
      <c r="J111" s="46">
        <f t="shared" si="21"/>
        <v>8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+'29'!J112</f>
        <v>4</v>
      </c>
      <c r="F112" s="71"/>
      <c r="G112" s="46">
        <f t="shared" si="20"/>
        <v>4</v>
      </c>
      <c r="H112" s="78">
        <v>0</v>
      </c>
      <c r="I112" s="76">
        <v>0</v>
      </c>
      <c r="J112" s="46">
        <f t="shared" si="21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+'29'!J113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6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6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+'29'!J115</f>
        <v>24</v>
      </c>
      <c r="F115" s="71"/>
      <c r="G115" s="46">
        <f t="shared" si="20"/>
        <v>24</v>
      </c>
      <c r="H115" s="78">
        <v>0</v>
      </c>
      <c r="I115" s="76">
        <v>0</v>
      </c>
      <c r="J115" s="46">
        <f t="shared" si="21"/>
        <v>24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+'29'!J116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+'29'!J117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+'29'!J120</f>
        <v>4</v>
      </c>
      <c r="F120" s="71"/>
      <c r="G120" s="46">
        <f t="shared" si="20"/>
        <v>4</v>
      </c>
      <c r="H120" s="78">
        <v>0</v>
      </c>
      <c r="I120" s="76">
        <v>0</v>
      </c>
      <c r="J120" s="46">
        <f t="shared" si="21"/>
        <v>4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+'29'!J123</f>
        <v>7</v>
      </c>
      <c r="F123" s="71"/>
      <c r="G123" s="46">
        <f t="shared" si="20"/>
        <v>7</v>
      </c>
      <c r="H123" s="78">
        <v>0</v>
      </c>
      <c r="I123" s="76">
        <v>0</v>
      </c>
      <c r="J123" s="46">
        <f t="shared" si="21"/>
        <v>7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+'29'!J131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2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37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+'29'!J133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+'29'!J154</f>
        <v>13</v>
      </c>
      <c r="F154" s="71"/>
      <c r="G154" s="46">
        <f t="shared" si="20"/>
        <v>13</v>
      </c>
      <c r="H154" s="78">
        <v>0</v>
      </c>
      <c r="I154" s="76">
        <v>0</v>
      </c>
      <c r="J154" s="46">
        <f t="shared" si="21"/>
        <v>13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6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+'29'!J175</f>
        <v>16</v>
      </c>
      <c r="F175" s="71"/>
      <c r="G175" s="46">
        <f t="shared" si="27"/>
        <v>16</v>
      </c>
      <c r="H175" s="78">
        <v>0</v>
      </c>
      <c r="I175" s="76">
        <v>0</v>
      </c>
      <c r="J175" s="46">
        <f t="shared" si="28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+'29'!J190</f>
        <v>3</v>
      </c>
      <c r="F190" s="71"/>
      <c r="G190" s="46">
        <f t="shared" si="27"/>
        <v>3</v>
      </c>
      <c r="H190" s="78">
        <v>0</v>
      </c>
      <c r="I190" s="76">
        <v>0</v>
      </c>
      <c r="J190" s="46">
        <f t="shared" si="28"/>
        <v>3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+'29'!J193</f>
        <v>8</v>
      </c>
      <c r="F193" s="71"/>
      <c r="G193" s="46">
        <f t="shared" si="27"/>
        <v>8</v>
      </c>
      <c r="H193" s="78">
        <v>0</v>
      </c>
      <c r="I193" s="76">
        <v>0</v>
      </c>
      <c r="J193" s="46">
        <f t="shared" si="28"/>
        <v>8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+'29'!J194</f>
        <v>20</v>
      </c>
      <c r="F194" s="71"/>
      <c r="G194" s="46">
        <f t="shared" si="27"/>
        <v>20</v>
      </c>
      <c r="H194" s="78">
        <v>0</v>
      </c>
      <c r="I194" s="76">
        <v>0</v>
      </c>
      <c r="J194" s="46">
        <f t="shared" si="28"/>
        <v>20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+'29'!J195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+'29'!J196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2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37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+'29'!J197</f>
        <v>4</v>
      </c>
      <c r="F197" s="71"/>
      <c r="G197" s="46">
        <f t="shared" si="27"/>
        <v>4</v>
      </c>
      <c r="H197" s="78">
        <v>0</v>
      </c>
      <c r="I197" s="76">
        <v>0</v>
      </c>
      <c r="J197" s="46">
        <f t="shared" si="28"/>
        <v>4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+'29'!J198</f>
        <v>18</v>
      </c>
      <c r="F198" s="71"/>
      <c r="G198" s="46">
        <f t="shared" si="27"/>
        <v>18</v>
      </c>
      <c r="H198" s="78">
        <v>0</v>
      </c>
      <c r="I198" s="76">
        <v>0</v>
      </c>
      <c r="J198" s="46">
        <f t="shared" si="28"/>
        <v>17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>
        <v>75</v>
      </c>
      <c r="P198" s="137">
        <f t="shared" si="35"/>
        <v>75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+'29'!J201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+'29'!J202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+'29'!J204</f>
        <v>5</v>
      </c>
      <c r="F204" s="71"/>
      <c r="G204" s="46">
        <f t="shared" si="27"/>
        <v>5</v>
      </c>
      <c r="H204" s="78">
        <v>0</v>
      </c>
      <c r="I204" s="76">
        <v>0</v>
      </c>
      <c r="J204" s="46">
        <f t="shared" si="28"/>
        <v>5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+'29'!J205</f>
        <v>4</v>
      </c>
      <c r="F205" s="71"/>
      <c r="G205" s="46">
        <f t="shared" si="27"/>
        <v>4</v>
      </c>
      <c r="H205" s="78">
        <v>0</v>
      </c>
      <c r="I205" s="76">
        <v>0</v>
      </c>
      <c r="J205" s="46">
        <f t="shared" si="28"/>
        <v>4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+'29'!J216</f>
        <v>366</v>
      </c>
      <c r="F216" s="71"/>
      <c r="G216" s="46">
        <f t="shared" si="27"/>
        <v>366</v>
      </c>
      <c r="H216" s="78">
        <v>0</v>
      </c>
      <c r="I216" s="76">
        <v>0</v>
      </c>
      <c r="J216" s="46">
        <f t="shared" si="28"/>
        <v>366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+'29'!J217</f>
        <v>44</v>
      </c>
      <c r="F217" s="71"/>
      <c r="G217" s="46">
        <f t="shared" si="27"/>
        <v>44</v>
      </c>
      <c r="H217" s="78">
        <v>0</v>
      </c>
      <c r="I217" s="76">
        <v>0</v>
      </c>
      <c r="J217" s="46">
        <f t="shared" si="28"/>
        <v>44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+'29'!J218</f>
        <v>5</v>
      </c>
      <c r="F218" s="71"/>
      <c r="G218" s="46">
        <f t="shared" si="27"/>
        <v>5</v>
      </c>
      <c r="H218" s="78">
        <v>0</v>
      </c>
      <c r="I218" s="76">
        <v>0</v>
      </c>
      <c r="J218" s="46">
        <f t="shared" si="28"/>
        <v>5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+'29'!J224</f>
        <v>374</v>
      </c>
      <c r="F224" s="71"/>
      <c r="G224" s="46">
        <f t="shared" si="27"/>
        <v>374</v>
      </c>
      <c r="H224" s="78">
        <v>0</v>
      </c>
      <c r="I224" s="76">
        <v>0</v>
      </c>
      <c r="J224" s="46">
        <f t="shared" si="28"/>
        <v>374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+'29'!J235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+'29'!J243</f>
        <v>1</v>
      </c>
      <c r="F243" s="71"/>
      <c r="G243" s="46">
        <f t="shared" si="39"/>
        <v>1</v>
      </c>
      <c r="H243" s="78">
        <v>0</v>
      </c>
      <c r="I243" s="76">
        <v>0</v>
      </c>
      <c r="J243" s="46">
        <f t="shared" si="40"/>
        <v>1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+'29'!J250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+'29'!J251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+'29'!J252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20059085</v>
      </c>
      <c r="C253" s="19" t="s">
        <v>1450</v>
      </c>
      <c r="D253" s="10" t="s">
        <v>563</v>
      </c>
      <c r="E253" s="64">
        <f>+'29'!J253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30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 t="s">
        <v>1455</v>
      </c>
      <c r="D254" s="10" t="s">
        <v>433</v>
      </c>
      <c r="E254" s="64">
        <f>+'29'!J254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100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610.6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1570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200</v>
      </c>
      <c r="O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185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1185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120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120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36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2.52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81.48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119" activePane="bottomRight" state="frozen"/>
      <selection activeCell="L255" sqref="L255"/>
      <selection pane="topRight" activeCell="L255" sqref="L255"/>
      <selection pane="bottomLeft" activeCell="L255" sqref="L255"/>
      <selection pane="bottomRight" activeCell="V190" sqref="V19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" si="2">SUM(M5-O5)</f>
        <v>0</v>
      </c>
      <c r="Q5" s="136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3">+L6*K6</f>
        <v>0</v>
      </c>
      <c r="N6" s="17" t="s">
        <v>16</v>
      </c>
      <c r="O6" s="18"/>
      <c r="P6" s="23"/>
      <c r="Q6" s="136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/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/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/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/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/>
      <c r="Q11" s="136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/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/>
      <c r="Q13" s="136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/>
      <c r="Q14" s="136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/>
      <c r="Q15" s="136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/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/>
      <c r="Q17" s="136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/>
      <c r="Q18" s="136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/>
      <c r="Q19" s="136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/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/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/>
      <c r="Q22" s="136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/>
      <c r="Q23" s="136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/>
      <c r="Q24" s="136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/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/>
      <c r="Q26" s="136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/>
      <c r="Q27" s="136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/>
      <c r="Q28" s="136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/>
      <c r="Q29" s="136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/>
      <c r="Q30" s="136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/>
      <c r="Q31" s="136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/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/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/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/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/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/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/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/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/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/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/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/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/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/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/>
      <c r="Q46" s="136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/>
      <c r="Q47" s="136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/>
      <c r="Q48" s="136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/>
      <c r="Q49" s="136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/>
      <c r="Q50" s="136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/>
      <c r="Q51" s="136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/>
      <c r="Q52" s="136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/>
      <c r="Q53" s="136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/>
      <c r="Q54" s="136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/>
      <c r="Q55" s="136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/>
      <c r="Q56" s="136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/>
      <c r="Q57" s="136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/>
      <c r="Q58" s="136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/>
      <c r="Q59" s="136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/>
      <c r="Q60" s="136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/>
      <c r="Q61" s="136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/>
      <c r="Q62" s="136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/>
      <c r="Q63" s="136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/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/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/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/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/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/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/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/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/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/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/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/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/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/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/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/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/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/>
      <c r="Q81" s="90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/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9">+L83*K83</f>
        <v>0</v>
      </c>
      <c r="N83" s="17" t="s">
        <v>16</v>
      </c>
      <c r="O83" s="18"/>
      <c r="P83" s="23"/>
      <c r="Q83" s="90">
        <v>18.14</v>
      </c>
      <c r="R83" s="43">
        <f t="shared" ref="R83:R91" si="10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9"/>
        <v>0</v>
      </c>
      <c r="N84" s="17" t="s">
        <v>16</v>
      </c>
      <c r="O84" s="18"/>
      <c r="P84" s="23"/>
      <c r="Q84" s="90">
        <v>12.94</v>
      </c>
      <c r="R84" s="43">
        <f t="shared" si="10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9"/>
        <v>0</v>
      </c>
      <c r="N85" s="17" t="s">
        <v>16</v>
      </c>
      <c r="O85" s="18"/>
      <c r="P85" s="23"/>
      <c r="Q85" s="90"/>
      <c r="R85" s="43">
        <f t="shared" si="10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9"/>
        <v>0</v>
      </c>
      <c r="N86" s="17" t="s">
        <v>16</v>
      </c>
      <c r="O86" s="18"/>
      <c r="P86" s="23"/>
      <c r="Q86" s="118"/>
      <c r="R86" s="43">
        <f t="shared" si="10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/>
      <c r="F87" s="71"/>
      <c r="G87" s="46">
        <f t="shared" ref="G87" si="11">E87+F87</f>
        <v>0</v>
      </c>
      <c r="H87" s="78">
        <v>0</v>
      </c>
      <c r="I87" s="76">
        <v>0</v>
      </c>
      <c r="J87" s="46">
        <f t="shared" ref="J87" si="12">+G87-H87-K87-I87</f>
        <v>0</v>
      </c>
      <c r="K87" s="72"/>
      <c r="L87" s="20">
        <v>45</v>
      </c>
      <c r="M87" s="65">
        <f t="shared" ref="M87" si="13">+L87*K87</f>
        <v>0</v>
      </c>
      <c r="N87" s="17" t="s">
        <v>16</v>
      </c>
      <c r="O87" s="18"/>
      <c r="P87" s="23"/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/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ref="J88" si="16">+G88-H88-K88-I88</f>
        <v>0</v>
      </c>
      <c r="K88" s="72"/>
      <c r="L88" s="20">
        <v>49</v>
      </c>
      <c r="M88" s="65">
        <f t="shared" ref="M88" si="17">+L88*K88</f>
        <v>0</v>
      </c>
      <c r="N88" s="17" t="s">
        <v>16</v>
      </c>
      <c r="O88" s="18"/>
      <c r="P88" s="23"/>
      <c r="Q88" s="90"/>
      <c r="R88" s="43">
        <f t="shared" ref="R88" si="18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9"/>
        <v>0</v>
      </c>
      <c r="N89" s="17" t="s">
        <v>16</v>
      </c>
      <c r="O89" s="18"/>
      <c r="P89" s="23"/>
      <c r="Q89" s="118"/>
      <c r="R89" s="43">
        <f t="shared" si="10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9"/>
        <v>0</v>
      </c>
      <c r="N90" s="17" t="s">
        <v>16</v>
      </c>
      <c r="O90" s="18"/>
      <c r="P90" s="23"/>
      <c r="Q90" s="118"/>
      <c r="R90" s="43">
        <f t="shared" si="10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9"/>
        <v>0</v>
      </c>
      <c r="N91" s="17" t="s">
        <v>16</v>
      </c>
      <c r="O91" s="18"/>
      <c r="P91" s="23"/>
      <c r="Q91" s="90">
        <v>30.25</v>
      </c>
      <c r="R91" s="43">
        <f t="shared" si="10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/>
      <c r="Q92" s="90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/>
      <c r="Q93" s="90">
        <v>18.63</v>
      </c>
      <c r="R93" s="43">
        <f t="shared" si="8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/>
      <c r="F94" s="71"/>
      <c r="G94" s="46">
        <f t="shared" ref="G94:G161" si="19">E94+F94</f>
        <v>0</v>
      </c>
      <c r="H94" s="78">
        <v>0</v>
      </c>
      <c r="I94" s="76">
        <v>0</v>
      </c>
      <c r="J94" s="46">
        <f t="shared" ref="J94:J161" si="20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/>
      <c r="F95" s="71"/>
      <c r="G95" s="46">
        <f t="shared" si="19"/>
        <v>0</v>
      </c>
      <c r="H95" s="78">
        <v>0</v>
      </c>
      <c r="I95" s="76">
        <v>0</v>
      </c>
      <c r="J95" s="46">
        <f t="shared" si="20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/>
      <c r="Q95" s="90"/>
      <c r="R95" s="43">
        <f t="shared" si="8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/>
      <c r="F96" s="71"/>
      <c r="G96" s="46">
        <f t="shared" si="19"/>
        <v>0</v>
      </c>
      <c r="H96" s="78">
        <v>0</v>
      </c>
      <c r="I96" s="76">
        <v>0</v>
      </c>
      <c r="J96" s="46">
        <f t="shared" si="20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/>
      <c r="Q96" s="90"/>
      <c r="R96" s="43">
        <f t="shared" si="8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/>
      <c r="F97" s="71"/>
      <c r="G97" s="46">
        <f t="shared" si="19"/>
        <v>0</v>
      </c>
      <c r="H97" s="78">
        <v>0</v>
      </c>
      <c r="I97" s="76">
        <v>0</v>
      </c>
      <c r="J97" s="46">
        <f t="shared" si="20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/>
      <c r="Q97" s="90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/>
      <c r="F98" s="71"/>
      <c r="G98" s="46">
        <f t="shared" si="19"/>
        <v>0</v>
      </c>
      <c r="H98" s="78">
        <v>0</v>
      </c>
      <c r="I98" s="76">
        <v>0</v>
      </c>
      <c r="J98" s="46">
        <f t="shared" si="20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/>
      <c r="Q98" s="90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/>
      <c r="F99" s="71"/>
      <c r="G99" s="46">
        <f t="shared" si="19"/>
        <v>0</v>
      </c>
      <c r="H99" s="78">
        <v>0</v>
      </c>
      <c r="I99" s="76">
        <v>0</v>
      </c>
      <c r="J99" s="46">
        <f t="shared" si="20"/>
        <v>0</v>
      </c>
      <c r="K99" s="72"/>
      <c r="L99" s="20">
        <v>35</v>
      </c>
      <c r="M99" s="65">
        <f t="shared" ref="M99:M105" si="21">+L99*K99</f>
        <v>0</v>
      </c>
      <c r="N99" s="17" t="s">
        <v>16</v>
      </c>
      <c r="O99" s="18"/>
      <c r="P99" s="23"/>
      <c r="Q99" s="118">
        <v>20.350000000000001</v>
      </c>
      <c r="R99" s="43">
        <f t="shared" ref="R99:R105" si="22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/>
      <c r="F100" s="71"/>
      <c r="G100" s="46">
        <f t="shared" si="19"/>
        <v>0</v>
      </c>
      <c r="H100" s="78">
        <v>0</v>
      </c>
      <c r="I100" s="76">
        <v>0</v>
      </c>
      <c r="J100" s="46">
        <f t="shared" si="20"/>
        <v>0</v>
      </c>
      <c r="K100" s="72"/>
      <c r="L100" s="20">
        <v>35</v>
      </c>
      <c r="M100" s="65">
        <f t="shared" si="21"/>
        <v>0</v>
      </c>
      <c r="N100" s="17" t="s">
        <v>16</v>
      </c>
      <c r="O100" s="18"/>
      <c r="P100" s="23"/>
      <c r="Q100" s="118"/>
      <c r="R100" s="43">
        <f t="shared" si="22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/>
      <c r="F101" s="71"/>
      <c r="G101" s="46">
        <f t="shared" si="19"/>
        <v>0</v>
      </c>
      <c r="H101" s="78">
        <v>0</v>
      </c>
      <c r="I101" s="76">
        <v>0</v>
      </c>
      <c r="J101" s="46">
        <f t="shared" si="20"/>
        <v>0</v>
      </c>
      <c r="K101" s="72"/>
      <c r="L101" s="20">
        <v>35</v>
      </c>
      <c r="M101" s="65">
        <f t="shared" si="21"/>
        <v>0</v>
      </c>
      <c r="N101" s="17" t="s">
        <v>16</v>
      </c>
      <c r="O101" s="18"/>
      <c r="P101" s="23"/>
      <c r="Q101" s="118"/>
      <c r="R101" s="43">
        <f t="shared" si="22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/>
      <c r="F102" s="71"/>
      <c r="G102" s="46">
        <f t="shared" ref="G102" si="23">E102+F102</f>
        <v>0</v>
      </c>
      <c r="H102" s="78">
        <v>0</v>
      </c>
      <c r="I102" s="76">
        <v>0</v>
      </c>
      <c r="J102" s="46">
        <f t="shared" ref="J102" si="24">+G102-H102-K102-I102</f>
        <v>0</v>
      </c>
      <c r="K102" s="72"/>
      <c r="L102" s="20">
        <v>49</v>
      </c>
      <c r="M102" s="65">
        <f t="shared" si="21"/>
        <v>0</v>
      </c>
      <c r="N102" s="17" t="s">
        <v>16</v>
      </c>
      <c r="O102" s="18"/>
      <c r="P102" s="23"/>
      <c r="Q102" s="118"/>
      <c r="R102" s="43">
        <f t="shared" si="22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1"/>
        <v>0</v>
      </c>
      <c r="N103" s="17" t="s">
        <v>16</v>
      </c>
      <c r="O103" s="18"/>
      <c r="P103" s="23"/>
      <c r="Q103" s="90"/>
      <c r="R103" s="43">
        <f t="shared" si="22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1"/>
        <v>0</v>
      </c>
      <c r="N104" s="17" t="s">
        <v>16</v>
      </c>
      <c r="O104" s="18"/>
      <c r="P104" s="23"/>
      <c r="Q104" s="90"/>
      <c r="R104" s="43">
        <f t="shared" si="22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1"/>
        <v>0</v>
      </c>
      <c r="N105" s="17" t="s">
        <v>16</v>
      </c>
      <c r="O105" s="18"/>
      <c r="P105" s="23"/>
      <c r="Q105" s="90"/>
      <c r="R105" s="43">
        <f t="shared" si="22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/>
      <c r="F106" s="71"/>
      <c r="G106" s="46">
        <f t="shared" si="19"/>
        <v>0</v>
      </c>
      <c r="H106" s="78">
        <v>0</v>
      </c>
      <c r="I106" s="76">
        <v>0</v>
      </c>
      <c r="J106" s="46">
        <f t="shared" si="20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/>
      <c r="Q106" s="90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/>
      <c r="F107" s="71"/>
      <c r="G107" s="46">
        <f t="shared" si="19"/>
        <v>0</v>
      </c>
      <c r="H107" s="78">
        <v>0</v>
      </c>
      <c r="I107" s="76">
        <v>0</v>
      </c>
      <c r="J107" s="46">
        <f t="shared" si="20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/>
      <c r="Q107" s="90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/>
      <c r="F108" s="71"/>
      <c r="G108" s="46">
        <f t="shared" si="19"/>
        <v>0</v>
      </c>
      <c r="H108" s="78">
        <v>0</v>
      </c>
      <c r="I108" s="76">
        <v>0</v>
      </c>
      <c r="J108" s="46">
        <f t="shared" si="20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/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/>
      <c r="F109" s="71"/>
      <c r="G109" s="46">
        <f t="shared" si="19"/>
        <v>0</v>
      </c>
      <c r="H109" s="78">
        <v>0</v>
      </c>
      <c r="I109" s="76">
        <v>0</v>
      </c>
      <c r="J109" s="46">
        <f t="shared" si="20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/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/>
      <c r="F110" s="71"/>
      <c r="G110" s="46">
        <f t="shared" si="19"/>
        <v>0</v>
      </c>
      <c r="H110" s="78">
        <v>0</v>
      </c>
      <c r="I110" s="76">
        <v>0</v>
      </c>
      <c r="J110" s="46">
        <f t="shared" si="20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/>
      <c r="Q110" s="90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/>
      <c r="F111" s="71"/>
      <c r="G111" s="46">
        <f t="shared" si="19"/>
        <v>0</v>
      </c>
      <c r="H111" s="78">
        <v>0</v>
      </c>
      <c r="I111" s="76">
        <v>0</v>
      </c>
      <c r="J111" s="46">
        <f t="shared" si="20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/>
      <c r="Q111" s="90"/>
      <c r="R111" s="43">
        <f t="shared" si="8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/>
      <c r="F112" s="71"/>
      <c r="G112" s="46">
        <f t="shared" si="19"/>
        <v>0</v>
      </c>
      <c r="H112" s="78">
        <v>0</v>
      </c>
      <c r="I112" s="76">
        <v>0</v>
      </c>
      <c r="J112" s="46">
        <f t="shared" si="20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/>
      <c r="Q112" s="136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/>
      <c r="F113" s="71"/>
      <c r="G113" s="46">
        <f t="shared" si="19"/>
        <v>0</v>
      </c>
      <c r="H113" s="78">
        <v>0</v>
      </c>
      <c r="I113" s="76">
        <v>0</v>
      </c>
      <c r="J113" s="46">
        <f t="shared" si="20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/>
      <c r="Q113" s="136">
        <v>22.55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/>
      <c r="F114" s="71"/>
      <c r="G114" s="46">
        <f t="shared" si="19"/>
        <v>0</v>
      </c>
      <c r="H114" s="78">
        <v>0</v>
      </c>
      <c r="I114" s="76">
        <v>0</v>
      </c>
      <c r="J114" s="46">
        <f t="shared" si="20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/>
      <c r="Q114" s="136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/>
      <c r="F115" s="71"/>
      <c r="G115" s="46">
        <f t="shared" si="19"/>
        <v>0</v>
      </c>
      <c r="H115" s="78">
        <v>0</v>
      </c>
      <c r="I115" s="76">
        <v>0</v>
      </c>
      <c r="J115" s="46">
        <f t="shared" si="20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/>
      <c r="Q115" s="90">
        <v>23.61</v>
      </c>
      <c r="R115" s="43">
        <f t="shared" si="8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/>
      <c r="F116" s="71"/>
      <c r="G116" s="46">
        <f t="shared" si="19"/>
        <v>0</v>
      </c>
      <c r="H116" s="78">
        <v>0</v>
      </c>
      <c r="I116" s="76">
        <v>0</v>
      </c>
      <c r="J116" s="46">
        <f t="shared" si="20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/>
      <c r="Q116" s="90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/>
      <c r="F117" s="71"/>
      <c r="G117" s="46">
        <f t="shared" si="19"/>
        <v>0</v>
      </c>
      <c r="H117" s="78">
        <v>0</v>
      </c>
      <c r="I117" s="76">
        <v>0</v>
      </c>
      <c r="J117" s="46">
        <f t="shared" si="20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/>
      <c r="Q117" s="90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/>
      <c r="F118" s="71"/>
      <c r="G118" s="46">
        <f t="shared" si="19"/>
        <v>0</v>
      </c>
      <c r="H118" s="78">
        <v>0</v>
      </c>
      <c r="I118" s="76">
        <v>0</v>
      </c>
      <c r="J118" s="46">
        <f t="shared" si="20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/>
      <c r="Q118" s="90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/>
      <c r="F119" s="71"/>
      <c r="G119" s="46">
        <f t="shared" si="19"/>
        <v>0</v>
      </c>
      <c r="H119" s="78">
        <v>0</v>
      </c>
      <c r="I119" s="76">
        <v>0</v>
      </c>
      <c r="J119" s="46">
        <f t="shared" si="20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/>
      <c r="Q119" s="90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/>
      <c r="F120" s="71"/>
      <c r="G120" s="46">
        <f t="shared" si="19"/>
        <v>0</v>
      </c>
      <c r="H120" s="78">
        <v>0</v>
      </c>
      <c r="I120" s="76">
        <v>0</v>
      </c>
      <c r="J120" s="46">
        <f t="shared" si="20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/>
      <c r="Q120" s="90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/>
      <c r="F121" s="71"/>
      <c r="G121" s="46">
        <f t="shared" si="19"/>
        <v>0</v>
      </c>
      <c r="H121" s="78">
        <v>0</v>
      </c>
      <c r="I121" s="76">
        <v>0</v>
      </c>
      <c r="J121" s="46">
        <f t="shared" si="20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/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/>
      <c r="F122" s="71"/>
      <c r="G122" s="46">
        <f t="shared" si="19"/>
        <v>0</v>
      </c>
      <c r="H122" s="78">
        <v>0</v>
      </c>
      <c r="I122" s="76">
        <v>0</v>
      </c>
      <c r="J122" s="46">
        <f t="shared" si="20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/>
      <c r="Q122" s="90">
        <v>30</v>
      </c>
      <c r="R122" s="43">
        <f t="shared" si="8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/>
      <c r="F123" s="71"/>
      <c r="G123" s="46">
        <f t="shared" si="19"/>
        <v>0</v>
      </c>
      <c r="H123" s="78">
        <v>0</v>
      </c>
      <c r="I123" s="76">
        <v>0</v>
      </c>
      <c r="J123" s="46">
        <f t="shared" si="20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/>
      <c r="Q123" s="90">
        <v>30</v>
      </c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/>
      <c r="F124" s="71"/>
      <c r="G124" s="46">
        <f t="shared" si="19"/>
        <v>0</v>
      </c>
      <c r="H124" s="78">
        <v>0</v>
      </c>
      <c r="I124" s="76">
        <v>0</v>
      </c>
      <c r="J124" s="46">
        <f t="shared" si="20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/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/>
      <c r="F125" s="71"/>
      <c r="G125" s="46">
        <f t="shared" si="19"/>
        <v>0</v>
      </c>
      <c r="H125" s="78">
        <v>0</v>
      </c>
      <c r="I125" s="76">
        <v>0</v>
      </c>
      <c r="J125" s="46">
        <f t="shared" si="20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/>
      <c r="Q125" s="90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/>
      <c r="F126" s="71"/>
      <c r="G126" s="46">
        <f t="shared" si="19"/>
        <v>0</v>
      </c>
      <c r="H126" s="78">
        <v>0</v>
      </c>
      <c r="I126" s="76">
        <v>0</v>
      </c>
      <c r="J126" s="46">
        <f t="shared" si="20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/>
      <c r="Q126" s="90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/>
      <c r="F127" s="71"/>
      <c r="G127" s="46">
        <f t="shared" si="19"/>
        <v>0</v>
      </c>
      <c r="H127" s="78">
        <v>0</v>
      </c>
      <c r="I127" s="76">
        <v>0</v>
      </c>
      <c r="J127" s="46">
        <f t="shared" si="20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/>
      <c r="Q127" s="90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/>
      <c r="F128" s="71"/>
      <c r="G128" s="46">
        <f t="shared" si="19"/>
        <v>0</v>
      </c>
      <c r="H128" s="78">
        <v>0</v>
      </c>
      <c r="I128" s="76">
        <v>0</v>
      </c>
      <c r="J128" s="46">
        <f t="shared" si="20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/>
      <c r="Q128" s="90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/>
      <c r="F129" s="71"/>
      <c r="G129" s="46">
        <f t="shared" si="19"/>
        <v>0</v>
      </c>
      <c r="H129" s="78">
        <v>0</v>
      </c>
      <c r="I129" s="76">
        <v>0</v>
      </c>
      <c r="J129" s="46">
        <f t="shared" si="20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/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/>
      <c r="F130" s="71"/>
      <c r="G130" s="46">
        <f t="shared" si="19"/>
        <v>0</v>
      </c>
      <c r="H130" s="78">
        <v>0</v>
      </c>
      <c r="I130" s="76">
        <v>0</v>
      </c>
      <c r="J130" s="46">
        <f t="shared" si="20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/>
      <c r="Q130" s="90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/>
      <c r="F131" s="71"/>
      <c r="G131" s="46">
        <f t="shared" si="19"/>
        <v>0</v>
      </c>
      <c r="H131" s="78">
        <v>0</v>
      </c>
      <c r="I131" s="76">
        <v>0</v>
      </c>
      <c r="J131" s="46">
        <f t="shared" si="20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/>
      <c r="Q131" s="90">
        <v>9.91</v>
      </c>
      <c r="R131" s="43">
        <f t="shared" si="8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/>
      <c r="F132" s="71"/>
      <c r="G132" s="46">
        <f t="shared" si="19"/>
        <v>0</v>
      </c>
      <c r="H132" s="78">
        <v>0</v>
      </c>
      <c r="I132" s="76">
        <v>0</v>
      </c>
      <c r="J132" s="46">
        <f t="shared" si="20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/>
      <c r="Q132" s="90">
        <v>16.690000000000001</v>
      </c>
      <c r="R132" s="43">
        <f t="shared" si="8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/>
      <c r="F133" s="71"/>
      <c r="G133" s="46">
        <f t="shared" si="19"/>
        <v>0</v>
      </c>
      <c r="H133" s="78">
        <v>0</v>
      </c>
      <c r="I133" s="76">
        <v>0</v>
      </c>
      <c r="J133" s="46">
        <f t="shared" si="20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/>
      <c r="Q133" s="90">
        <v>24.21</v>
      </c>
      <c r="R133" s="43">
        <f t="shared" si="8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/>
      <c r="F134" s="71"/>
      <c r="G134" s="46">
        <f t="shared" si="19"/>
        <v>0</v>
      </c>
      <c r="H134" s="78">
        <v>0</v>
      </c>
      <c r="I134" s="76">
        <v>0</v>
      </c>
      <c r="J134" s="46">
        <f t="shared" si="20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/>
      <c r="Q134" s="118"/>
      <c r="R134" s="43">
        <f t="shared" si="8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/>
      <c r="F135" s="71"/>
      <c r="G135" s="46">
        <f t="shared" si="19"/>
        <v>0</v>
      </c>
      <c r="H135" s="78">
        <v>0</v>
      </c>
      <c r="I135" s="76">
        <v>0</v>
      </c>
      <c r="J135" s="46">
        <f t="shared" si="20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/>
      <c r="Q135" s="118"/>
      <c r="R135" s="43">
        <f t="shared" si="8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/>
      <c r="F136" s="71"/>
      <c r="G136" s="46">
        <f t="shared" si="19"/>
        <v>0</v>
      </c>
      <c r="H136" s="78">
        <v>0</v>
      </c>
      <c r="I136" s="76">
        <v>0</v>
      </c>
      <c r="J136" s="46">
        <f t="shared" si="20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/>
      <c r="Q136" s="118"/>
      <c r="R136" s="43">
        <f t="shared" si="8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/>
      <c r="F137" s="71"/>
      <c r="G137" s="46">
        <f t="shared" si="19"/>
        <v>0</v>
      </c>
      <c r="H137" s="78">
        <v>0</v>
      </c>
      <c r="I137" s="76">
        <v>0</v>
      </c>
      <c r="J137" s="46">
        <f t="shared" si="20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/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/>
      <c r="F138" s="71"/>
      <c r="G138" s="46">
        <f t="shared" si="19"/>
        <v>0</v>
      </c>
      <c r="H138" s="78">
        <v>0</v>
      </c>
      <c r="I138" s="76">
        <v>0</v>
      </c>
      <c r="J138" s="46">
        <f t="shared" si="20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/>
      <c r="Q138" s="90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/>
      <c r="F139" s="71"/>
      <c r="G139" s="46">
        <f t="shared" si="19"/>
        <v>0</v>
      </c>
      <c r="H139" s="78">
        <v>0</v>
      </c>
      <c r="I139" s="76">
        <v>0</v>
      </c>
      <c r="J139" s="46">
        <f t="shared" si="20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/>
      <c r="Q139" s="90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/>
      <c r="F140" s="71"/>
      <c r="G140" s="46">
        <f t="shared" si="19"/>
        <v>0</v>
      </c>
      <c r="H140" s="78">
        <v>0</v>
      </c>
      <c r="I140" s="76">
        <v>0</v>
      </c>
      <c r="J140" s="46">
        <f t="shared" si="20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/>
      <c r="Q140" s="90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/>
      <c r="F141" s="71"/>
      <c r="G141" s="46">
        <f t="shared" si="19"/>
        <v>0</v>
      </c>
      <c r="H141" s="78">
        <v>0</v>
      </c>
      <c r="I141" s="76">
        <v>0</v>
      </c>
      <c r="J141" s="46">
        <f t="shared" si="20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/>
      <c r="Q141" s="90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/>
      <c r="F142" s="71"/>
      <c r="G142" s="46">
        <f t="shared" si="19"/>
        <v>0</v>
      </c>
      <c r="H142" s="78">
        <v>0</v>
      </c>
      <c r="I142" s="76">
        <v>0</v>
      </c>
      <c r="J142" s="46">
        <f t="shared" si="20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/>
      <c r="Q142" s="90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/>
      <c r="F143" s="71"/>
      <c r="G143" s="46">
        <f t="shared" si="19"/>
        <v>0</v>
      </c>
      <c r="H143" s="78">
        <v>0</v>
      </c>
      <c r="I143" s="76">
        <v>0</v>
      </c>
      <c r="J143" s="46">
        <f t="shared" si="20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/>
      <c r="Q143" s="90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/>
      <c r="F144" s="71"/>
      <c r="G144" s="46">
        <f t="shared" si="19"/>
        <v>0</v>
      </c>
      <c r="H144" s="78">
        <v>0</v>
      </c>
      <c r="I144" s="76">
        <v>0</v>
      </c>
      <c r="J144" s="46">
        <f t="shared" si="20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/>
      <c r="Q144" s="90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/>
      <c r="F145" s="71"/>
      <c r="G145" s="46">
        <f t="shared" si="19"/>
        <v>0</v>
      </c>
      <c r="H145" s="78">
        <v>0</v>
      </c>
      <c r="I145" s="76">
        <v>0</v>
      </c>
      <c r="J145" s="46">
        <f t="shared" si="20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/>
      <c r="Q145" s="90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/>
      <c r="F146" s="71"/>
      <c r="G146" s="46">
        <f t="shared" si="19"/>
        <v>0</v>
      </c>
      <c r="H146" s="78">
        <v>0</v>
      </c>
      <c r="I146" s="76">
        <v>0</v>
      </c>
      <c r="J146" s="46">
        <f t="shared" si="20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/>
      <c r="Q146" s="90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/>
      <c r="F147" s="71"/>
      <c r="G147" s="46">
        <f t="shared" si="19"/>
        <v>0</v>
      </c>
      <c r="H147" s="78">
        <v>0</v>
      </c>
      <c r="I147" s="76">
        <v>0</v>
      </c>
      <c r="J147" s="46">
        <f t="shared" si="20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/>
      <c r="Q147" s="90">
        <v>2.2200000000000002</v>
      </c>
      <c r="R147" s="43">
        <f t="shared" si="8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/>
      <c r="F148" s="71"/>
      <c r="G148" s="46">
        <f t="shared" si="19"/>
        <v>0</v>
      </c>
      <c r="H148" s="78">
        <v>0</v>
      </c>
      <c r="I148" s="76">
        <v>0</v>
      </c>
      <c r="J148" s="46">
        <f t="shared" si="20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/>
      <c r="Q148" s="90"/>
      <c r="R148" s="43">
        <f t="shared" si="8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/>
      <c r="F149" s="71"/>
      <c r="G149" s="46">
        <f t="shared" si="19"/>
        <v>0</v>
      </c>
      <c r="H149" s="78">
        <v>0</v>
      </c>
      <c r="I149" s="76">
        <v>0</v>
      </c>
      <c r="J149" s="46">
        <f t="shared" si="20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/>
      <c r="Q149" s="90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/>
      <c r="F150" s="71"/>
      <c r="G150" s="46">
        <f t="shared" si="19"/>
        <v>0</v>
      </c>
      <c r="H150" s="78">
        <v>0</v>
      </c>
      <c r="I150" s="76">
        <v>0</v>
      </c>
      <c r="J150" s="46">
        <f t="shared" si="20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/>
      <c r="Q150" s="90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/>
      <c r="F151" s="71"/>
      <c r="G151" s="46">
        <f t="shared" si="19"/>
        <v>0</v>
      </c>
      <c r="H151" s="78">
        <v>0</v>
      </c>
      <c r="I151" s="76">
        <v>0</v>
      </c>
      <c r="J151" s="46">
        <f t="shared" si="20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/>
      <c r="Q151" s="90">
        <v>15.28</v>
      </c>
      <c r="R151" s="43">
        <f t="shared" si="8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/>
      <c r="F152" s="71"/>
      <c r="G152" s="46">
        <f t="shared" si="19"/>
        <v>0</v>
      </c>
      <c r="H152" s="78">
        <v>0</v>
      </c>
      <c r="I152" s="76">
        <v>0</v>
      </c>
      <c r="J152" s="46">
        <f t="shared" si="20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/>
      <c r="Q152" s="90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/>
      <c r="F153" s="71"/>
      <c r="G153" s="46">
        <f t="shared" si="19"/>
        <v>0</v>
      </c>
      <c r="H153" s="78">
        <v>0</v>
      </c>
      <c r="I153" s="76">
        <v>0</v>
      </c>
      <c r="J153" s="46">
        <f t="shared" si="20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/>
      <c r="Q153" s="90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/>
      <c r="F154" s="71"/>
      <c r="G154" s="46">
        <f t="shared" si="19"/>
        <v>0</v>
      </c>
      <c r="H154" s="78">
        <v>0</v>
      </c>
      <c r="I154" s="76">
        <v>0</v>
      </c>
      <c r="J154" s="46">
        <f t="shared" si="20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/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/>
      <c r="F155" s="71"/>
      <c r="G155" s="46">
        <f t="shared" si="19"/>
        <v>0</v>
      </c>
      <c r="H155" s="78">
        <v>0</v>
      </c>
      <c r="I155" s="76">
        <v>0</v>
      </c>
      <c r="J155" s="46">
        <f t="shared" si="20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/>
      <c r="Q155" s="90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/>
      <c r="F156" s="71"/>
      <c r="G156" s="46">
        <f t="shared" si="19"/>
        <v>0</v>
      </c>
      <c r="H156" s="78">
        <v>0</v>
      </c>
      <c r="I156" s="76">
        <v>0</v>
      </c>
      <c r="J156" s="46">
        <f t="shared" si="20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/>
      <c r="Q156" s="90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/>
      <c r="F157" s="71"/>
      <c r="G157" s="46">
        <f t="shared" si="19"/>
        <v>0</v>
      </c>
      <c r="H157" s="78">
        <v>0</v>
      </c>
      <c r="I157" s="76">
        <v>0</v>
      </c>
      <c r="J157" s="46">
        <f t="shared" si="20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/>
      <c r="Q157" s="90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/>
      <c r="F158" s="71"/>
      <c r="G158" s="46">
        <f t="shared" si="19"/>
        <v>0</v>
      </c>
      <c r="H158" s="78">
        <v>0</v>
      </c>
      <c r="I158" s="76">
        <v>0</v>
      </c>
      <c r="J158" s="46">
        <f t="shared" si="20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/>
      <c r="Q158" s="90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/>
      <c r="F159" s="71"/>
      <c r="G159" s="46">
        <f t="shared" si="19"/>
        <v>0</v>
      </c>
      <c r="H159" s="78">
        <v>0</v>
      </c>
      <c r="I159" s="76">
        <v>0</v>
      </c>
      <c r="J159" s="46">
        <f t="shared" si="20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/>
      <c r="Q159" s="90"/>
      <c r="R159" s="43">
        <f t="shared" si="8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/>
      <c r="F160" s="71"/>
      <c r="G160" s="46">
        <f t="shared" si="19"/>
        <v>0</v>
      </c>
      <c r="H160" s="78">
        <v>0</v>
      </c>
      <c r="I160" s="76">
        <v>0</v>
      </c>
      <c r="J160" s="46">
        <f t="shared" si="20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/>
      <c r="Q160" s="90"/>
      <c r="R160" s="43">
        <f t="shared" si="8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/>
      <c r="F161" s="71"/>
      <c r="G161" s="46">
        <f t="shared" si="19"/>
        <v>0</v>
      </c>
      <c r="H161" s="78">
        <v>0</v>
      </c>
      <c r="I161" s="76">
        <v>0</v>
      </c>
      <c r="J161" s="46">
        <f t="shared" si="20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/>
      <c r="Q161" s="90"/>
      <c r="R161" s="43">
        <f t="shared" si="8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/>
      <c r="F162" s="71"/>
      <c r="G162" s="46">
        <f t="shared" ref="G162:G230" si="25">E162+F162</f>
        <v>0</v>
      </c>
      <c r="H162" s="78">
        <v>0</v>
      </c>
      <c r="I162" s="76">
        <v>0</v>
      </c>
      <c r="J162" s="46">
        <f t="shared" ref="J162:J230" si="26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/>
      <c r="Q162" s="90"/>
      <c r="R162" s="43">
        <f t="shared" si="8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/>
      <c r="F163" s="71"/>
      <c r="G163" s="46">
        <f t="shared" si="25"/>
        <v>0</v>
      </c>
      <c r="H163" s="78">
        <v>0</v>
      </c>
      <c r="I163" s="76">
        <v>0</v>
      </c>
      <c r="J163" s="46">
        <f t="shared" si="26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/>
      <c r="Q163" s="136">
        <v>12.14</v>
      </c>
      <c r="R163" s="43">
        <f t="shared" si="8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/>
      <c r="F164" s="71"/>
      <c r="G164" s="46">
        <f t="shared" si="25"/>
        <v>0</v>
      </c>
      <c r="H164" s="78">
        <v>0</v>
      </c>
      <c r="I164" s="76">
        <v>0</v>
      </c>
      <c r="J164" s="46">
        <f t="shared" si="26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/>
      <c r="Q164" s="90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/>
      <c r="F165" s="71"/>
      <c r="G165" s="46">
        <f t="shared" si="25"/>
        <v>0</v>
      </c>
      <c r="H165" s="78">
        <v>0</v>
      </c>
      <c r="I165" s="76">
        <v>0</v>
      </c>
      <c r="J165" s="46">
        <f t="shared" si="26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/>
      <c r="Q165" s="90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/>
      <c r="F166" s="71"/>
      <c r="G166" s="46">
        <f t="shared" si="25"/>
        <v>0</v>
      </c>
      <c r="H166" s="78">
        <v>0</v>
      </c>
      <c r="I166" s="76">
        <v>0</v>
      </c>
      <c r="J166" s="46">
        <f t="shared" si="26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/>
      <c r="Q166" s="90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/>
      <c r="F167" s="71"/>
      <c r="G167" s="46">
        <f t="shared" si="25"/>
        <v>0</v>
      </c>
      <c r="H167" s="78">
        <v>0</v>
      </c>
      <c r="I167" s="76">
        <v>0</v>
      </c>
      <c r="J167" s="46">
        <f t="shared" si="26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/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/>
      <c r="F168" s="71"/>
      <c r="G168" s="46">
        <f t="shared" si="25"/>
        <v>0</v>
      </c>
      <c r="H168" s="78">
        <v>0</v>
      </c>
      <c r="I168" s="76">
        <v>0</v>
      </c>
      <c r="J168" s="46">
        <f t="shared" si="26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/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/>
      <c r="F169" s="71"/>
      <c r="G169" s="46">
        <f t="shared" si="25"/>
        <v>0</v>
      </c>
      <c r="H169" s="78">
        <v>0</v>
      </c>
      <c r="I169" s="76">
        <v>0</v>
      </c>
      <c r="J169" s="46">
        <f t="shared" si="26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/>
      <c r="Q169" s="90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/>
      <c r="F170" s="71"/>
      <c r="G170" s="46">
        <f t="shared" si="25"/>
        <v>0</v>
      </c>
      <c r="H170" s="78">
        <v>0</v>
      </c>
      <c r="I170" s="76">
        <v>0</v>
      </c>
      <c r="J170" s="46">
        <f t="shared" si="26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/>
      <c r="Q170" s="90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/>
      <c r="F171" s="71"/>
      <c r="G171" s="46">
        <f t="shared" si="25"/>
        <v>0</v>
      </c>
      <c r="H171" s="78">
        <v>0</v>
      </c>
      <c r="I171" s="76">
        <v>0</v>
      </c>
      <c r="J171" s="46">
        <f t="shared" si="26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/>
      <c r="Q171" s="90"/>
      <c r="R171" s="43">
        <f t="shared" si="8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/>
      <c r="F172" s="71"/>
      <c r="G172" s="46">
        <f t="shared" si="25"/>
        <v>0</v>
      </c>
      <c r="H172" s="78">
        <v>0</v>
      </c>
      <c r="I172" s="76">
        <v>0</v>
      </c>
      <c r="J172" s="46">
        <f t="shared" si="26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/>
      <c r="Q172" s="90"/>
      <c r="R172" s="43">
        <f t="shared" si="8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/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/>
      <c r="F174" s="71"/>
      <c r="G174" s="46">
        <f t="shared" ref="G174" si="27">E174+F174</f>
        <v>0</v>
      </c>
      <c r="H174" s="78">
        <v>0</v>
      </c>
      <c r="I174" s="76">
        <v>0</v>
      </c>
      <c r="J174" s="46">
        <f t="shared" ref="J174" si="28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/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/>
      <c r="F175" s="71"/>
      <c r="G175" s="46">
        <f t="shared" si="25"/>
        <v>0</v>
      </c>
      <c r="H175" s="78">
        <v>0</v>
      </c>
      <c r="I175" s="76">
        <v>0</v>
      </c>
      <c r="J175" s="46">
        <f t="shared" si="26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/>
      <c r="Q175" s="136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/>
      <c r="F176" s="71"/>
      <c r="G176" s="46">
        <f t="shared" si="25"/>
        <v>0</v>
      </c>
      <c r="H176" s="78">
        <v>0</v>
      </c>
      <c r="I176" s="76">
        <v>0</v>
      </c>
      <c r="J176" s="46">
        <f t="shared" si="26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/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/>
      <c r="F177" s="71"/>
      <c r="G177" s="46">
        <f t="shared" si="25"/>
        <v>0</v>
      </c>
      <c r="H177" s="78">
        <v>0</v>
      </c>
      <c r="I177" s="76">
        <v>0</v>
      </c>
      <c r="J177" s="46">
        <f t="shared" si="26"/>
        <v>0</v>
      </c>
      <c r="K177" s="72"/>
      <c r="L177" s="20">
        <v>55</v>
      </c>
      <c r="M177" s="65">
        <f t="shared" ref="M177:M258" si="29">+L177*K177</f>
        <v>0</v>
      </c>
      <c r="N177" s="17" t="s">
        <v>16</v>
      </c>
      <c r="O177" s="18"/>
      <c r="P177" s="23"/>
      <c r="Q177" s="90"/>
      <c r="R177" s="43">
        <f t="shared" ref="R177:R258" si="30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/>
      <c r="F178" s="71"/>
      <c r="G178" s="46">
        <f t="shared" si="25"/>
        <v>0</v>
      </c>
      <c r="H178" s="78">
        <v>0</v>
      </c>
      <c r="I178" s="76">
        <v>0</v>
      </c>
      <c r="J178" s="46">
        <f t="shared" si="26"/>
        <v>0</v>
      </c>
      <c r="K178" s="72"/>
      <c r="L178" s="20">
        <v>55</v>
      </c>
      <c r="M178" s="65">
        <f t="shared" si="29"/>
        <v>0</v>
      </c>
      <c r="N178" s="17" t="s">
        <v>16</v>
      </c>
      <c r="O178" s="18"/>
      <c r="P178" s="23"/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/>
      <c r="F179" s="71"/>
      <c r="G179" s="46">
        <f t="shared" si="25"/>
        <v>0</v>
      </c>
      <c r="H179" s="78">
        <v>0</v>
      </c>
      <c r="I179" s="76">
        <v>0</v>
      </c>
      <c r="J179" s="46">
        <f t="shared" si="26"/>
        <v>0</v>
      </c>
      <c r="K179" s="72"/>
      <c r="L179" s="20">
        <v>10</v>
      </c>
      <c r="M179" s="65">
        <f t="shared" si="29"/>
        <v>0</v>
      </c>
      <c r="N179" s="17" t="s">
        <v>16</v>
      </c>
      <c r="O179" s="18"/>
      <c r="P179" s="23"/>
      <c r="Q179" s="90">
        <v>6.82</v>
      </c>
      <c r="R179" s="43">
        <f t="shared" si="30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/>
      <c r="F180" s="71"/>
      <c r="G180" s="46">
        <f t="shared" si="25"/>
        <v>0</v>
      </c>
      <c r="H180" s="78">
        <v>0</v>
      </c>
      <c r="I180" s="76">
        <v>0</v>
      </c>
      <c r="J180" s="46">
        <f t="shared" si="26"/>
        <v>0</v>
      </c>
      <c r="K180" s="72"/>
      <c r="L180" s="20">
        <v>35</v>
      </c>
      <c r="M180" s="65">
        <f t="shared" si="29"/>
        <v>0</v>
      </c>
      <c r="N180" s="17" t="s">
        <v>16</v>
      </c>
      <c r="O180" s="18"/>
      <c r="P180" s="23"/>
      <c r="Q180" s="90"/>
      <c r="R180" s="43">
        <f t="shared" si="30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/>
      <c r="F181" s="71"/>
      <c r="G181" s="46">
        <f t="shared" si="25"/>
        <v>0</v>
      </c>
      <c r="H181" s="78">
        <v>0</v>
      </c>
      <c r="I181" s="76">
        <v>0</v>
      </c>
      <c r="J181" s="46">
        <f t="shared" si="26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/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/>
      <c r="F182" s="71"/>
      <c r="G182" s="46">
        <f t="shared" si="25"/>
        <v>0</v>
      </c>
      <c r="H182" s="78">
        <v>0</v>
      </c>
      <c r="I182" s="76">
        <v>0</v>
      </c>
      <c r="J182" s="46">
        <f t="shared" si="26"/>
        <v>0</v>
      </c>
      <c r="K182" s="72"/>
      <c r="L182" s="20">
        <v>40</v>
      </c>
      <c r="M182" s="65">
        <f t="shared" si="29"/>
        <v>0</v>
      </c>
      <c r="N182" s="17" t="s">
        <v>16</v>
      </c>
      <c r="O182" s="18"/>
      <c r="P182" s="23"/>
      <c r="Q182" s="90">
        <v>20</v>
      </c>
      <c r="R182" s="43">
        <f t="shared" si="30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/>
      <c r="F183" s="71"/>
      <c r="G183" s="46">
        <f t="shared" si="25"/>
        <v>0</v>
      </c>
      <c r="H183" s="78">
        <v>0</v>
      </c>
      <c r="I183" s="76">
        <v>0</v>
      </c>
      <c r="J183" s="46">
        <f t="shared" si="26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/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/>
      <c r="F184" s="71"/>
      <c r="G184" s="46">
        <f t="shared" si="25"/>
        <v>0</v>
      </c>
      <c r="H184" s="78">
        <v>0</v>
      </c>
      <c r="I184" s="76">
        <v>0</v>
      </c>
      <c r="J184" s="46">
        <f t="shared" si="26"/>
        <v>0</v>
      </c>
      <c r="K184" s="72"/>
      <c r="L184" s="20">
        <v>50</v>
      </c>
      <c r="M184" s="65">
        <f t="shared" si="29"/>
        <v>0</v>
      </c>
      <c r="N184" s="17" t="s">
        <v>16</v>
      </c>
      <c r="O184" s="18"/>
      <c r="P184" s="23"/>
      <c r="Q184" s="90">
        <v>24.99</v>
      </c>
      <c r="R184" s="43">
        <f t="shared" si="30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/>
      <c r="F185" s="71"/>
      <c r="G185" s="46">
        <f t="shared" si="25"/>
        <v>0</v>
      </c>
      <c r="H185" s="78">
        <v>0</v>
      </c>
      <c r="I185" s="76">
        <v>0</v>
      </c>
      <c r="J185" s="46">
        <f t="shared" si="26"/>
        <v>0</v>
      </c>
      <c r="K185" s="72"/>
      <c r="L185" s="20">
        <v>80</v>
      </c>
      <c r="M185" s="65">
        <f t="shared" si="29"/>
        <v>0</v>
      </c>
      <c r="N185" s="17" t="s">
        <v>16</v>
      </c>
      <c r="O185" s="18"/>
      <c r="P185" s="23"/>
      <c r="Q185" s="90">
        <v>63</v>
      </c>
      <c r="R185" s="43">
        <f t="shared" si="30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/>
      <c r="F186" s="71"/>
      <c r="G186" s="46">
        <f t="shared" si="25"/>
        <v>0</v>
      </c>
      <c r="H186" s="78">
        <v>0</v>
      </c>
      <c r="I186" s="76">
        <v>0</v>
      </c>
      <c r="J186" s="46">
        <f t="shared" si="26"/>
        <v>0</v>
      </c>
      <c r="K186" s="72"/>
      <c r="L186" s="20">
        <v>15</v>
      </c>
      <c r="M186" s="65">
        <f t="shared" si="29"/>
        <v>0</v>
      </c>
      <c r="N186" s="17" t="s">
        <v>16</v>
      </c>
      <c r="O186" s="18"/>
      <c r="P186" s="23"/>
      <c r="Q186" s="90">
        <v>3.5</v>
      </c>
      <c r="R186" s="43">
        <f t="shared" ref="R186" si="31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/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/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/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/>
      <c r="F190" s="71"/>
      <c r="G190" s="46">
        <f t="shared" si="25"/>
        <v>0</v>
      </c>
      <c r="H190" s="78">
        <v>0</v>
      </c>
      <c r="I190" s="76">
        <v>0</v>
      </c>
      <c r="J190" s="46">
        <f t="shared" si="26"/>
        <v>0</v>
      </c>
      <c r="K190" s="72"/>
      <c r="L190" s="20">
        <v>80</v>
      </c>
      <c r="M190" s="65">
        <f t="shared" si="29"/>
        <v>0</v>
      </c>
      <c r="N190" s="17" t="s">
        <v>16</v>
      </c>
      <c r="O190" s="18"/>
      <c r="P190" s="23"/>
      <c r="Q190" s="90"/>
      <c r="R190" s="43">
        <f t="shared" ref="R190" si="32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/>
      <c r="F191" s="71"/>
      <c r="G191" s="46">
        <f t="shared" si="25"/>
        <v>0</v>
      </c>
      <c r="H191" s="78">
        <v>0</v>
      </c>
      <c r="I191" s="76">
        <v>0</v>
      </c>
      <c r="J191" s="46">
        <f t="shared" si="26"/>
        <v>0</v>
      </c>
      <c r="K191" s="72"/>
      <c r="L191" s="20">
        <v>35</v>
      </c>
      <c r="M191" s="65">
        <f t="shared" si="29"/>
        <v>0</v>
      </c>
      <c r="N191" s="17" t="s">
        <v>16</v>
      </c>
      <c r="O191" s="18"/>
      <c r="P191" s="23"/>
      <c r="Q191" s="90">
        <v>40.28</v>
      </c>
      <c r="R191" s="43">
        <f t="shared" si="30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/>
      <c r="F192" s="71"/>
      <c r="G192" s="46">
        <f t="shared" si="25"/>
        <v>0</v>
      </c>
      <c r="H192" s="78">
        <v>0</v>
      </c>
      <c r="I192" s="76">
        <v>0</v>
      </c>
      <c r="J192" s="46">
        <f t="shared" si="26"/>
        <v>0</v>
      </c>
      <c r="K192" s="72"/>
      <c r="L192" s="20">
        <v>35</v>
      </c>
      <c r="M192" s="65">
        <f t="shared" si="29"/>
        <v>0</v>
      </c>
      <c r="N192" s="17" t="s">
        <v>16</v>
      </c>
      <c r="O192" s="18"/>
      <c r="P192" s="23"/>
      <c r="Q192" s="90"/>
      <c r="R192" s="43">
        <f t="shared" si="30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/>
      <c r="F193" s="71"/>
      <c r="G193" s="46">
        <f t="shared" si="25"/>
        <v>0</v>
      </c>
      <c r="H193" s="78">
        <v>0</v>
      </c>
      <c r="I193" s="76">
        <v>0</v>
      </c>
      <c r="J193" s="46">
        <f t="shared" si="26"/>
        <v>0</v>
      </c>
      <c r="K193" s="72"/>
      <c r="L193" s="20">
        <v>60</v>
      </c>
      <c r="M193" s="65">
        <f t="shared" si="29"/>
        <v>0</v>
      </c>
      <c r="N193" s="17" t="s">
        <v>16</v>
      </c>
      <c r="O193" s="18"/>
      <c r="P193" s="23"/>
      <c r="Q193" s="90">
        <v>38</v>
      </c>
      <c r="R193" s="43">
        <f t="shared" si="30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/>
      <c r="F194" s="71"/>
      <c r="G194" s="46">
        <f t="shared" si="25"/>
        <v>0</v>
      </c>
      <c r="H194" s="78">
        <v>0</v>
      </c>
      <c r="I194" s="76">
        <v>0</v>
      </c>
      <c r="J194" s="46">
        <f t="shared" si="26"/>
        <v>0</v>
      </c>
      <c r="K194" s="72"/>
      <c r="L194" s="20">
        <v>120</v>
      </c>
      <c r="M194" s="65">
        <f t="shared" si="29"/>
        <v>0</v>
      </c>
      <c r="N194" s="17" t="s">
        <v>16</v>
      </c>
      <c r="O194" s="18"/>
      <c r="P194" s="23"/>
      <c r="Q194" s="90">
        <v>73</v>
      </c>
      <c r="R194" s="43">
        <f t="shared" si="30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/>
      <c r="F195" s="71"/>
      <c r="G195" s="46">
        <f t="shared" si="25"/>
        <v>0</v>
      </c>
      <c r="H195" s="78">
        <v>0</v>
      </c>
      <c r="I195" s="76">
        <v>0</v>
      </c>
      <c r="J195" s="46">
        <f t="shared" si="26"/>
        <v>0</v>
      </c>
      <c r="K195" s="72"/>
      <c r="L195" s="20">
        <v>60</v>
      </c>
      <c r="M195" s="65">
        <f t="shared" si="29"/>
        <v>0</v>
      </c>
      <c r="N195" s="17" t="s">
        <v>16</v>
      </c>
      <c r="O195" s="18"/>
      <c r="P195" s="23"/>
      <c r="Q195" s="90">
        <v>38</v>
      </c>
      <c r="R195" s="43">
        <f t="shared" si="30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/>
      <c r="F196" s="71"/>
      <c r="G196" s="46">
        <f t="shared" si="25"/>
        <v>0</v>
      </c>
      <c r="H196" s="78">
        <v>0</v>
      </c>
      <c r="I196" s="76">
        <v>0</v>
      </c>
      <c r="J196" s="46">
        <f t="shared" si="26"/>
        <v>0</v>
      </c>
      <c r="K196" s="72"/>
      <c r="L196" s="20">
        <v>120</v>
      </c>
      <c r="M196" s="65">
        <f t="shared" si="29"/>
        <v>0</v>
      </c>
      <c r="N196" s="17" t="s">
        <v>16</v>
      </c>
      <c r="O196" s="18"/>
      <c r="P196" s="23"/>
      <c r="Q196" s="90">
        <v>73</v>
      </c>
      <c r="R196" s="43">
        <f t="shared" si="30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/>
      <c r="F197" s="71"/>
      <c r="G197" s="46">
        <f t="shared" si="25"/>
        <v>0</v>
      </c>
      <c r="H197" s="78">
        <v>0</v>
      </c>
      <c r="I197" s="76">
        <v>0</v>
      </c>
      <c r="J197" s="46">
        <f t="shared" si="26"/>
        <v>0</v>
      </c>
      <c r="K197" s="72"/>
      <c r="L197" s="20">
        <v>50</v>
      </c>
      <c r="M197" s="65">
        <f t="shared" si="29"/>
        <v>0</v>
      </c>
      <c r="N197" s="17" t="s">
        <v>16</v>
      </c>
      <c r="O197" s="18"/>
      <c r="P197" s="23"/>
      <c r="Q197" s="90">
        <v>23.74</v>
      </c>
      <c r="R197" s="43">
        <f t="shared" si="30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/>
      <c r="F198" s="71"/>
      <c r="G198" s="46">
        <f t="shared" si="25"/>
        <v>0</v>
      </c>
      <c r="H198" s="78">
        <v>0</v>
      </c>
      <c r="I198" s="76">
        <v>0</v>
      </c>
      <c r="J198" s="46">
        <f t="shared" si="26"/>
        <v>0</v>
      </c>
      <c r="K198" s="72"/>
      <c r="L198" s="20">
        <v>150</v>
      </c>
      <c r="M198" s="65">
        <f t="shared" si="29"/>
        <v>0</v>
      </c>
      <c r="N198" s="17" t="s">
        <v>16</v>
      </c>
      <c r="O198" s="18"/>
      <c r="P198" s="23"/>
      <c r="Q198" s="90">
        <v>64.38</v>
      </c>
      <c r="R198" s="43">
        <f t="shared" si="30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/>
      <c r="F199" s="71"/>
      <c r="G199" s="46">
        <f t="shared" si="25"/>
        <v>0</v>
      </c>
      <c r="H199" s="78">
        <v>0</v>
      </c>
      <c r="I199" s="76">
        <v>0</v>
      </c>
      <c r="J199" s="46">
        <f t="shared" si="26"/>
        <v>0</v>
      </c>
      <c r="K199" s="72"/>
      <c r="L199" s="20">
        <v>135</v>
      </c>
      <c r="M199" s="65">
        <f t="shared" si="29"/>
        <v>0</v>
      </c>
      <c r="N199" s="17" t="s">
        <v>16</v>
      </c>
      <c r="O199" s="18"/>
      <c r="P199" s="23"/>
      <c r="Q199" s="90">
        <v>105</v>
      </c>
      <c r="R199" s="43">
        <f t="shared" si="30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/>
      <c r="F200" s="71"/>
      <c r="G200" s="46">
        <f t="shared" si="25"/>
        <v>0</v>
      </c>
      <c r="H200" s="78">
        <v>0</v>
      </c>
      <c r="I200" s="76">
        <v>0</v>
      </c>
      <c r="J200" s="46">
        <f t="shared" si="26"/>
        <v>0</v>
      </c>
      <c r="K200" s="72"/>
      <c r="L200" s="20">
        <v>100</v>
      </c>
      <c r="M200" s="65">
        <f t="shared" si="29"/>
        <v>0</v>
      </c>
      <c r="N200" s="17" t="s">
        <v>16</v>
      </c>
      <c r="O200" s="18"/>
      <c r="P200" s="23"/>
      <c r="Q200" s="90">
        <v>73</v>
      </c>
      <c r="R200" s="43">
        <f t="shared" si="30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/>
      <c r="F201" s="71"/>
      <c r="G201" s="46">
        <f t="shared" si="25"/>
        <v>0</v>
      </c>
      <c r="H201" s="78">
        <v>0</v>
      </c>
      <c r="I201" s="76">
        <v>0</v>
      </c>
      <c r="J201" s="46">
        <f t="shared" si="26"/>
        <v>0</v>
      </c>
      <c r="K201" s="72"/>
      <c r="L201" s="20">
        <v>90</v>
      </c>
      <c r="M201" s="65">
        <f t="shared" si="29"/>
        <v>0</v>
      </c>
      <c r="N201" s="17" t="s">
        <v>16</v>
      </c>
      <c r="O201" s="18"/>
      <c r="P201" s="23"/>
      <c r="Q201" s="90">
        <v>60</v>
      </c>
      <c r="R201" s="43">
        <f t="shared" si="30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/>
      <c r="F202" s="71"/>
      <c r="G202" s="46">
        <f t="shared" si="25"/>
        <v>0</v>
      </c>
      <c r="H202" s="78">
        <v>0</v>
      </c>
      <c r="I202" s="76">
        <v>0</v>
      </c>
      <c r="J202" s="46">
        <f t="shared" si="26"/>
        <v>0</v>
      </c>
      <c r="K202" s="72"/>
      <c r="L202" s="20">
        <v>90</v>
      </c>
      <c r="M202" s="65">
        <f t="shared" si="29"/>
        <v>0</v>
      </c>
      <c r="N202" s="17" t="s">
        <v>16</v>
      </c>
      <c r="O202" s="18"/>
      <c r="P202" s="23"/>
      <c r="Q202" s="90">
        <v>60</v>
      </c>
      <c r="R202" s="43">
        <f t="shared" si="30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/>
      <c r="F203" s="71"/>
      <c r="G203" s="46">
        <f t="shared" si="25"/>
        <v>0</v>
      </c>
      <c r="H203" s="78">
        <v>0</v>
      </c>
      <c r="I203" s="76">
        <v>0</v>
      </c>
      <c r="J203" s="46">
        <f t="shared" si="26"/>
        <v>0</v>
      </c>
      <c r="K203" s="72"/>
      <c r="L203" s="20">
        <v>90</v>
      </c>
      <c r="M203" s="65">
        <f t="shared" si="29"/>
        <v>0</v>
      </c>
      <c r="N203" s="17" t="s">
        <v>16</v>
      </c>
      <c r="O203" s="18"/>
      <c r="P203" s="23"/>
      <c r="Q203" s="90">
        <v>60</v>
      </c>
      <c r="R203" s="43">
        <f t="shared" si="30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/>
      <c r="F204" s="71"/>
      <c r="G204" s="46">
        <f t="shared" si="25"/>
        <v>0</v>
      </c>
      <c r="H204" s="78">
        <v>0</v>
      </c>
      <c r="I204" s="76">
        <v>0</v>
      </c>
      <c r="J204" s="46">
        <f t="shared" si="26"/>
        <v>0</v>
      </c>
      <c r="K204" s="72"/>
      <c r="L204" s="20">
        <v>90</v>
      </c>
      <c r="M204" s="65">
        <f t="shared" si="29"/>
        <v>0</v>
      </c>
      <c r="N204" s="17" t="s">
        <v>16</v>
      </c>
      <c r="O204" s="18"/>
      <c r="P204" s="23"/>
      <c r="Q204" s="90">
        <v>60</v>
      </c>
      <c r="R204" s="43">
        <f t="shared" si="30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/>
      <c r="F205" s="71"/>
      <c r="G205" s="46">
        <f t="shared" si="25"/>
        <v>0</v>
      </c>
      <c r="H205" s="78">
        <v>0</v>
      </c>
      <c r="I205" s="76">
        <v>0</v>
      </c>
      <c r="J205" s="46">
        <f t="shared" si="26"/>
        <v>0</v>
      </c>
      <c r="K205" s="72"/>
      <c r="L205" s="20">
        <v>55</v>
      </c>
      <c r="M205" s="65">
        <f t="shared" si="29"/>
        <v>0</v>
      </c>
      <c r="N205" s="17" t="s">
        <v>16</v>
      </c>
      <c r="O205" s="18"/>
      <c r="P205" s="23"/>
      <c r="Q205" s="90">
        <v>40</v>
      </c>
      <c r="R205" s="43">
        <f t="shared" si="30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/>
      <c r="F206" s="71"/>
      <c r="G206" s="46">
        <f t="shared" si="25"/>
        <v>0</v>
      </c>
      <c r="H206" s="78">
        <v>0</v>
      </c>
      <c r="I206" s="76">
        <v>0</v>
      </c>
      <c r="J206" s="46">
        <f t="shared" si="26"/>
        <v>0</v>
      </c>
      <c r="K206" s="72"/>
      <c r="L206" s="20">
        <v>85</v>
      </c>
      <c r="M206" s="65">
        <f t="shared" si="29"/>
        <v>0</v>
      </c>
      <c r="N206" s="17" t="s">
        <v>16</v>
      </c>
      <c r="O206" s="18"/>
      <c r="P206" s="23"/>
      <c r="Q206" s="90">
        <v>60</v>
      </c>
      <c r="R206" s="43">
        <f t="shared" si="3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/>
      <c r="Q207" s="90"/>
      <c r="R207" s="43">
        <f t="shared" ref="R207" si="33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/>
      <c r="F208" s="71"/>
      <c r="G208" s="46">
        <f t="shared" si="25"/>
        <v>0</v>
      </c>
      <c r="H208" s="78">
        <v>0</v>
      </c>
      <c r="I208" s="76">
        <v>0</v>
      </c>
      <c r="J208" s="46">
        <f t="shared" si="26"/>
        <v>0</v>
      </c>
      <c r="K208" s="72"/>
      <c r="L208" s="20">
        <v>50</v>
      </c>
      <c r="M208" s="65">
        <f t="shared" si="29"/>
        <v>0</v>
      </c>
      <c r="N208" s="17" t="s">
        <v>16</v>
      </c>
      <c r="O208" s="18"/>
      <c r="P208" s="23"/>
      <c r="Q208" s="90">
        <v>33</v>
      </c>
      <c r="R208" s="43">
        <f t="shared" si="30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/>
      <c r="F209" s="71"/>
      <c r="G209" s="46">
        <f t="shared" si="25"/>
        <v>0</v>
      </c>
      <c r="H209" s="78">
        <v>0</v>
      </c>
      <c r="I209" s="76">
        <v>0</v>
      </c>
      <c r="J209" s="46">
        <f t="shared" si="26"/>
        <v>0</v>
      </c>
      <c r="K209" s="72"/>
      <c r="L209" s="20">
        <v>120</v>
      </c>
      <c r="M209" s="65">
        <f t="shared" si="29"/>
        <v>0</v>
      </c>
      <c r="N209" s="17" t="s">
        <v>16</v>
      </c>
      <c r="O209" s="18"/>
      <c r="P209" s="23"/>
      <c r="Q209" s="90">
        <v>83</v>
      </c>
      <c r="R209" s="43">
        <f t="shared" si="30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/>
      <c r="F210" s="71"/>
      <c r="G210" s="46">
        <f t="shared" si="25"/>
        <v>0</v>
      </c>
      <c r="H210" s="78">
        <v>0</v>
      </c>
      <c r="I210" s="76">
        <v>0</v>
      </c>
      <c r="J210" s="46">
        <f t="shared" si="26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/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/>
      <c r="F211" s="71"/>
      <c r="G211" s="46">
        <f t="shared" si="25"/>
        <v>0</v>
      </c>
      <c r="H211" s="78">
        <v>0</v>
      </c>
      <c r="I211" s="76">
        <v>0</v>
      </c>
      <c r="J211" s="46">
        <f t="shared" si="26"/>
        <v>0</v>
      </c>
      <c r="K211" s="72"/>
      <c r="L211" s="20">
        <v>25</v>
      </c>
      <c r="M211" s="65">
        <f t="shared" si="29"/>
        <v>0</v>
      </c>
      <c r="N211" s="17" t="s">
        <v>16</v>
      </c>
      <c r="O211" s="18"/>
      <c r="P211" s="23"/>
      <c r="Q211" s="90">
        <v>15</v>
      </c>
      <c r="R211" s="43">
        <f t="shared" si="30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/>
      <c r="F212" s="71"/>
      <c r="G212" s="46">
        <f t="shared" si="25"/>
        <v>0</v>
      </c>
      <c r="H212" s="78">
        <v>0</v>
      </c>
      <c r="I212" s="76">
        <v>0</v>
      </c>
      <c r="J212" s="46">
        <f t="shared" si="26"/>
        <v>0</v>
      </c>
      <c r="K212" s="72"/>
      <c r="L212" s="20">
        <v>25</v>
      </c>
      <c r="M212" s="65">
        <f t="shared" si="29"/>
        <v>0</v>
      </c>
      <c r="N212" s="17" t="s">
        <v>16</v>
      </c>
      <c r="O212" s="18"/>
      <c r="P212" s="23"/>
      <c r="Q212" s="90">
        <v>15</v>
      </c>
      <c r="R212" s="43">
        <f t="shared" si="30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/>
      <c r="F213" s="71"/>
      <c r="G213" s="46">
        <f t="shared" si="25"/>
        <v>0</v>
      </c>
      <c r="H213" s="78">
        <v>0</v>
      </c>
      <c r="I213" s="76">
        <v>0</v>
      </c>
      <c r="J213" s="46">
        <f t="shared" si="26"/>
        <v>0</v>
      </c>
      <c r="K213" s="72"/>
      <c r="L213" s="20">
        <v>25</v>
      </c>
      <c r="M213" s="65">
        <f t="shared" si="29"/>
        <v>0</v>
      </c>
      <c r="N213" s="17" t="s">
        <v>16</v>
      </c>
      <c r="O213" s="18"/>
      <c r="P213" s="23"/>
      <c r="Q213" s="90">
        <v>15</v>
      </c>
      <c r="R213" s="43">
        <f t="shared" si="30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/>
      <c r="F214" s="71"/>
      <c r="G214" s="46">
        <f t="shared" si="25"/>
        <v>0</v>
      </c>
      <c r="H214" s="78">
        <v>0</v>
      </c>
      <c r="I214" s="76">
        <v>0</v>
      </c>
      <c r="J214" s="46">
        <f t="shared" si="26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/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/>
      <c r="F215" s="71"/>
      <c r="G215" s="46">
        <f t="shared" si="25"/>
        <v>0</v>
      </c>
      <c r="H215" s="78">
        <v>0</v>
      </c>
      <c r="I215" s="76">
        <v>0</v>
      </c>
      <c r="J215" s="46">
        <f t="shared" si="26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/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/>
      <c r="F216" s="71"/>
      <c r="G216" s="46">
        <f t="shared" si="25"/>
        <v>0</v>
      </c>
      <c r="H216" s="78">
        <v>0</v>
      </c>
      <c r="I216" s="76">
        <v>0</v>
      </c>
      <c r="J216" s="46">
        <f t="shared" si="26"/>
        <v>0</v>
      </c>
      <c r="K216" s="72"/>
      <c r="L216" s="20">
        <v>10</v>
      </c>
      <c r="M216" s="65">
        <f t="shared" si="29"/>
        <v>0</v>
      </c>
      <c r="N216" s="17" t="s">
        <v>16</v>
      </c>
      <c r="O216" s="18"/>
      <c r="P216" s="23"/>
      <c r="Q216" s="90">
        <v>9</v>
      </c>
      <c r="R216" s="43">
        <f t="shared" si="30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/>
      <c r="F217" s="71"/>
      <c r="G217" s="46">
        <f t="shared" si="25"/>
        <v>0</v>
      </c>
      <c r="H217" s="78">
        <v>0</v>
      </c>
      <c r="I217" s="76">
        <v>0</v>
      </c>
      <c r="J217" s="46">
        <f t="shared" si="26"/>
        <v>0</v>
      </c>
      <c r="K217" s="72"/>
      <c r="L217" s="20">
        <v>10</v>
      </c>
      <c r="M217" s="65">
        <f t="shared" si="29"/>
        <v>0</v>
      </c>
      <c r="N217" s="17" t="s">
        <v>16</v>
      </c>
      <c r="O217" s="18"/>
      <c r="P217" s="23"/>
      <c r="Q217" s="90"/>
      <c r="R217" s="43">
        <f t="shared" si="30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/>
      <c r="F218" s="71"/>
      <c r="G218" s="46">
        <f t="shared" si="25"/>
        <v>0</v>
      </c>
      <c r="H218" s="78">
        <v>0</v>
      </c>
      <c r="I218" s="76">
        <v>0</v>
      </c>
      <c r="J218" s="46">
        <f t="shared" si="26"/>
        <v>0</v>
      </c>
      <c r="K218" s="72"/>
      <c r="L218" s="20">
        <v>20</v>
      </c>
      <c r="M218" s="65">
        <f t="shared" si="29"/>
        <v>0</v>
      </c>
      <c r="N218" s="17" t="s">
        <v>16</v>
      </c>
      <c r="O218" s="18"/>
      <c r="P218" s="23"/>
      <c r="Q218" s="90">
        <v>16.670000000000002</v>
      </c>
      <c r="R218" s="43">
        <f t="shared" si="3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/>
      <c r="F219" s="71"/>
      <c r="G219" s="46">
        <f t="shared" si="25"/>
        <v>0</v>
      </c>
      <c r="H219" s="78">
        <v>0</v>
      </c>
      <c r="I219" s="76">
        <v>0</v>
      </c>
      <c r="J219" s="46">
        <f t="shared" si="26"/>
        <v>0</v>
      </c>
      <c r="K219" s="72"/>
      <c r="L219" s="20">
        <v>800</v>
      </c>
      <c r="M219" s="65">
        <f t="shared" si="29"/>
        <v>0</v>
      </c>
      <c r="N219" s="17" t="s">
        <v>16</v>
      </c>
      <c r="O219" s="18"/>
      <c r="P219" s="23"/>
      <c r="Q219" s="90"/>
      <c r="R219" s="43">
        <f t="shared" si="30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/>
      <c r="F220" s="71"/>
      <c r="G220" s="46">
        <f t="shared" si="25"/>
        <v>0</v>
      </c>
      <c r="H220" s="78">
        <v>0</v>
      </c>
      <c r="I220" s="76">
        <v>0</v>
      </c>
      <c r="J220" s="46">
        <f t="shared" si="26"/>
        <v>0</v>
      </c>
      <c r="K220" s="72"/>
      <c r="L220" s="20">
        <v>150</v>
      </c>
      <c r="M220" s="65">
        <f t="shared" si="29"/>
        <v>0</v>
      </c>
      <c r="N220" s="17" t="s">
        <v>16</v>
      </c>
      <c r="O220" s="18"/>
      <c r="P220" s="23"/>
      <c r="Q220" s="90">
        <v>85</v>
      </c>
      <c r="R220" s="43">
        <f t="shared" si="30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/>
      <c r="F221" s="71"/>
      <c r="G221" s="46">
        <f t="shared" si="25"/>
        <v>0</v>
      </c>
      <c r="H221" s="78">
        <v>0</v>
      </c>
      <c r="I221" s="76">
        <v>0</v>
      </c>
      <c r="J221" s="46">
        <f t="shared" si="26"/>
        <v>0</v>
      </c>
      <c r="K221" s="72"/>
      <c r="L221" s="20">
        <v>200</v>
      </c>
      <c r="M221" s="65">
        <f t="shared" si="29"/>
        <v>0</v>
      </c>
      <c r="N221" s="17" t="s">
        <v>16</v>
      </c>
      <c r="O221" s="18"/>
      <c r="P221" s="23"/>
      <c r="Q221" s="90">
        <v>100</v>
      </c>
      <c r="R221" s="43">
        <f t="shared" si="30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/>
      <c r="F222" s="71"/>
      <c r="G222" s="46">
        <f t="shared" si="25"/>
        <v>0</v>
      </c>
      <c r="H222" s="78">
        <v>0</v>
      </c>
      <c r="I222" s="76">
        <v>0</v>
      </c>
      <c r="J222" s="46">
        <f t="shared" si="26"/>
        <v>0</v>
      </c>
      <c r="K222" s="72"/>
      <c r="L222" s="20">
        <v>250</v>
      </c>
      <c r="M222" s="65">
        <f t="shared" si="29"/>
        <v>0</v>
      </c>
      <c r="N222" s="17" t="s">
        <v>16</v>
      </c>
      <c r="O222" s="18"/>
      <c r="P222" s="23"/>
      <c r="Q222" s="90">
        <v>250</v>
      </c>
      <c r="R222" s="43">
        <f t="shared" si="30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/>
      <c r="F223" s="71"/>
      <c r="G223" s="46">
        <f t="shared" si="25"/>
        <v>0</v>
      </c>
      <c r="H223" s="78">
        <v>0</v>
      </c>
      <c r="I223" s="76">
        <v>0</v>
      </c>
      <c r="J223" s="46">
        <f t="shared" si="26"/>
        <v>0</v>
      </c>
      <c r="K223" s="72"/>
      <c r="L223" s="20">
        <v>50</v>
      </c>
      <c r="M223" s="65">
        <f t="shared" si="29"/>
        <v>0</v>
      </c>
      <c r="N223" s="17" t="s">
        <v>16</v>
      </c>
      <c r="O223" s="18"/>
      <c r="P223" s="23"/>
      <c r="Q223" s="90"/>
      <c r="R223" s="43">
        <f t="shared" si="30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/>
      <c r="F224" s="71"/>
      <c r="G224" s="46">
        <f t="shared" si="25"/>
        <v>0</v>
      </c>
      <c r="H224" s="78">
        <v>0</v>
      </c>
      <c r="I224" s="76">
        <v>0</v>
      </c>
      <c r="J224" s="46">
        <f t="shared" si="26"/>
        <v>0</v>
      </c>
      <c r="K224" s="72"/>
      <c r="L224" s="20">
        <v>0</v>
      </c>
      <c r="M224" s="65">
        <f t="shared" si="29"/>
        <v>0</v>
      </c>
      <c r="N224" s="17" t="s">
        <v>16</v>
      </c>
      <c r="O224" s="18"/>
      <c r="P224" s="23"/>
      <c r="Q224" s="90"/>
      <c r="R224" s="43">
        <f t="shared" si="30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/>
      <c r="F225" s="71"/>
      <c r="G225" s="46">
        <f t="shared" si="25"/>
        <v>0</v>
      </c>
      <c r="H225" s="78">
        <v>0</v>
      </c>
      <c r="I225" s="76">
        <v>0</v>
      </c>
      <c r="J225" s="46">
        <f t="shared" si="26"/>
        <v>0</v>
      </c>
      <c r="K225" s="72"/>
      <c r="L225" s="20">
        <v>45</v>
      </c>
      <c r="M225" s="65">
        <f t="shared" si="29"/>
        <v>0</v>
      </c>
      <c r="N225" s="17" t="s">
        <v>16</v>
      </c>
      <c r="O225" s="18"/>
      <c r="P225" s="23"/>
      <c r="Q225" s="90">
        <v>28.59</v>
      </c>
      <c r="R225" s="43">
        <f t="shared" si="30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/>
      <c r="F226" s="71"/>
      <c r="G226" s="46">
        <f t="shared" si="25"/>
        <v>0</v>
      </c>
      <c r="H226" s="78">
        <v>0</v>
      </c>
      <c r="I226" s="76">
        <v>0</v>
      </c>
      <c r="J226" s="46">
        <f t="shared" si="26"/>
        <v>0</v>
      </c>
      <c r="K226" s="72"/>
      <c r="L226" s="20">
        <v>35</v>
      </c>
      <c r="M226" s="65">
        <f t="shared" si="29"/>
        <v>0</v>
      </c>
      <c r="N226" s="17" t="s">
        <v>16</v>
      </c>
      <c r="O226" s="18"/>
      <c r="P226" s="23"/>
      <c r="Q226" s="90">
        <v>23.7</v>
      </c>
      <c r="R226" s="43">
        <f t="shared" si="30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/>
      <c r="F227" s="71"/>
      <c r="G227" s="46">
        <f t="shared" si="25"/>
        <v>0</v>
      </c>
      <c r="H227" s="78">
        <v>0</v>
      </c>
      <c r="I227" s="76">
        <v>0</v>
      </c>
      <c r="J227" s="46">
        <f t="shared" si="26"/>
        <v>0</v>
      </c>
      <c r="K227" s="72"/>
      <c r="L227" s="20">
        <v>25</v>
      </c>
      <c r="M227" s="65">
        <f t="shared" si="29"/>
        <v>0</v>
      </c>
      <c r="N227" s="17" t="s">
        <v>16</v>
      </c>
      <c r="O227" s="18"/>
      <c r="P227" s="23"/>
      <c r="Q227" s="90">
        <v>20.36</v>
      </c>
      <c r="R227" s="43">
        <f t="shared" si="30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/>
      <c r="F228" s="71"/>
      <c r="G228" s="46">
        <f t="shared" si="25"/>
        <v>0</v>
      </c>
      <c r="H228" s="78">
        <v>0</v>
      </c>
      <c r="I228" s="76">
        <v>0</v>
      </c>
      <c r="J228" s="46">
        <f t="shared" si="26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/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/>
      <c r="F229" s="71"/>
      <c r="G229" s="46">
        <f t="shared" si="25"/>
        <v>0</v>
      </c>
      <c r="H229" s="78">
        <v>0</v>
      </c>
      <c r="I229" s="76">
        <v>0</v>
      </c>
      <c r="J229" s="46">
        <f t="shared" si="26"/>
        <v>0</v>
      </c>
      <c r="K229" s="72"/>
      <c r="L229" s="20">
        <v>60</v>
      </c>
      <c r="M229" s="65">
        <f t="shared" si="29"/>
        <v>0</v>
      </c>
      <c r="N229" s="17" t="s">
        <v>16</v>
      </c>
      <c r="O229" s="18"/>
      <c r="P229" s="23"/>
      <c r="Q229" s="90"/>
      <c r="R229" s="43">
        <f t="shared" si="30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/>
      <c r="F230" s="71"/>
      <c r="G230" s="46">
        <f t="shared" si="25"/>
        <v>0</v>
      </c>
      <c r="H230" s="78">
        <v>0</v>
      </c>
      <c r="I230" s="76">
        <v>0</v>
      </c>
      <c r="J230" s="46">
        <f t="shared" si="26"/>
        <v>0</v>
      </c>
      <c r="K230" s="72"/>
      <c r="L230" s="20">
        <v>250</v>
      </c>
      <c r="M230" s="65">
        <f t="shared" si="29"/>
        <v>0</v>
      </c>
      <c r="N230" s="17" t="s">
        <v>16</v>
      </c>
      <c r="O230" s="18"/>
      <c r="P230" s="23"/>
      <c r="Q230" s="90"/>
      <c r="R230" s="43">
        <f t="shared" si="30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/>
      <c r="F231" s="71"/>
      <c r="G231" s="46">
        <f t="shared" ref="G231:G258" si="34">E231+F231</f>
        <v>0</v>
      </c>
      <c r="H231" s="78">
        <v>0</v>
      </c>
      <c r="I231" s="76">
        <v>0</v>
      </c>
      <c r="J231" s="46">
        <f t="shared" ref="J231:J258" si="35">+G231-H231-K231-I231</f>
        <v>0</v>
      </c>
      <c r="K231" s="72"/>
      <c r="L231" s="20">
        <v>100</v>
      </c>
      <c r="M231" s="65">
        <f t="shared" si="29"/>
        <v>0</v>
      </c>
      <c r="N231" s="17" t="s">
        <v>16</v>
      </c>
      <c r="O231" s="18"/>
      <c r="P231" s="23"/>
      <c r="Q231" s="90"/>
      <c r="R231" s="43">
        <f t="shared" si="30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/>
      <c r="F232" s="71"/>
      <c r="G232" s="46">
        <f t="shared" si="34"/>
        <v>0</v>
      </c>
      <c r="H232" s="78">
        <v>0</v>
      </c>
      <c r="I232" s="76">
        <v>0</v>
      </c>
      <c r="J232" s="46">
        <f t="shared" si="35"/>
        <v>0</v>
      </c>
      <c r="K232" s="72"/>
      <c r="L232" s="20">
        <v>350</v>
      </c>
      <c r="M232" s="65">
        <f t="shared" si="29"/>
        <v>0</v>
      </c>
      <c r="N232" s="17" t="s">
        <v>16</v>
      </c>
      <c r="O232" s="18"/>
      <c r="P232" s="23"/>
      <c r="Q232" s="90"/>
      <c r="R232" s="43">
        <f t="shared" si="30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/>
      <c r="F233" s="71"/>
      <c r="G233" s="46">
        <f t="shared" si="34"/>
        <v>0</v>
      </c>
      <c r="H233" s="78">
        <v>0</v>
      </c>
      <c r="I233" s="76">
        <v>0</v>
      </c>
      <c r="J233" s="46">
        <f t="shared" si="35"/>
        <v>0</v>
      </c>
      <c r="K233" s="72"/>
      <c r="L233" s="20">
        <v>60</v>
      </c>
      <c r="M233" s="65">
        <f t="shared" si="29"/>
        <v>0</v>
      </c>
      <c r="N233" s="17" t="s">
        <v>16</v>
      </c>
      <c r="O233" s="18"/>
      <c r="P233" s="23"/>
      <c r="Q233" s="90"/>
      <c r="R233" s="43">
        <f t="shared" si="30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/>
      <c r="F234" s="71"/>
      <c r="G234" s="46">
        <f t="shared" si="34"/>
        <v>0</v>
      </c>
      <c r="H234" s="78">
        <v>0</v>
      </c>
      <c r="I234" s="76">
        <v>0</v>
      </c>
      <c r="J234" s="46">
        <f t="shared" si="35"/>
        <v>0</v>
      </c>
      <c r="K234" s="72"/>
      <c r="L234" s="20">
        <v>50</v>
      </c>
      <c r="M234" s="65">
        <f t="shared" si="29"/>
        <v>0</v>
      </c>
      <c r="N234" s="17" t="s">
        <v>16</v>
      </c>
      <c r="O234" s="18"/>
      <c r="P234" s="23"/>
      <c r="Q234" s="90"/>
      <c r="R234" s="43">
        <f t="shared" si="30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/>
      <c r="F235" s="71"/>
      <c r="G235" s="46">
        <f t="shared" ref="G235:G255" si="36">E235+F235</f>
        <v>0</v>
      </c>
      <c r="H235" s="78">
        <v>0</v>
      </c>
      <c r="I235" s="76">
        <v>0</v>
      </c>
      <c r="J235" s="46">
        <f t="shared" ref="J235:J255" si="37">+G235-H235-K235-I235</f>
        <v>0</v>
      </c>
      <c r="K235" s="72"/>
      <c r="L235" s="20">
        <v>100</v>
      </c>
      <c r="M235" s="65">
        <f t="shared" ref="M235:M247" si="38">+L235*K235</f>
        <v>0</v>
      </c>
      <c r="N235" s="17" t="s">
        <v>16</v>
      </c>
      <c r="O235" s="18"/>
      <c r="P235" s="23"/>
      <c r="Q235" s="90"/>
      <c r="R235" s="43">
        <f t="shared" ref="R235:R247" si="39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/>
      <c r="F236" s="71"/>
      <c r="G236" s="46">
        <f t="shared" si="36"/>
        <v>0</v>
      </c>
      <c r="H236" s="78">
        <v>0</v>
      </c>
      <c r="I236" s="76">
        <v>0</v>
      </c>
      <c r="J236" s="46">
        <f t="shared" si="37"/>
        <v>0</v>
      </c>
      <c r="K236" s="72"/>
      <c r="L236" s="20">
        <v>120</v>
      </c>
      <c r="M236" s="65">
        <f t="shared" si="38"/>
        <v>0</v>
      </c>
      <c r="N236" s="17" t="s">
        <v>16</v>
      </c>
      <c r="O236" s="18"/>
      <c r="P236" s="23"/>
      <c r="Q236" s="90"/>
      <c r="R236" s="43">
        <f t="shared" si="39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/>
      <c r="F237" s="71"/>
      <c r="G237" s="46">
        <f t="shared" si="36"/>
        <v>0</v>
      </c>
      <c r="H237" s="78">
        <v>0</v>
      </c>
      <c r="I237" s="76">
        <v>0</v>
      </c>
      <c r="J237" s="46">
        <f t="shared" si="37"/>
        <v>0</v>
      </c>
      <c r="K237" s="72"/>
      <c r="L237" s="20">
        <v>60</v>
      </c>
      <c r="M237" s="65">
        <f t="shared" si="38"/>
        <v>0</v>
      </c>
      <c r="N237" s="17" t="s">
        <v>16</v>
      </c>
      <c r="O237" s="18"/>
      <c r="P237" s="23"/>
      <c r="Q237" s="90"/>
      <c r="R237" s="43">
        <f t="shared" si="39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/>
      <c r="F238" s="71"/>
      <c r="G238" s="46">
        <f t="shared" si="36"/>
        <v>0</v>
      </c>
      <c r="H238" s="78">
        <v>0</v>
      </c>
      <c r="I238" s="76">
        <v>0</v>
      </c>
      <c r="J238" s="46">
        <f t="shared" si="37"/>
        <v>0</v>
      </c>
      <c r="K238" s="72"/>
      <c r="L238" s="20">
        <v>150</v>
      </c>
      <c r="M238" s="65">
        <f t="shared" si="38"/>
        <v>0</v>
      </c>
      <c r="N238" s="17" t="s">
        <v>16</v>
      </c>
      <c r="O238" s="18"/>
      <c r="P238" s="23"/>
      <c r="Q238" s="90"/>
      <c r="R238" s="43">
        <f t="shared" si="39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/>
      <c r="F239" s="71"/>
      <c r="G239" s="46">
        <f t="shared" si="36"/>
        <v>0</v>
      </c>
      <c r="H239" s="78">
        <v>0</v>
      </c>
      <c r="I239" s="76">
        <v>0</v>
      </c>
      <c r="J239" s="46">
        <f t="shared" si="37"/>
        <v>0</v>
      </c>
      <c r="K239" s="72"/>
      <c r="L239" s="20">
        <v>150</v>
      </c>
      <c r="M239" s="65">
        <f t="shared" si="38"/>
        <v>0</v>
      </c>
      <c r="N239" s="17" t="s">
        <v>16</v>
      </c>
      <c r="O239" s="18"/>
      <c r="P239" s="23"/>
      <c r="Q239" s="90"/>
      <c r="R239" s="43">
        <f t="shared" si="39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/>
      <c r="F240" s="71"/>
      <c r="G240" s="46">
        <f t="shared" si="36"/>
        <v>0</v>
      </c>
      <c r="H240" s="78">
        <v>0</v>
      </c>
      <c r="I240" s="76">
        <v>0</v>
      </c>
      <c r="J240" s="46">
        <f t="shared" si="37"/>
        <v>0</v>
      </c>
      <c r="K240" s="72"/>
      <c r="L240" s="20">
        <v>200</v>
      </c>
      <c r="M240" s="65">
        <f t="shared" si="38"/>
        <v>0</v>
      </c>
      <c r="N240" s="17" t="s">
        <v>16</v>
      </c>
      <c r="O240" s="18"/>
      <c r="P240" s="23"/>
      <c r="Q240" s="90"/>
      <c r="R240" s="43">
        <f t="shared" si="39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36"/>
        <v>0</v>
      </c>
      <c r="H241" s="78">
        <v>0</v>
      </c>
      <c r="I241" s="76">
        <v>0</v>
      </c>
      <c r="J241" s="46">
        <f t="shared" si="37"/>
        <v>0</v>
      </c>
      <c r="K241" s="72"/>
      <c r="L241" s="20"/>
      <c r="M241" s="65">
        <f t="shared" si="38"/>
        <v>0</v>
      </c>
      <c r="N241" s="17" t="s">
        <v>16</v>
      </c>
      <c r="O241" s="18"/>
      <c r="P241" s="23"/>
      <c r="Q241" s="90"/>
      <c r="R241" s="43">
        <f t="shared" si="39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/>
      <c r="F242" s="71"/>
      <c r="G242" s="46">
        <f t="shared" si="36"/>
        <v>0</v>
      </c>
      <c r="H242" s="78">
        <v>0</v>
      </c>
      <c r="I242" s="76">
        <v>0</v>
      </c>
      <c r="J242" s="46">
        <f t="shared" si="37"/>
        <v>0</v>
      </c>
      <c r="K242" s="72"/>
      <c r="L242" s="20">
        <v>35</v>
      </c>
      <c r="M242" s="65">
        <f t="shared" si="38"/>
        <v>0</v>
      </c>
      <c r="N242" s="17" t="s">
        <v>16</v>
      </c>
      <c r="O242" s="18"/>
      <c r="P242" s="23"/>
      <c r="Q242" s="90"/>
      <c r="R242" s="43">
        <f t="shared" si="39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/>
      <c r="F243" s="71"/>
      <c r="G243" s="46">
        <f t="shared" si="36"/>
        <v>0</v>
      </c>
      <c r="H243" s="78">
        <v>0</v>
      </c>
      <c r="I243" s="76">
        <v>0</v>
      </c>
      <c r="J243" s="46">
        <f t="shared" si="37"/>
        <v>0</v>
      </c>
      <c r="K243" s="72"/>
      <c r="L243" s="20">
        <v>35</v>
      </c>
      <c r="M243" s="65">
        <f t="shared" ref="M243:M246" si="40">+L243*K243</f>
        <v>0</v>
      </c>
      <c r="N243" s="17" t="s">
        <v>16</v>
      </c>
      <c r="O243" s="18"/>
      <c r="P243" s="23"/>
      <c r="Q243" s="90"/>
      <c r="R243" s="43">
        <f t="shared" ref="R243:R246" si="41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/>
      <c r="F244" s="71"/>
      <c r="G244" s="46">
        <f t="shared" si="36"/>
        <v>0</v>
      </c>
      <c r="H244" s="78">
        <v>0</v>
      </c>
      <c r="I244" s="76">
        <v>0</v>
      </c>
      <c r="J244" s="46">
        <f t="shared" si="37"/>
        <v>0</v>
      </c>
      <c r="K244" s="72"/>
      <c r="L244" s="20">
        <v>35</v>
      </c>
      <c r="M244" s="65">
        <f t="shared" si="40"/>
        <v>0</v>
      </c>
      <c r="N244" s="17" t="s">
        <v>16</v>
      </c>
      <c r="O244" s="18"/>
      <c r="P244" s="23"/>
      <c r="Q244" s="90"/>
      <c r="R244" s="43">
        <f t="shared" si="41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/>
      <c r="F245" s="71"/>
      <c r="G245" s="46">
        <f t="shared" si="36"/>
        <v>0</v>
      </c>
      <c r="H245" s="78">
        <v>0</v>
      </c>
      <c r="I245" s="76">
        <v>0</v>
      </c>
      <c r="J245" s="46">
        <f t="shared" si="37"/>
        <v>0</v>
      </c>
      <c r="K245" s="72"/>
      <c r="L245" s="20">
        <v>39</v>
      </c>
      <c r="M245" s="65">
        <f t="shared" si="40"/>
        <v>0</v>
      </c>
      <c r="N245" s="17" t="s">
        <v>16</v>
      </c>
      <c r="O245" s="18"/>
      <c r="P245" s="23"/>
      <c r="Q245" s="90"/>
      <c r="R245" s="43">
        <f t="shared" si="41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/>
      <c r="F246" s="71"/>
      <c r="G246" s="46">
        <f t="shared" si="36"/>
        <v>0</v>
      </c>
      <c r="H246" s="78">
        <v>0</v>
      </c>
      <c r="I246" s="76">
        <v>0</v>
      </c>
      <c r="J246" s="46">
        <f t="shared" si="37"/>
        <v>0</v>
      </c>
      <c r="K246" s="72"/>
      <c r="L246" s="20">
        <v>55</v>
      </c>
      <c r="M246" s="65">
        <f t="shared" si="40"/>
        <v>0</v>
      </c>
      <c r="N246" s="17" t="s">
        <v>16</v>
      </c>
      <c r="O246" s="18"/>
      <c r="P246" s="23"/>
      <c r="Q246" s="90"/>
      <c r="R246" s="43">
        <f t="shared" si="41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/>
      <c r="F247" s="71"/>
      <c r="G247" s="46">
        <f t="shared" si="36"/>
        <v>0</v>
      </c>
      <c r="H247" s="78">
        <v>0</v>
      </c>
      <c r="I247" s="76">
        <v>0</v>
      </c>
      <c r="J247" s="46">
        <f t="shared" si="37"/>
        <v>0</v>
      </c>
      <c r="K247" s="72"/>
      <c r="L247" s="20">
        <v>40</v>
      </c>
      <c r="M247" s="65">
        <f t="shared" si="38"/>
        <v>0</v>
      </c>
      <c r="N247" s="17" t="s">
        <v>16</v>
      </c>
      <c r="O247" s="18"/>
      <c r="P247" s="23"/>
      <c r="Q247" s="90"/>
      <c r="R247" s="43">
        <f t="shared" si="39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/>
      <c r="F248" s="71"/>
      <c r="G248" s="46">
        <f t="shared" si="36"/>
        <v>0</v>
      </c>
      <c r="H248" s="78">
        <v>0</v>
      </c>
      <c r="I248" s="76">
        <v>0</v>
      </c>
      <c r="J248" s="46">
        <f t="shared" si="37"/>
        <v>0</v>
      </c>
      <c r="K248" s="72"/>
      <c r="L248" s="20">
        <v>49</v>
      </c>
      <c r="M248" s="65">
        <f t="shared" si="29"/>
        <v>0</v>
      </c>
      <c r="N248" s="17" t="s">
        <v>16</v>
      </c>
      <c r="O248" s="18"/>
      <c r="P248" s="23"/>
      <c r="Q248" s="90"/>
      <c r="R248" s="43">
        <f t="shared" si="30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/>
      <c r="F249" s="71"/>
      <c r="G249" s="46">
        <f t="shared" si="36"/>
        <v>0</v>
      </c>
      <c r="H249" s="78">
        <v>0</v>
      </c>
      <c r="I249" s="76">
        <v>0</v>
      </c>
      <c r="J249" s="46">
        <f t="shared" si="37"/>
        <v>0</v>
      </c>
      <c r="K249" s="72"/>
      <c r="L249" s="20">
        <v>39</v>
      </c>
      <c r="M249" s="65">
        <f t="shared" si="29"/>
        <v>0</v>
      </c>
      <c r="N249" s="17" t="s">
        <v>16</v>
      </c>
      <c r="O249" s="18"/>
      <c r="P249" s="23"/>
      <c r="Q249" s="90"/>
      <c r="R249" s="43">
        <f t="shared" si="30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+'30'!J250</f>
        <v>0</v>
      </c>
      <c r="F250" s="71"/>
      <c r="G250" s="46">
        <f t="shared" si="36"/>
        <v>0</v>
      </c>
      <c r="H250" s="78">
        <v>0</v>
      </c>
      <c r="I250" s="76">
        <v>0</v>
      </c>
      <c r="J250" s="46">
        <f t="shared" si="37"/>
        <v>0</v>
      </c>
      <c r="K250" s="72"/>
      <c r="L250" s="20">
        <v>50</v>
      </c>
      <c r="M250" s="65">
        <f t="shared" si="29"/>
        <v>0</v>
      </c>
      <c r="N250" s="17" t="s">
        <v>16</v>
      </c>
      <c r="O250" s="18"/>
      <c r="P250" s="23"/>
      <c r="Q250" s="90"/>
      <c r="R250" s="43">
        <f t="shared" si="30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+'30'!J251</f>
        <v>0</v>
      </c>
      <c r="F251" s="71"/>
      <c r="G251" s="46">
        <f t="shared" si="36"/>
        <v>0</v>
      </c>
      <c r="H251" s="78">
        <v>0</v>
      </c>
      <c r="I251" s="76">
        <v>0</v>
      </c>
      <c r="J251" s="46">
        <f t="shared" si="37"/>
        <v>0</v>
      </c>
      <c r="K251" s="72"/>
      <c r="L251" s="20">
        <v>50</v>
      </c>
      <c r="M251" s="65">
        <f t="shared" si="29"/>
        <v>0</v>
      </c>
      <c r="N251" s="17" t="s">
        <v>16</v>
      </c>
      <c r="O251" s="18"/>
      <c r="P251" s="23"/>
      <c r="Q251" s="90"/>
      <c r="R251" s="43">
        <f t="shared" si="30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+'30'!J252</f>
        <v>0</v>
      </c>
      <c r="F252" s="71"/>
      <c r="G252" s="46">
        <f t="shared" si="36"/>
        <v>0</v>
      </c>
      <c r="H252" s="78">
        <v>0</v>
      </c>
      <c r="I252" s="76">
        <v>0</v>
      </c>
      <c r="J252" s="46">
        <f t="shared" si="37"/>
        <v>0</v>
      </c>
      <c r="K252" s="72"/>
      <c r="L252" s="20">
        <v>35</v>
      </c>
      <c r="M252" s="65">
        <f t="shared" si="29"/>
        <v>0</v>
      </c>
      <c r="N252" s="17" t="s">
        <v>16</v>
      </c>
      <c r="O252" s="18"/>
      <c r="P252" s="23"/>
      <c r="Q252" s="90"/>
      <c r="R252" s="43">
        <f t="shared" si="30"/>
        <v>0</v>
      </c>
    </row>
    <row r="253" spans="1:18" ht="25.5" x14ac:dyDescent="0.55000000000000004">
      <c r="A253" s="10">
        <v>249</v>
      </c>
      <c r="B253" s="10">
        <v>20059085</v>
      </c>
      <c r="C253" s="19" t="s">
        <v>1450</v>
      </c>
      <c r="D253" s="10" t="s">
        <v>563</v>
      </c>
      <c r="E253" s="64">
        <f>+'30'!J253</f>
        <v>0</v>
      </c>
      <c r="F253" s="71"/>
      <c r="G253" s="46">
        <f t="shared" si="36"/>
        <v>0</v>
      </c>
      <c r="H253" s="78">
        <v>0</v>
      </c>
      <c r="I253" s="76">
        <v>0</v>
      </c>
      <c r="J253" s="46">
        <f t="shared" si="37"/>
        <v>0</v>
      </c>
      <c r="K253" s="72"/>
      <c r="L253" s="20">
        <v>30</v>
      </c>
      <c r="M253" s="65">
        <f t="shared" ref="M253" si="42">+L253*K253</f>
        <v>0</v>
      </c>
      <c r="N253" s="17" t="s">
        <v>16</v>
      </c>
      <c r="O253" s="18"/>
      <c r="P253" s="23"/>
      <c r="Q253" s="90"/>
      <c r="R253" s="43">
        <f t="shared" ref="R253" si="43">+K253*Q253</f>
        <v>0</v>
      </c>
    </row>
    <row r="254" spans="1:18" ht="25.5" x14ac:dyDescent="0.55000000000000004">
      <c r="A254" s="10">
        <v>250</v>
      </c>
      <c r="B254" s="10"/>
      <c r="C254" s="19" t="s">
        <v>1455</v>
      </c>
      <c r="D254" s="10" t="s">
        <v>433</v>
      </c>
      <c r="E254" s="64">
        <f>+'30'!J254</f>
        <v>0</v>
      </c>
      <c r="F254" s="71"/>
      <c r="G254" s="46">
        <f t="shared" si="36"/>
        <v>0</v>
      </c>
      <c r="H254" s="78">
        <v>0</v>
      </c>
      <c r="I254" s="76">
        <v>0</v>
      </c>
      <c r="J254" s="46">
        <f t="shared" si="37"/>
        <v>0</v>
      </c>
      <c r="K254" s="72"/>
      <c r="L254" s="20">
        <v>100</v>
      </c>
      <c r="M254" s="65">
        <f t="shared" si="29"/>
        <v>0</v>
      </c>
      <c r="N254" s="17" t="s">
        <v>16</v>
      </c>
      <c r="O254" s="18"/>
      <c r="P254" s="23"/>
      <c r="Q254" s="90"/>
      <c r="R254" s="43">
        <f t="shared" si="30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6"/>
        <v>0</v>
      </c>
      <c r="H255" s="78">
        <v>0</v>
      </c>
      <c r="I255" s="76">
        <v>0</v>
      </c>
      <c r="J255" s="46">
        <f t="shared" si="37"/>
        <v>0</v>
      </c>
      <c r="K255" s="72"/>
      <c r="L255" s="20"/>
      <c r="M255" s="65">
        <f t="shared" si="29"/>
        <v>0</v>
      </c>
      <c r="N255" s="17" t="s">
        <v>16</v>
      </c>
      <c r="O255" s="18"/>
      <c r="P255" s="23"/>
      <c r="Q255" s="90"/>
      <c r="R255" s="43">
        <f t="shared" si="30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4"/>
        <v>0</v>
      </c>
      <c r="H256" s="78">
        <v>0</v>
      </c>
      <c r="I256" s="76">
        <v>0</v>
      </c>
      <c r="J256" s="46">
        <f t="shared" si="35"/>
        <v>0</v>
      </c>
      <c r="K256" s="72"/>
      <c r="L256" s="20"/>
      <c r="M256" s="65">
        <f t="shared" si="29"/>
        <v>0</v>
      </c>
      <c r="N256" s="17" t="s">
        <v>16</v>
      </c>
      <c r="O256" s="18"/>
      <c r="P256" s="23"/>
      <c r="Q256" s="90"/>
      <c r="R256" s="43">
        <f t="shared" si="30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4">E257+F257</f>
        <v>0</v>
      </c>
      <c r="H257" s="78">
        <v>0</v>
      </c>
      <c r="I257" s="76">
        <v>0</v>
      </c>
      <c r="J257" s="46">
        <f t="shared" ref="J257" si="45">+G257-H257-K257-I257</f>
        <v>0</v>
      </c>
      <c r="K257" s="72"/>
      <c r="L257" s="20"/>
      <c r="M257" s="65">
        <f t="shared" ref="M257" si="46">+L257*K257</f>
        <v>0</v>
      </c>
      <c r="N257" s="17" t="s">
        <v>16</v>
      </c>
      <c r="O257" s="18"/>
      <c r="P257" s="23"/>
      <c r="Q257" s="90"/>
      <c r="R257" s="43">
        <f t="shared" ref="R257" si="4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4"/>
        <v>0</v>
      </c>
      <c r="H258" s="78">
        <v>0</v>
      </c>
      <c r="I258" s="76">
        <v>0</v>
      </c>
      <c r="J258" s="46">
        <f t="shared" si="35"/>
        <v>0</v>
      </c>
      <c r="K258" s="72"/>
      <c r="L258" s="20"/>
      <c r="M258" s="65">
        <f t="shared" si="29"/>
        <v>0</v>
      </c>
      <c r="N258" s="17" t="s">
        <v>16</v>
      </c>
      <c r="O258" s="18"/>
      <c r="P258" s="23"/>
      <c r="Q258" s="90"/>
      <c r="R258" s="43">
        <f t="shared" si="30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8">E259+F259</f>
        <v>0</v>
      </c>
      <c r="H259" s="78">
        <v>0</v>
      </c>
      <c r="I259" s="76">
        <v>0</v>
      </c>
      <c r="J259" s="46">
        <f t="shared" ref="J259" si="49">+G259-H259-K259-I259</f>
        <v>0</v>
      </c>
      <c r="K259" s="72"/>
      <c r="L259" s="20"/>
      <c r="M259" s="65">
        <f t="shared" ref="M259" si="50">+L259*K259</f>
        <v>0</v>
      </c>
      <c r="N259" s="17" t="s">
        <v>16</v>
      </c>
      <c r="O259" s="18"/>
      <c r="P259" s="23">
        <f t="shared" ref="P259" si="51">SUM(M259-O259)</f>
        <v>0</v>
      </c>
      <c r="Q259" s="90"/>
      <c r="R259" s="43">
        <f t="shared" ref="R259" si="5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7" t="s">
        <v>242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O2" s="198" t="s">
        <v>0</v>
      </c>
      <c r="P2" s="198"/>
      <c r="Q2" s="198"/>
      <c r="R2" s="198"/>
      <c r="S2" s="198"/>
      <c r="T2" s="198"/>
      <c r="U2" s="198"/>
      <c r="V2" s="198"/>
      <c r="W2" s="198"/>
      <c r="X2" s="198"/>
      <c r="Y2" s="198"/>
    </row>
    <row r="3" spans="1:26" s="5" customFormat="1" ht="26.25" x14ac:dyDescent="0.55000000000000004">
      <c r="A3" s="199" t="s">
        <v>1</v>
      </c>
      <c r="B3" s="199" t="s">
        <v>2</v>
      </c>
      <c r="C3" s="200" t="s">
        <v>3</v>
      </c>
      <c r="D3" s="200" t="s">
        <v>4</v>
      </c>
      <c r="E3" s="200" t="s">
        <v>5</v>
      </c>
      <c r="F3" s="4" t="s">
        <v>6</v>
      </c>
      <c r="G3" s="202" t="s">
        <v>7</v>
      </c>
      <c r="H3" s="204" t="s">
        <v>8</v>
      </c>
      <c r="I3" s="205"/>
      <c r="J3" s="206"/>
      <c r="K3" s="207" t="s">
        <v>9</v>
      </c>
      <c r="L3" s="194" t="s">
        <v>10</v>
      </c>
      <c r="O3" s="199" t="s">
        <v>1</v>
      </c>
      <c r="P3" s="199" t="s">
        <v>2</v>
      </c>
      <c r="Q3" s="200" t="s">
        <v>3</v>
      </c>
      <c r="R3" s="200" t="s">
        <v>4</v>
      </c>
      <c r="S3" s="200" t="s">
        <v>5</v>
      </c>
      <c r="T3" s="4" t="s">
        <v>6</v>
      </c>
      <c r="U3" s="202" t="s">
        <v>7</v>
      </c>
      <c r="V3" s="204" t="s">
        <v>8</v>
      </c>
      <c r="W3" s="205"/>
      <c r="X3" s="206"/>
      <c r="Y3" s="207" t="s">
        <v>9</v>
      </c>
      <c r="Z3" s="194" t="s">
        <v>10</v>
      </c>
    </row>
    <row r="4" spans="1:26" s="5" customFormat="1" ht="27" thickBot="1" x14ac:dyDescent="0.6">
      <c r="A4" s="199"/>
      <c r="B4" s="199"/>
      <c r="C4" s="201"/>
      <c r="D4" s="201"/>
      <c r="E4" s="201"/>
      <c r="F4" s="6" t="s">
        <v>11</v>
      </c>
      <c r="G4" s="203"/>
      <c r="H4" s="7" t="s">
        <v>12</v>
      </c>
      <c r="I4" s="8" t="s">
        <v>13</v>
      </c>
      <c r="J4" s="9" t="s">
        <v>14</v>
      </c>
      <c r="K4" s="208"/>
      <c r="L4" s="194"/>
      <c r="O4" s="199"/>
      <c r="P4" s="199"/>
      <c r="Q4" s="201"/>
      <c r="R4" s="201"/>
      <c r="S4" s="201"/>
      <c r="T4" s="6" t="s">
        <v>11</v>
      </c>
      <c r="U4" s="203"/>
      <c r="V4" s="7" t="s">
        <v>12</v>
      </c>
      <c r="W4" s="8" t="s">
        <v>13</v>
      </c>
      <c r="X4" s="9" t="s">
        <v>14</v>
      </c>
      <c r="Y4" s="208"/>
      <c r="Z4" s="194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09" t="s">
        <v>119</v>
      </c>
      <c r="Q107" s="210"/>
      <c r="R107" s="210"/>
      <c r="S107" s="210"/>
      <c r="T107" s="210"/>
      <c r="U107" s="210"/>
      <c r="V107" s="210"/>
      <c r="W107" s="21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14" t="s">
        <v>213</v>
      </c>
      <c r="N205" s="21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88" t="s">
        <v>212</v>
      </c>
      <c r="I206" s="189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15" t="s">
        <v>202</v>
      </c>
      <c r="J207" s="215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12" t="s">
        <v>203</v>
      </c>
      <c r="J208" s="213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12" t="s">
        <v>205</v>
      </c>
      <c r="J210" s="213"/>
      <c r="K210" s="36">
        <v>0</v>
      </c>
    </row>
    <row r="211" spans="1:11" ht="25.5" x14ac:dyDescent="0.55000000000000004">
      <c r="A211" s="1"/>
      <c r="C211" s="31"/>
      <c r="E211" s="31"/>
      <c r="G211" s="31"/>
      <c r="I211" s="212" t="s">
        <v>206</v>
      </c>
      <c r="J211" s="213"/>
      <c r="K211" s="36">
        <v>0</v>
      </c>
    </row>
    <row r="212" spans="1:11" ht="25.5" x14ac:dyDescent="0.55000000000000004">
      <c r="A212" s="1"/>
      <c r="C212" s="31"/>
      <c r="E212" s="31"/>
      <c r="G212" s="31"/>
      <c r="I212" s="212" t="s">
        <v>207</v>
      </c>
      <c r="J212" s="213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12" t="s">
        <v>208</v>
      </c>
      <c r="J213" s="213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12" t="s">
        <v>209</v>
      </c>
      <c r="J214" s="213"/>
      <c r="K214" s="37">
        <v>0</v>
      </c>
    </row>
    <row r="215" spans="1:11" ht="25.5" x14ac:dyDescent="0.55000000000000004">
      <c r="A215" s="1"/>
      <c r="C215" s="31"/>
      <c r="E215" s="31"/>
      <c r="G215" s="31"/>
      <c r="I215" s="212" t="s">
        <v>210</v>
      </c>
      <c r="J215" s="213"/>
      <c r="K215" s="33">
        <f>+K214-K213</f>
        <v>0</v>
      </c>
    </row>
    <row r="216" spans="1:11" ht="25.5" x14ac:dyDescent="0.55000000000000004">
      <c r="G216" s="2"/>
      <c r="I216" s="212" t="s">
        <v>211</v>
      </c>
      <c r="J216" s="213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2025-05-03T02:36:41Z</dcterms:modified>
</cp:coreProperties>
</file>