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A4C46660-8E98-4C15-A938-BD51D3AD33B3}" xr6:coauthVersionLast="47" xr6:coauthVersionMax="47" xr10:uidLastSave="{00000000-0000-0000-0000-000000000000}"/>
  <bookViews>
    <workbookView xWindow="8535" yWindow="495" windowWidth="19875" windowHeight="13890" tabRatio="936" firstSheet="7" activeTab="3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G247" i="106" s="1"/>
  <c r="J247" i="106" s="1"/>
  <c r="E248" i="106"/>
  <c r="E249" i="106"/>
  <c r="E250" i="106"/>
  <c r="E251" i="106"/>
  <c r="E252" i="106"/>
  <c r="E253" i="106"/>
  <c r="E254" i="106"/>
  <c r="E255" i="106"/>
  <c r="G255" i="106" s="1"/>
  <c r="J255" i="106" s="1"/>
  <c r="E256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G246" i="105" s="1"/>
  <c r="J246" i="105" s="1"/>
  <c r="E247" i="105"/>
  <c r="E248" i="105"/>
  <c r="E249" i="105"/>
  <c r="E250" i="105"/>
  <c r="E251" i="105"/>
  <c r="E252" i="105"/>
  <c r="E253" i="105"/>
  <c r="E254" i="105"/>
  <c r="G254" i="105" s="1"/>
  <c r="J254" i="105" s="1"/>
  <c r="E25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G240" i="104" s="1"/>
  <c r="E241" i="104"/>
  <c r="E242" i="104"/>
  <c r="E243" i="104"/>
  <c r="E244" i="104"/>
  <c r="E245" i="104"/>
  <c r="E246" i="104"/>
  <c r="E247" i="104"/>
  <c r="E248" i="104"/>
  <c r="G248" i="104" s="1"/>
  <c r="J248" i="104" s="1"/>
  <c r="E249" i="104"/>
  <c r="E250" i="104"/>
  <c r="E251" i="104"/>
  <c r="E252" i="104"/>
  <c r="E253" i="104"/>
  <c r="E254" i="104"/>
  <c r="E255" i="104"/>
  <c r="E256" i="104"/>
  <c r="G256" i="104" s="1"/>
  <c r="J256" i="104" s="1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G241" i="103" s="1"/>
  <c r="J241" i="103" s="1"/>
  <c r="E242" i="103"/>
  <c r="E243" i="103"/>
  <c r="E244" i="103"/>
  <c r="E245" i="103"/>
  <c r="E246" i="103"/>
  <c r="E247" i="103"/>
  <c r="E248" i="103"/>
  <c r="E249" i="103"/>
  <c r="G249" i="103" s="1"/>
  <c r="J249" i="103" s="1"/>
  <c r="E250" i="103"/>
  <c r="E251" i="103"/>
  <c r="E252" i="103"/>
  <c r="E253" i="103"/>
  <c r="E254" i="103"/>
  <c r="E255" i="103"/>
  <c r="E256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1" i="103"/>
  <c r="E42" i="103"/>
  <c r="E43" i="103"/>
  <c r="E44" i="103"/>
  <c r="E45" i="103"/>
  <c r="E46" i="103"/>
  <c r="E47" i="103"/>
  <c r="E48" i="103"/>
  <c r="E49" i="103"/>
  <c r="E5" i="103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G245" i="102" s="1"/>
  <c r="J245" i="102" s="1"/>
  <c r="E246" i="102"/>
  <c r="E247" i="102"/>
  <c r="E248" i="102"/>
  <c r="E249" i="102"/>
  <c r="E250" i="102"/>
  <c r="E251" i="102"/>
  <c r="E252" i="102"/>
  <c r="E253" i="102"/>
  <c r="G253" i="102" s="1"/>
  <c r="J253" i="102" s="1"/>
  <c r="E254" i="102"/>
  <c r="E255" i="102"/>
  <c r="E25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G245" i="101" s="1"/>
  <c r="J245" i="101" s="1"/>
  <c r="E246" i="101"/>
  <c r="E247" i="101"/>
  <c r="E248" i="101"/>
  <c r="E249" i="101"/>
  <c r="E250" i="101"/>
  <c r="E251" i="101"/>
  <c r="E252" i="101"/>
  <c r="E253" i="101"/>
  <c r="G253" i="101" s="1"/>
  <c r="J253" i="101" s="1"/>
  <c r="E254" i="101"/>
  <c r="E255" i="101"/>
  <c r="E256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G253" i="100" s="1"/>
  <c r="J253" i="100" s="1"/>
  <c r="E254" i="100"/>
  <c r="E255" i="100"/>
  <c r="E256" i="100"/>
  <c r="E5" i="100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P236" i="8" s="1"/>
  <c r="K237" i="8"/>
  <c r="P237" i="8" s="1"/>
  <c r="K238" i="8"/>
  <c r="P238" i="8" s="1"/>
  <c r="K239" i="8"/>
  <c r="P239" i="8" s="1"/>
  <c r="K240" i="8"/>
  <c r="K241" i="8"/>
  <c r="P241" i="8" s="1"/>
  <c r="K242" i="8"/>
  <c r="P242" i="8" s="1"/>
  <c r="K243" i="8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K251" i="8"/>
  <c r="K252" i="8"/>
  <c r="P252" i="8" s="1"/>
  <c r="K253" i="8"/>
  <c r="P253" i="8" s="1"/>
  <c r="K254" i="8"/>
  <c r="K255" i="8"/>
  <c r="K256" i="8"/>
  <c r="K257" i="8"/>
  <c r="P257" i="8" s="1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F37" i="8"/>
  <c r="F38" i="8"/>
  <c r="F39" i="8"/>
  <c r="G39" i="8" s="1"/>
  <c r="F40" i="8"/>
  <c r="F41" i="8"/>
  <c r="F42" i="8"/>
  <c r="G42" i="8" s="1"/>
  <c r="F43" i="8"/>
  <c r="G43" i="8" s="1"/>
  <c r="F44" i="8"/>
  <c r="F45" i="8"/>
  <c r="F46" i="8"/>
  <c r="F47" i="8"/>
  <c r="F48" i="8"/>
  <c r="F49" i="8"/>
  <c r="F50" i="8"/>
  <c r="G50" i="8" s="1"/>
  <c r="F51" i="8"/>
  <c r="F52" i="8"/>
  <c r="F53" i="8"/>
  <c r="F54" i="8"/>
  <c r="F55" i="8"/>
  <c r="F56" i="8"/>
  <c r="F57" i="8"/>
  <c r="F58" i="8"/>
  <c r="G58" i="8" s="1"/>
  <c r="F59" i="8"/>
  <c r="F60" i="8"/>
  <c r="F61" i="8"/>
  <c r="F62" i="8"/>
  <c r="F63" i="8"/>
  <c r="F64" i="8"/>
  <c r="F65" i="8"/>
  <c r="F66" i="8"/>
  <c r="G66" i="8" s="1"/>
  <c r="F67" i="8"/>
  <c r="F68" i="8"/>
  <c r="G68" i="8" s="1"/>
  <c r="F69" i="8"/>
  <c r="F70" i="8"/>
  <c r="F71" i="8"/>
  <c r="F72" i="8"/>
  <c r="F73" i="8"/>
  <c r="F74" i="8"/>
  <c r="G74" i="8" s="1"/>
  <c r="F75" i="8"/>
  <c r="G75" i="8" s="1"/>
  <c r="F76" i="8"/>
  <c r="F77" i="8"/>
  <c r="F78" i="8"/>
  <c r="G78" i="8" s="1"/>
  <c r="F79" i="8"/>
  <c r="F80" i="8"/>
  <c r="F81" i="8"/>
  <c r="G81" i="8" s="1"/>
  <c r="F82" i="8"/>
  <c r="G82" i="8" s="1"/>
  <c r="F83" i="8"/>
  <c r="F84" i="8"/>
  <c r="F85" i="8"/>
  <c r="F86" i="8"/>
  <c r="F87" i="8"/>
  <c r="F88" i="8"/>
  <c r="F89" i="8"/>
  <c r="G89" i="8" s="1"/>
  <c r="F90" i="8"/>
  <c r="G90" i="8" s="1"/>
  <c r="F91" i="8"/>
  <c r="F92" i="8"/>
  <c r="F93" i="8"/>
  <c r="F94" i="8"/>
  <c r="F95" i="8"/>
  <c r="F96" i="8"/>
  <c r="F97" i="8"/>
  <c r="F98" i="8"/>
  <c r="G98" i="8" s="1"/>
  <c r="F99" i="8"/>
  <c r="F100" i="8"/>
  <c r="F101" i="8"/>
  <c r="F102" i="8"/>
  <c r="F103" i="8"/>
  <c r="F104" i="8"/>
  <c r="G104" i="8" s="1"/>
  <c r="F105" i="8"/>
  <c r="F106" i="8"/>
  <c r="G106" i="8" s="1"/>
  <c r="F107" i="8"/>
  <c r="F108" i="8"/>
  <c r="F109" i="8"/>
  <c r="G109" i="8" s="1"/>
  <c r="F110" i="8"/>
  <c r="F111" i="8"/>
  <c r="F112" i="8"/>
  <c r="G112" i="8" s="1"/>
  <c r="F113" i="8"/>
  <c r="F114" i="8"/>
  <c r="G114" i="8" s="1"/>
  <c r="F115" i="8"/>
  <c r="G115" i="8" s="1"/>
  <c r="F116" i="8"/>
  <c r="G116" i="8" s="1"/>
  <c r="F117" i="8"/>
  <c r="F118" i="8"/>
  <c r="F119" i="8"/>
  <c r="F120" i="8"/>
  <c r="G120" i="8" s="1"/>
  <c r="F121" i="8"/>
  <c r="F122" i="8"/>
  <c r="G122" i="8" s="1"/>
  <c r="F123" i="8"/>
  <c r="G123" i="8" s="1"/>
  <c r="F124" i="8"/>
  <c r="F125" i="8"/>
  <c r="F126" i="8"/>
  <c r="F127" i="8"/>
  <c r="F128" i="8"/>
  <c r="G128" i="8" s="1"/>
  <c r="F129" i="8"/>
  <c r="F130" i="8"/>
  <c r="G130" i="8" s="1"/>
  <c r="F131" i="8"/>
  <c r="F132" i="8"/>
  <c r="F133" i="8"/>
  <c r="F134" i="8"/>
  <c r="F135" i="8"/>
  <c r="F136" i="8"/>
  <c r="G136" i="8" s="1"/>
  <c r="F137" i="8"/>
  <c r="F138" i="8"/>
  <c r="G138" i="8" s="1"/>
  <c r="F139" i="8"/>
  <c r="F140" i="8"/>
  <c r="F141" i="8"/>
  <c r="F142" i="8"/>
  <c r="F143" i="8"/>
  <c r="F144" i="8"/>
  <c r="G144" i="8" s="1"/>
  <c r="F145" i="8"/>
  <c r="F146" i="8"/>
  <c r="G146" i="8" s="1"/>
  <c r="F147" i="8"/>
  <c r="G147" i="8" s="1"/>
  <c r="F148" i="8"/>
  <c r="F149" i="8"/>
  <c r="F150" i="8"/>
  <c r="F151" i="8"/>
  <c r="F152" i="8"/>
  <c r="G152" i="8" s="1"/>
  <c r="F153" i="8"/>
  <c r="F154" i="8"/>
  <c r="G154" i="8" s="1"/>
  <c r="F155" i="8"/>
  <c r="G155" i="8" s="1"/>
  <c r="F156" i="8"/>
  <c r="F157" i="8"/>
  <c r="F158" i="8"/>
  <c r="F159" i="8"/>
  <c r="F160" i="8"/>
  <c r="G160" i="8" s="1"/>
  <c r="F161" i="8"/>
  <c r="F162" i="8"/>
  <c r="G162" i="8" s="1"/>
  <c r="F163" i="8"/>
  <c r="F164" i="8"/>
  <c r="F165" i="8"/>
  <c r="F166" i="8"/>
  <c r="G166" i="8" s="1"/>
  <c r="F167" i="8"/>
  <c r="F168" i="8"/>
  <c r="G168" i="8" s="1"/>
  <c r="F169" i="8"/>
  <c r="F170" i="8"/>
  <c r="G170" i="8" s="1"/>
  <c r="F171" i="8"/>
  <c r="F172" i="8"/>
  <c r="F173" i="8"/>
  <c r="F174" i="8"/>
  <c r="F175" i="8"/>
  <c r="G175" i="8" s="1"/>
  <c r="F176" i="8"/>
  <c r="G176" i="8" s="1"/>
  <c r="F177" i="8"/>
  <c r="F178" i="8"/>
  <c r="G178" i="8" s="1"/>
  <c r="F179" i="8"/>
  <c r="G179" i="8" s="1"/>
  <c r="F180" i="8"/>
  <c r="F181" i="8"/>
  <c r="F182" i="8"/>
  <c r="F183" i="8"/>
  <c r="F184" i="8"/>
  <c r="G184" i="8" s="1"/>
  <c r="F185" i="8"/>
  <c r="F186" i="8"/>
  <c r="G186" i="8" s="1"/>
  <c r="F187" i="8"/>
  <c r="G187" i="8" s="1"/>
  <c r="F188" i="8"/>
  <c r="F189" i="8"/>
  <c r="G189" i="8" s="1"/>
  <c r="F190" i="8"/>
  <c r="F191" i="8"/>
  <c r="F192" i="8"/>
  <c r="G192" i="8" s="1"/>
  <c r="F193" i="8"/>
  <c r="F194" i="8"/>
  <c r="G194" i="8" s="1"/>
  <c r="F195" i="8"/>
  <c r="F196" i="8"/>
  <c r="F197" i="8"/>
  <c r="F198" i="8"/>
  <c r="F199" i="8"/>
  <c r="G199" i="8" s="1"/>
  <c r="F200" i="8"/>
  <c r="G200" i="8" s="1"/>
  <c r="F201" i="8"/>
  <c r="F202" i="8"/>
  <c r="G202" i="8" s="1"/>
  <c r="F203" i="8"/>
  <c r="F204" i="8"/>
  <c r="F205" i="8"/>
  <c r="F206" i="8"/>
  <c r="F207" i="8"/>
  <c r="F208" i="8"/>
  <c r="G208" i="8" s="1"/>
  <c r="F209" i="8"/>
  <c r="F210" i="8"/>
  <c r="G210" i="8" s="1"/>
  <c r="F211" i="8"/>
  <c r="F212" i="8"/>
  <c r="F213" i="8"/>
  <c r="F214" i="8"/>
  <c r="F215" i="8"/>
  <c r="F216" i="8"/>
  <c r="G216" i="8" s="1"/>
  <c r="F217" i="8"/>
  <c r="F218" i="8"/>
  <c r="G218" i="8" s="1"/>
  <c r="F219" i="8"/>
  <c r="G219" i="8" s="1"/>
  <c r="F220" i="8"/>
  <c r="F221" i="8"/>
  <c r="G221" i="8" s="1"/>
  <c r="F222" i="8"/>
  <c r="F223" i="8"/>
  <c r="F224" i="8"/>
  <c r="G224" i="8" s="1"/>
  <c r="F225" i="8"/>
  <c r="F226" i="8"/>
  <c r="G226" i="8" s="1"/>
  <c r="F227" i="8"/>
  <c r="F228" i="8"/>
  <c r="F229" i="8"/>
  <c r="F230" i="8"/>
  <c r="F231" i="8"/>
  <c r="G231" i="8" s="1"/>
  <c r="F232" i="8"/>
  <c r="G232" i="8" s="1"/>
  <c r="F233" i="8"/>
  <c r="F234" i="8"/>
  <c r="G234" i="8" s="1"/>
  <c r="F235" i="8"/>
  <c r="F236" i="8"/>
  <c r="F237" i="8"/>
  <c r="F238" i="8"/>
  <c r="F239" i="8"/>
  <c r="F240" i="8"/>
  <c r="G240" i="8" s="1"/>
  <c r="F241" i="8"/>
  <c r="F242" i="8"/>
  <c r="G242" i="8" s="1"/>
  <c r="F243" i="8"/>
  <c r="G243" i="8" s="1"/>
  <c r="F244" i="8"/>
  <c r="F245" i="8"/>
  <c r="F246" i="8"/>
  <c r="F247" i="8"/>
  <c r="F248" i="8"/>
  <c r="G248" i="8" s="1"/>
  <c r="F249" i="8"/>
  <c r="F250" i="8"/>
  <c r="G250" i="8" s="1"/>
  <c r="F251" i="8"/>
  <c r="G251" i="8" s="1"/>
  <c r="F252" i="8"/>
  <c r="F253" i="8"/>
  <c r="F254" i="8"/>
  <c r="G254" i="8" s="1"/>
  <c r="F255" i="8"/>
  <c r="F256" i="8"/>
  <c r="G256" i="8" s="1"/>
  <c r="F257" i="8"/>
  <c r="F258" i="8"/>
  <c r="G258" i="8" s="1"/>
  <c r="F6" i="8"/>
  <c r="F7" i="8"/>
  <c r="G7" i="8" s="1"/>
  <c r="F8" i="8"/>
  <c r="F9" i="8"/>
  <c r="F10" i="8"/>
  <c r="G10" i="8" s="1"/>
  <c r="F11" i="8"/>
  <c r="G11" i="8" s="1"/>
  <c r="F12" i="8"/>
  <c r="F13" i="8"/>
  <c r="F14" i="8"/>
  <c r="G14" i="8" s="1"/>
  <c r="F15" i="8"/>
  <c r="F16" i="8"/>
  <c r="F17" i="8"/>
  <c r="F18" i="8"/>
  <c r="G18" i="8" s="1"/>
  <c r="F19" i="8"/>
  <c r="G19" i="8" s="1"/>
  <c r="F20" i="8"/>
  <c r="F21" i="8"/>
  <c r="F22" i="8"/>
  <c r="F23" i="8"/>
  <c r="F24" i="8"/>
  <c r="F25" i="8"/>
  <c r="F26" i="8"/>
  <c r="G26" i="8" s="1"/>
  <c r="F27" i="8"/>
  <c r="F28" i="8"/>
  <c r="F29" i="8"/>
  <c r="F30" i="8"/>
  <c r="F31" i="8"/>
  <c r="F32" i="8"/>
  <c r="F33" i="8"/>
  <c r="F34" i="8"/>
  <c r="G34" i="8" s="1"/>
  <c r="F35" i="8"/>
  <c r="F36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G240" i="99" s="1"/>
  <c r="E241" i="99"/>
  <c r="E242" i="99"/>
  <c r="E243" i="99"/>
  <c r="E244" i="99"/>
  <c r="E245" i="99"/>
  <c r="E246" i="99"/>
  <c r="E247" i="99"/>
  <c r="E248" i="99"/>
  <c r="G248" i="99" s="1"/>
  <c r="J248" i="99" s="1"/>
  <c r="E249" i="99"/>
  <c r="E250" i="99"/>
  <c r="E251" i="99"/>
  <c r="E252" i="99"/>
  <c r="E253" i="99"/>
  <c r="E254" i="99"/>
  <c r="E255" i="99"/>
  <c r="E256" i="99"/>
  <c r="G256" i="99" s="1"/>
  <c r="J256" i="99" s="1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5" i="99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G241" i="98" s="1"/>
  <c r="J241" i="98" s="1"/>
  <c r="E242" i="98"/>
  <c r="E243" i="98"/>
  <c r="E244" i="98"/>
  <c r="E245" i="98"/>
  <c r="E246" i="98"/>
  <c r="E247" i="98"/>
  <c r="E248" i="98"/>
  <c r="E249" i="98"/>
  <c r="G249" i="98" s="1"/>
  <c r="J249" i="98" s="1"/>
  <c r="E250" i="98"/>
  <c r="E251" i="98"/>
  <c r="E252" i="98"/>
  <c r="E253" i="98"/>
  <c r="E254" i="98"/>
  <c r="E255" i="98"/>
  <c r="E256" i="98"/>
  <c r="E257" i="98"/>
  <c r="G257" i="98" s="1"/>
  <c r="J257" i="98" s="1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5" i="98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G242" i="97" s="1"/>
  <c r="J242" i="97" s="1"/>
  <c r="E243" i="97"/>
  <c r="E244" i="97"/>
  <c r="E245" i="97"/>
  <c r="E246" i="97"/>
  <c r="E247" i="97"/>
  <c r="E248" i="97"/>
  <c r="E249" i="97"/>
  <c r="E250" i="97"/>
  <c r="G250" i="97" s="1"/>
  <c r="J250" i="97" s="1"/>
  <c r="E251" i="97"/>
  <c r="E252" i="97"/>
  <c r="E253" i="97"/>
  <c r="E254" i="97"/>
  <c r="E255" i="97"/>
  <c r="E256" i="97"/>
  <c r="E257" i="97"/>
  <c r="E258" i="97"/>
  <c r="G258" i="97" s="1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G245" i="96" s="1"/>
  <c r="J245" i="96" s="1"/>
  <c r="E246" i="96"/>
  <c r="E247" i="96"/>
  <c r="E248" i="96"/>
  <c r="E249" i="96"/>
  <c r="E250" i="96"/>
  <c r="E251" i="96"/>
  <c r="E252" i="96"/>
  <c r="E253" i="96"/>
  <c r="G253" i="96" s="1"/>
  <c r="J253" i="96" s="1"/>
  <c r="E254" i="96"/>
  <c r="E255" i="96"/>
  <c r="E256" i="96"/>
  <c r="E257" i="96"/>
  <c r="E258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5" i="95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G240" i="94" s="1"/>
  <c r="E241" i="94"/>
  <c r="E242" i="94"/>
  <c r="E243" i="94"/>
  <c r="E244" i="94"/>
  <c r="E245" i="94"/>
  <c r="E246" i="94"/>
  <c r="E247" i="94"/>
  <c r="E248" i="94"/>
  <c r="G248" i="94" s="1"/>
  <c r="J248" i="94" s="1"/>
  <c r="E249" i="94"/>
  <c r="E250" i="94"/>
  <c r="E251" i="94"/>
  <c r="E252" i="94"/>
  <c r="E253" i="94"/>
  <c r="E254" i="94"/>
  <c r="E255" i="94"/>
  <c r="E256" i="94"/>
  <c r="G256" i="94" s="1"/>
  <c r="J256" i="94" s="1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5" i="94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G243" i="92" s="1"/>
  <c r="J243" i="92" s="1"/>
  <c r="E244" i="92"/>
  <c r="E245" i="92"/>
  <c r="G245" i="92" s="1"/>
  <c r="J245" i="92" s="1"/>
  <c r="E246" i="92"/>
  <c r="E247" i="92"/>
  <c r="E248" i="92"/>
  <c r="E249" i="92"/>
  <c r="E250" i="92"/>
  <c r="E251" i="92"/>
  <c r="G251" i="92" s="1"/>
  <c r="J251" i="92" s="1"/>
  <c r="E252" i="92"/>
  <c r="E253" i="92"/>
  <c r="G253" i="92" s="1"/>
  <c r="J253" i="92" s="1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G245" i="91" s="1"/>
  <c r="J245" i="91" s="1"/>
  <c r="E246" i="91"/>
  <c r="E247" i="91"/>
  <c r="E248" i="91"/>
  <c r="E249" i="91"/>
  <c r="E250" i="91"/>
  <c r="E251" i="91"/>
  <c r="E252" i="91"/>
  <c r="E253" i="91"/>
  <c r="G253" i="91" s="1"/>
  <c r="J253" i="91" s="1"/>
  <c r="E254" i="91"/>
  <c r="E255" i="91"/>
  <c r="E256" i="91"/>
  <c r="E257" i="91"/>
  <c r="E258" i="91"/>
  <c r="E5" i="91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G240" i="90" s="1"/>
  <c r="E241" i="90"/>
  <c r="E242" i="90"/>
  <c r="E243" i="90"/>
  <c r="E244" i="90"/>
  <c r="E245" i="90"/>
  <c r="E246" i="90"/>
  <c r="E247" i="90"/>
  <c r="E248" i="90"/>
  <c r="G248" i="90" s="1"/>
  <c r="J248" i="90" s="1"/>
  <c r="E249" i="90"/>
  <c r="E250" i="90"/>
  <c r="E251" i="90"/>
  <c r="E252" i="90"/>
  <c r="E253" i="90"/>
  <c r="E254" i="90"/>
  <c r="E255" i="90"/>
  <c r="E256" i="90"/>
  <c r="G256" i="90" s="1"/>
  <c r="J256" i="90" s="1"/>
  <c r="E257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G253" i="89" s="1"/>
  <c r="J253" i="89" s="1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E11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G246" i="88" s="1"/>
  <c r="J246" i="88" s="1"/>
  <c r="E247" i="88"/>
  <c r="E248" i="88"/>
  <c r="E249" i="88"/>
  <c r="E250" i="88"/>
  <c r="E251" i="88"/>
  <c r="E252" i="88"/>
  <c r="E253" i="88"/>
  <c r="E254" i="88"/>
  <c r="G254" i="88" s="1"/>
  <c r="J254" i="88" s="1"/>
  <c r="E255" i="88"/>
  <c r="E256" i="88"/>
  <c r="E257" i="88"/>
  <c r="E258" i="88"/>
  <c r="E6" i="88"/>
  <c r="E7" i="88"/>
  <c r="E8" i="88"/>
  <c r="E9" i="88"/>
  <c r="E10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P94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G245" i="87" s="1"/>
  <c r="J245" i="87" s="1"/>
  <c r="E246" i="87"/>
  <c r="E247" i="87"/>
  <c r="E248" i="87"/>
  <c r="E249" i="87"/>
  <c r="E250" i="87"/>
  <c r="E251" i="87"/>
  <c r="E252" i="87"/>
  <c r="E253" i="87"/>
  <c r="G253" i="87" s="1"/>
  <c r="J253" i="87" s="1"/>
  <c r="E254" i="87"/>
  <c r="E255" i="87"/>
  <c r="E256" i="87"/>
  <c r="E257" i="87"/>
  <c r="E258" i="87"/>
  <c r="E5" i="87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G242" i="86" s="1"/>
  <c r="J242" i="86" s="1"/>
  <c r="E243" i="86"/>
  <c r="E244" i="86"/>
  <c r="G244" i="86" s="1"/>
  <c r="J244" i="86" s="1"/>
  <c r="E245" i="86"/>
  <c r="E246" i="86"/>
  <c r="E247" i="86"/>
  <c r="E248" i="86"/>
  <c r="E249" i="86"/>
  <c r="E250" i="86"/>
  <c r="G250" i="86" s="1"/>
  <c r="J250" i="86" s="1"/>
  <c r="E251" i="86"/>
  <c r="E252" i="86"/>
  <c r="G252" i="86" s="1"/>
  <c r="J252" i="86" s="1"/>
  <c r="E253" i="86"/>
  <c r="E254" i="86"/>
  <c r="E255" i="86"/>
  <c r="E256" i="86"/>
  <c r="E257" i="86"/>
  <c r="E258" i="86"/>
  <c r="G258" i="86" s="1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5" i="86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G242" i="85" s="1"/>
  <c r="J242" i="85" s="1"/>
  <c r="E243" i="85"/>
  <c r="E244" i="85"/>
  <c r="E245" i="85"/>
  <c r="E246" i="85"/>
  <c r="E247" i="85"/>
  <c r="E248" i="85"/>
  <c r="E249" i="85"/>
  <c r="E250" i="85"/>
  <c r="G250" i="85" s="1"/>
  <c r="J250" i="85" s="1"/>
  <c r="E251" i="85"/>
  <c r="E252" i="85"/>
  <c r="E253" i="85"/>
  <c r="E254" i="85"/>
  <c r="E255" i="85"/>
  <c r="E256" i="85"/>
  <c r="E257" i="85"/>
  <c r="E258" i="85"/>
  <c r="G258" i="85" s="1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5" i="85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G240" i="84" s="1"/>
  <c r="E241" i="84"/>
  <c r="G241" i="84" s="1"/>
  <c r="J241" i="84" s="1"/>
  <c r="E242" i="84"/>
  <c r="E243" i="84"/>
  <c r="E244" i="84"/>
  <c r="E245" i="84"/>
  <c r="E246" i="84"/>
  <c r="E247" i="84"/>
  <c r="E248" i="84"/>
  <c r="G248" i="84" s="1"/>
  <c r="J248" i="84" s="1"/>
  <c r="E249" i="84"/>
  <c r="G249" i="84" s="1"/>
  <c r="J249" i="84" s="1"/>
  <c r="E250" i="84"/>
  <c r="E251" i="84"/>
  <c r="E252" i="84"/>
  <c r="E253" i="84"/>
  <c r="E254" i="84"/>
  <c r="E255" i="84"/>
  <c r="E256" i="84"/>
  <c r="G256" i="84" s="1"/>
  <c r="J256" i="84" s="1"/>
  <c r="E257" i="84"/>
  <c r="G257" i="84" s="1"/>
  <c r="J257" i="84" s="1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5" i="84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G246" i="83" s="1"/>
  <c r="J246" i="83" s="1"/>
  <c r="E247" i="83"/>
  <c r="E248" i="83"/>
  <c r="E249" i="83"/>
  <c r="E250" i="83"/>
  <c r="E251" i="83"/>
  <c r="E252" i="83"/>
  <c r="E253" i="83"/>
  <c r="E254" i="83"/>
  <c r="G254" i="83" s="1"/>
  <c r="J254" i="83" s="1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5" i="83"/>
  <c r="E23" i="82"/>
  <c r="E24" i="82"/>
  <c r="E25" i="82"/>
  <c r="E26" i="82"/>
  <c r="E27" i="82"/>
  <c r="E28" i="82"/>
  <c r="E29" i="82"/>
  <c r="E30" i="82"/>
  <c r="E31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G246" i="82" s="1"/>
  <c r="J246" i="82" s="1"/>
  <c r="E247" i="82"/>
  <c r="E248" i="82"/>
  <c r="E249" i="82"/>
  <c r="E250" i="82"/>
  <c r="E251" i="82"/>
  <c r="E252" i="82"/>
  <c r="E253" i="82"/>
  <c r="E254" i="82"/>
  <c r="G254" i="82" s="1"/>
  <c r="J254" i="82" s="1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5" i="82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G247" i="81" s="1"/>
  <c r="J247" i="81" s="1"/>
  <c r="E248" i="81"/>
  <c r="E249" i="81"/>
  <c r="E250" i="81"/>
  <c r="E251" i="81"/>
  <c r="E252" i="81"/>
  <c r="E253" i="81"/>
  <c r="E254" i="81"/>
  <c r="E255" i="81"/>
  <c r="G255" i="81" s="1"/>
  <c r="J255" i="81" s="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5" i="81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G243" i="80" s="1"/>
  <c r="J243" i="80" s="1"/>
  <c r="E244" i="80"/>
  <c r="E245" i="80"/>
  <c r="G245" i="80" s="1"/>
  <c r="J245" i="80" s="1"/>
  <c r="E246" i="80"/>
  <c r="E247" i="80"/>
  <c r="E248" i="80"/>
  <c r="E249" i="80"/>
  <c r="E250" i="80"/>
  <c r="E251" i="80"/>
  <c r="G251" i="80" s="1"/>
  <c r="J251" i="80" s="1"/>
  <c r="E252" i="80"/>
  <c r="E253" i="80"/>
  <c r="G253" i="80" s="1"/>
  <c r="J253" i="80" s="1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5" i="80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G244" i="79" s="1"/>
  <c r="J244" i="79" s="1"/>
  <c r="E245" i="79"/>
  <c r="E246" i="79"/>
  <c r="E247" i="79"/>
  <c r="E248" i="79"/>
  <c r="E249" i="79"/>
  <c r="E250" i="79"/>
  <c r="E251" i="79"/>
  <c r="E252" i="79"/>
  <c r="G252" i="79" s="1"/>
  <c r="J252" i="79" s="1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5" i="79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5" i="78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G245" i="77" s="1"/>
  <c r="J245" i="77" s="1"/>
  <c r="E246" i="77"/>
  <c r="E247" i="77"/>
  <c r="E248" i="77"/>
  <c r="E249" i="77"/>
  <c r="E250" i="77"/>
  <c r="E251" i="77"/>
  <c r="E252" i="77"/>
  <c r="E253" i="77"/>
  <c r="G253" i="77" s="1"/>
  <c r="J253" i="77" s="1"/>
  <c r="E254" i="77"/>
  <c r="E255" i="77"/>
  <c r="E256" i="77"/>
  <c r="E257" i="77"/>
  <c r="E258" i="77"/>
  <c r="E5" i="77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P238" i="95" s="1"/>
  <c r="M239" i="95"/>
  <c r="M240" i="95"/>
  <c r="M241" i="95"/>
  <c r="P241" i="95" s="1"/>
  <c r="M242" i="95"/>
  <c r="P242" i="95" s="1"/>
  <c r="M243" i="95"/>
  <c r="M244" i="95"/>
  <c r="M245" i="95"/>
  <c r="M246" i="95"/>
  <c r="P246" i="95" s="1"/>
  <c r="M247" i="95"/>
  <c r="M248" i="95"/>
  <c r="M249" i="95"/>
  <c r="P249" i="95" s="1"/>
  <c r="M250" i="95"/>
  <c r="P250" i="95" s="1"/>
  <c r="M251" i="95"/>
  <c r="M252" i="95"/>
  <c r="M253" i="95"/>
  <c r="M254" i="95"/>
  <c r="M255" i="95"/>
  <c r="M256" i="95"/>
  <c r="M257" i="95"/>
  <c r="P257" i="95" s="1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P20" i="95" s="1"/>
  <c r="M21" i="95"/>
  <c r="M22" i="95"/>
  <c r="M23" i="95"/>
  <c r="M24" i="95"/>
  <c r="M25" i="95"/>
  <c r="M26" i="95"/>
  <c r="M27" i="95"/>
  <c r="M28" i="95"/>
  <c r="M29" i="95"/>
  <c r="M30" i="95"/>
  <c r="J241" i="92"/>
  <c r="J241" i="107"/>
  <c r="J242" i="107"/>
  <c r="J243" i="107"/>
  <c r="J244" i="107"/>
  <c r="J245" i="107"/>
  <c r="J246" i="107"/>
  <c r="J247" i="107"/>
  <c r="J248" i="107"/>
  <c r="J249" i="107"/>
  <c r="J250" i="107"/>
  <c r="J257" i="107"/>
  <c r="G240" i="80"/>
  <c r="G241" i="80"/>
  <c r="J241" i="80" s="1"/>
  <c r="G242" i="80"/>
  <c r="J242" i="80" s="1"/>
  <c r="G244" i="80"/>
  <c r="J244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2" i="80"/>
  <c r="J252" i="80" s="1"/>
  <c r="G254" i="80"/>
  <c r="J254" i="80" s="1"/>
  <c r="G255" i="80"/>
  <c r="J255" i="80" s="1"/>
  <c r="G256" i="80"/>
  <c r="J256" i="80" s="1"/>
  <c r="G257" i="80"/>
  <c r="J257" i="80" s="1"/>
  <c r="G258" i="80"/>
  <c r="G240" i="81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G253" i="81"/>
  <c r="J253" i="81" s="1"/>
  <c r="G254" i="81"/>
  <c r="J254" i="81" s="1"/>
  <c r="G256" i="81"/>
  <c r="J256" i="81" s="1"/>
  <c r="G257" i="81"/>
  <c r="J257" i="81" s="1"/>
  <c r="G258" i="81"/>
  <c r="G240" i="82"/>
  <c r="G241" i="82"/>
  <c r="J241" i="82" s="1"/>
  <c r="G242" i="82"/>
  <c r="J242" i="82" s="1"/>
  <c r="G243" i="82"/>
  <c r="J243" i="82" s="1"/>
  <c r="G244" i="82"/>
  <c r="J244" i="82" s="1"/>
  <c r="G245" i="82"/>
  <c r="J245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3" i="82"/>
  <c r="J253" i="82" s="1"/>
  <c r="G255" i="82"/>
  <c r="J255" i="82" s="1"/>
  <c r="G256" i="82"/>
  <c r="J256" i="82" s="1"/>
  <c r="G257" i="82"/>
  <c r="J257" i="82" s="1"/>
  <c r="G258" i="82"/>
  <c r="G240" i="83"/>
  <c r="G241" i="83"/>
  <c r="J241" i="83" s="1"/>
  <c r="G242" i="83"/>
  <c r="J242" i="83" s="1"/>
  <c r="G243" i="83"/>
  <c r="J243" i="83" s="1"/>
  <c r="G244" i="83"/>
  <c r="J244" i="83" s="1"/>
  <c r="G245" i="83"/>
  <c r="J245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53" i="83"/>
  <c r="J253" i="83" s="1"/>
  <c r="G255" i="83"/>
  <c r="J255" i="83" s="1"/>
  <c r="G256" i="83"/>
  <c r="J256" i="83" s="1"/>
  <c r="G257" i="83"/>
  <c r="J257" i="83" s="1"/>
  <c r="G258" i="83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50" i="84"/>
  <c r="J250" i="84" s="1"/>
  <c r="G251" i="84"/>
  <c r="J251" i="84" s="1"/>
  <c r="G252" i="84"/>
  <c r="J252" i="84" s="1"/>
  <c r="G253" i="84"/>
  <c r="J253" i="84" s="1"/>
  <c r="G254" i="84"/>
  <c r="J254" i="84" s="1"/>
  <c r="G255" i="84"/>
  <c r="J255" i="84" s="1"/>
  <c r="G258" i="84"/>
  <c r="G240" i="85"/>
  <c r="G241" i="85"/>
  <c r="J241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1" i="85"/>
  <c r="J251" i="85" s="1"/>
  <c r="G252" i="85"/>
  <c r="J252" i="85" s="1"/>
  <c r="G253" i="85"/>
  <c r="J253" i="85" s="1"/>
  <c r="G254" i="85"/>
  <c r="J254" i="85" s="1"/>
  <c r="G255" i="85"/>
  <c r="J255" i="85" s="1"/>
  <c r="G256" i="85"/>
  <c r="J256" i="85" s="1"/>
  <c r="G257" i="85"/>
  <c r="J257" i="85" s="1"/>
  <c r="G240" i="86"/>
  <c r="G241" i="86"/>
  <c r="J241" i="86" s="1"/>
  <c r="G243" i="86"/>
  <c r="J243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1" i="86"/>
  <c r="J251" i="86" s="1"/>
  <c r="G253" i="86"/>
  <c r="J253" i="86" s="1"/>
  <c r="G254" i="86"/>
  <c r="J254" i="86" s="1"/>
  <c r="G255" i="86"/>
  <c r="J255" i="86" s="1"/>
  <c r="G256" i="86"/>
  <c r="J256" i="86" s="1"/>
  <c r="G257" i="86"/>
  <c r="J257" i="86" s="1"/>
  <c r="G240" i="87"/>
  <c r="G241" i="87"/>
  <c r="J241" i="87" s="1"/>
  <c r="G242" i="87"/>
  <c r="J242" i="87" s="1"/>
  <c r="G243" i="87"/>
  <c r="J243" i="87" s="1"/>
  <c r="G244" i="87"/>
  <c r="J244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1" i="87"/>
  <c r="J251" i="87" s="1"/>
  <c r="G252" i="87"/>
  <c r="J252" i="87" s="1"/>
  <c r="G254" i="87"/>
  <c r="J254" i="87" s="1"/>
  <c r="G255" i="87"/>
  <c r="J255" i="87" s="1"/>
  <c r="G256" i="87"/>
  <c r="J256" i="87" s="1"/>
  <c r="G257" i="87"/>
  <c r="J257" i="87" s="1"/>
  <c r="G258" i="87"/>
  <c r="G240" i="88"/>
  <c r="G241" i="88"/>
  <c r="J241" i="88" s="1"/>
  <c r="G242" i="88"/>
  <c r="J242" i="88" s="1"/>
  <c r="G243" i="88"/>
  <c r="J243" i="88" s="1"/>
  <c r="G244" i="88"/>
  <c r="J244" i="88" s="1"/>
  <c r="G245" i="88"/>
  <c r="J245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G252" i="88"/>
  <c r="J252" i="88" s="1"/>
  <c r="G253" i="88"/>
  <c r="J253" i="88" s="1"/>
  <c r="G255" i="88"/>
  <c r="J255" i="88" s="1"/>
  <c r="G256" i="88"/>
  <c r="J256" i="88" s="1"/>
  <c r="G257" i="88"/>
  <c r="J257" i="88" s="1"/>
  <c r="G258" i="88"/>
  <c r="G240" i="89"/>
  <c r="G241" i="89"/>
  <c r="J241" i="89" s="1"/>
  <c r="G242" i="89"/>
  <c r="J242" i="89" s="1"/>
  <c r="G243" i="89"/>
  <c r="J243" i="89" s="1"/>
  <c r="G244" i="89"/>
  <c r="J244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J251" i="89" s="1"/>
  <c r="G252" i="89"/>
  <c r="J252" i="89" s="1"/>
  <c r="G254" i="89"/>
  <c r="J254" i="89" s="1"/>
  <c r="G255" i="89"/>
  <c r="J255" i="89" s="1"/>
  <c r="G256" i="89"/>
  <c r="J256" i="89" s="1"/>
  <c r="G257" i="89"/>
  <c r="J257" i="89" s="1"/>
  <c r="G258" i="89"/>
  <c r="G241" i="90"/>
  <c r="J241" i="90" s="1"/>
  <c r="G242" i="90"/>
  <c r="J242" i="90" s="1"/>
  <c r="G243" i="90"/>
  <c r="J243" i="90" s="1"/>
  <c r="G244" i="90"/>
  <c r="J244" i="90" s="1"/>
  <c r="G245" i="90"/>
  <c r="J245" i="90" s="1"/>
  <c r="G246" i="90"/>
  <c r="J246" i="90" s="1"/>
  <c r="G247" i="90"/>
  <c r="J247" i="90" s="1"/>
  <c r="G249" i="90"/>
  <c r="J249" i="90" s="1"/>
  <c r="G250" i="90"/>
  <c r="J250" i="90" s="1"/>
  <c r="G251" i="90"/>
  <c r="J251" i="90" s="1"/>
  <c r="G252" i="90"/>
  <c r="J252" i="90" s="1"/>
  <c r="G253" i="90"/>
  <c r="J253" i="90" s="1"/>
  <c r="G254" i="90"/>
  <c r="J254" i="90" s="1"/>
  <c r="G255" i="90"/>
  <c r="J255" i="90" s="1"/>
  <c r="G257" i="90"/>
  <c r="J257" i="90" s="1"/>
  <c r="G258" i="90"/>
  <c r="G240" i="91"/>
  <c r="G241" i="91"/>
  <c r="J241" i="91" s="1"/>
  <c r="G242" i="91"/>
  <c r="J242" i="91" s="1"/>
  <c r="G243" i="91"/>
  <c r="J243" i="91" s="1"/>
  <c r="G244" i="91"/>
  <c r="J244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51" i="91"/>
  <c r="J251" i="91" s="1"/>
  <c r="G252" i="91"/>
  <c r="J252" i="91" s="1"/>
  <c r="G254" i="91"/>
  <c r="J254" i="91" s="1"/>
  <c r="G255" i="91"/>
  <c r="J255" i="91" s="1"/>
  <c r="G256" i="91"/>
  <c r="J256" i="91" s="1"/>
  <c r="G257" i="91"/>
  <c r="J257" i="91" s="1"/>
  <c r="G258" i="91"/>
  <c r="G240" i="92"/>
  <c r="G241" i="92"/>
  <c r="G242" i="92"/>
  <c r="J242" i="92" s="1"/>
  <c r="G244" i="92"/>
  <c r="J244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G252" i="92"/>
  <c r="J252" i="92" s="1"/>
  <c r="G254" i="92"/>
  <c r="J254" i="92" s="1"/>
  <c r="G255" i="92"/>
  <c r="J255" i="92" s="1"/>
  <c r="G256" i="92"/>
  <c r="J256" i="92" s="1"/>
  <c r="G257" i="92"/>
  <c r="J257" i="92" s="1"/>
  <c r="G258" i="92"/>
  <c r="G240" i="93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G253" i="93"/>
  <c r="J253" i="93" s="1"/>
  <c r="G254" i="93"/>
  <c r="J254" i="93" s="1"/>
  <c r="G255" i="93"/>
  <c r="J255" i="93" s="1"/>
  <c r="G256" i="93"/>
  <c r="J256" i="93" s="1"/>
  <c r="G257" i="93"/>
  <c r="J257" i="93" s="1"/>
  <c r="G258" i="93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47" i="94"/>
  <c r="J247" i="94" s="1"/>
  <c r="G249" i="94"/>
  <c r="J249" i="94" s="1"/>
  <c r="G250" i="94"/>
  <c r="J250" i="94" s="1"/>
  <c r="G251" i="94"/>
  <c r="J251" i="94" s="1"/>
  <c r="G252" i="94"/>
  <c r="J252" i="94" s="1"/>
  <c r="G253" i="94"/>
  <c r="J253" i="94" s="1"/>
  <c r="G254" i="94"/>
  <c r="J254" i="94" s="1"/>
  <c r="G255" i="94"/>
  <c r="J255" i="94" s="1"/>
  <c r="G257" i="94"/>
  <c r="J257" i="94" s="1"/>
  <c r="G258" i="94"/>
  <c r="G240" i="95"/>
  <c r="J240" i="95" s="1"/>
  <c r="G241" i="95"/>
  <c r="J241" i="95" s="1"/>
  <c r="G242" i="95"/>
  <c r="J242" i="95" s="1"/>
  <c r="G243" i="95"/>
  <c r="J243" i="95" s="1"/>
  <c r="G244" i="95"/>
  <c r="J244" i="95" s="1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G253" i="95"/>
  <c r="J253" i="95" s="1"/>
  <c r="G254" i="95"/>
  <c r="J254" i="95" s="1"/>
  <c r="G255" i="95"/>
  <c r="J255" i="95" s="1"/>
  <c r="G256" i="95"/>
  <c r="J256" i="95" s="1"/>
  <c r="G257" i="95"/>
  <c r="J257" i="95" s="1"/>
  <c r="G258" i="95"/>
  <c r="J258" i="95" s="1"/>
  <c r="G240" i="96"/>
  <c r="G241" i="96"/>
  <c r="J241" i="96" s="1"/>
  <c r="G242" i="96"/>
  <c r="J242" i="96" s="1"/>
  <c r="G243" i="96"/>
  <c r="J243" i="96" s="1"/>
  <c r="G244" i="96"/>
  <c r="J244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51" i="96"/>
  <c r="J251" i="96" s="1"/>
  <c r="G252" i="96"/>
  <c r="J252" i="96" s="1"/>
  <c r="G254" i="96"/>
  <c r="J254" i="96" s="1"/>
  <c r="G255" i="96"/>
  <c r="J255" i="96" s="1"/>
  <c r="G256" i="96"/>
  <c r="J256" i="96" s="1"/>
  <c r="G257" i="96"/>
  <c r="J257" i="96" s="1"/>
  <c r="G258" i="96"/>
  <c r="G240" i="97"/>
  <c r="G241" i="97"/>
  <c r="J241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1" i="97"/>
  <c r="J251" i="97" s="1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40" i="98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50" i="98"/>
  <c r="J250" i="98" s="1"/>
  <c r="G251" i="98"/>
  <c r="J251" i="98" s="1"/>
  <c r="G252" i="98"/>
  <c r="J252" i="98" s="1"/>
  <c r="G253" i="98"/>
  <c r="J253" i="98" s="1"/>
  <c r="G254" i="98"/>
  <c r="J254" i="98" s="1"/>
  <c r="G255" i="98"/>
  <c r="J255" i="98" s="1"/>
  <c r="G256" i="98"/>
  <c r="J256" i="98" s="1"/>
  <c r="G258" i="98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9" i="99"/>
  <c r="J249" i="99" s="1"/>
  <c r="G250" i="99"/>
  <c r="J250" i="99" s="1"/>
  <c r="G251" i="99"/>
  <c r="J251" i="99" s="1"/>
  <c r="G252" i="99"/>
  <c r="J252" i="99" s="1"/>
  <c r="G253" i="99"/>
  <c r="J253" i="99" s="1"/>
  <c r="G254" i="99"/>
  <c r="J254" i="99" s="1"/>
  <c r="G255" i="99"/>
  <c r="J255" i="99" s="1"/>
  <c r="G257" i="99"/>
  <c r="J257" i="99" s="1"/>
  <c r="G258" i="99"/>
  <c r="G240" i="100"/>
  <c r="G241" i="100"/>
  <c r="J241" i="100" s="1"/>
  <c r="G242" i="100"/>
  <c r="J242" i="100" s="1"/>
  <c r="G243" i="100"/>
  <c r="J243" i="100" s="1"/>
  <c r="G244" i="100"/>
  <c r="J244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G254" i="100"/>
  <c r="J254" i="100" s="1"/>
  <c r="G255" i="100"/>
  <c r="J255" i="100" s="1"/>
  <c r="G256" i="100"/>
  <c r="J256" i="100" s="1"/>
  <c r="G257" i="100"/>
  <c r="J257" i="100" s="1"/>
  <c r="G258" i="100"/>
  <c r="G240" i="101"/>
  <c r="G241" i="101"/>
  <c r="J241" i="101" s="1"/>
  <c r="G242" i="101"/>
  <c r="J242" i="101" s="1"/>
  <c r="G243" i="101"/>
  <c r="J243" i="101" s="1"/>
  <c r="G244" i="101"/>
  <c r="J244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4" i="101"/>
  <c r="J254" i="101" s="1"/>
  <c r="G255" i="101"/>
  <c r="J255" i="101" s="1"/>
  <c r="G256" i="101"/>
  <c r="J256" i="101" s="1"/>
  <c r="G257" i="101"/>
  <c r="J257" i="101" s="1"/>
  <c r="G258" i="101"/>
  <c r="G240" i="102"/>
  <c r="G241" i="102"/>
  <c r="J241" i="102" s="1"/>
  <c r="G242" i="102"/>
  <c r="J242" i="102" s="1"/>
  <c r="G243" i="102"/>
  <c r="J243" i="102" s="1"/>
  <c r="G244" i="102"/>
  <c r="J244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1" i="102"/>
  <c r="J251" i="102" s="1"/>
  <c r="G252" i="102"/>
  <c r="J252" i="102" s="1"/>
  <c r="G254" i="102"/>
  <c r="J254" i="102" s="1"/>
  <c r="G255" i="102"/>
  <c r="J255" i="102" s="1"/>
  <c r="G256" i="102"/>
  <c r="J256" i="102" s="1"/>
  <c r="G257" i="102"/>
  <c r="J257" i="102" s="1"/>
  <c r="G258" i="102"/>
  <c r="G240" i="103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50" i="103"/>
  <c r="J250" i="103" s="1"/>
  <c r="G256" i="103"/>
  <c r="J256" i="103" s="1"/>
  <c r="G257" i="103"/>
  <c r="J257" i="103" s="1"/>
  <c r="G258" i="103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9" i="104"/>
  <c r="J249" i="104" s="1"/>
  <c r="G250" i="104"/>
  <c r="J250" i="104" s="1"/>
  <c r="G251" i="104"/>
  <c r="J251" i="104" s="1"/>
  <c r="G252" i="104"/>
  <c r="J252" i="104" s="1"/>
  <c r="G253" i="104"/>
  <c r="J253" i="104" s="1"/>
  <c r="G254" i="104"/>
  <c r="J254" i="104" s="1"/>
  <c r="G255" i="104"/>
  <c r="J255" i="104" s="1"/>
  <c r="G257" i="104"/>
  <c r="J257" i="104" s="1"/>
  <c r="G258" i="104"/>
  <c r="G240" i="105"/>
  <c r="G241" i="105"/>
  <c r="J241" i="105" s="1"/>
  <c r="G242" i="105"/>
  <c r="J242" i="105" s="1"/>
  <c r="G243" i="105"/>
  <c r="J243" i="105" s="1"/>
  <c r="G244" i="105"/>
  <c r="J244" i="105" s="1"/>
  <c r="G245" i="105"/>
  <c r="J245" i="105" s="1"/>
  <c r="G247" i="105"/>
  <c r="J247" i="105" s="1"/>
  <c r="G248" i="105"/>
  <c r="J248" i="105" s="1"/>
  <c r="G249" i="105"/>
  <c r="J249" i="105" s="1"/>
  <c r="G250" i="105"/>
  <c r="J250" i="105" s="1"/>
  <c r="G251" i="105"/>
  <c r="J251" i="105" s="1"/>
  <c r="G252" i="105"/>
  <c r="J252" i="105" s="1"/>
  <c r="G253" i="105"/>
  <c r="J253" i="105" s="1"/>
  <c r="G255" i="105"/>
  <c r="J255" i="105" s="1"/>
  <c r="G256" i="105"/>
  <c r="J256" i="105" s="1"/>
  <c r="G257" i="105"/>
  <c r="J257" i="105" s="1"/>
  <c r="G258" i="105"/>
  <c r="G240" i="106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8" i="106"/>
  <c r="J248" i="106" s="1"/>
  <c r="G249" i="106"/>
  <c r="J249" i="106" s="1"/>
  <c r="G250" i="106"/>
  <c r="J250" i="106" s="1"/>
  <c r="G252" i="106"/>
  <c r="J252" i="106" s="1"/>
  <c r="G253" i="106"/>
  <c r="J253" i="106" s="1"/>
  <c r="G254" i="106"/>
  <c r="J254" i="106" s="1"/>
  <c r="G256" i="106"/>
  <c r="J256" i="106" s="1"/>
  <c r="G257" i="106"/>
  <c r="J257" i="106" s="1"/>
  <c r="G258" i="106"/>
  <c r="G240" i="107"/>
  <c r="G241" i="107"/>
  <c r="G242" i="107"/>
  <c r="G243" i="107"/>
  <c r="G244" i="107"/>
  <c r="G245" i="107"/>
  <c r="G246" i="107"/>
  <c r="G247" i="107"/>
  <c r="G248" i="107"/>
  <c r="G249" i="107"/>
  <c r="G250" i="107"/>
  <c r="G257" i="107"/>
  <c r="G258" i="107"/>
  <c r="G240" i="79"/>
  <c r="G241" i="79"/>
  <c r="J241" i="79" s="1"/>
  <c r="G242" i="79"/>
  <c r="J242" i="79" s="1"/>
  <c r="G243" i="79"/>
  <c r="J243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3" i="79"/>
  <c r="J253" i="79" s="1"/>
  <c r="G254" i="79"/>
  <c r="J254" i="79" s="1"/>
  <c r="G255" i="79"/>
  <c r="J255" i="79" s="1"/>
  <c r="G256" i="79"/>
  <c r="J256" i="79" s="1"/>
  <c r="G257" i="79"/>
  <c r="J257" i="79" s="1"/>
  <c r="G258" i="79"/>
  <c r="G242" i="78"/>
  <c r="J242" i="78" s="1"/>
  <c r="G243" i="78"/>
  <c r="J243" i="78" s="1"/>
  <c r="G244" i="78"/>
  <c r="J244" i="78" s="1"/>
  <c r="G245" i="78"/>
  <c r="J245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J251" i="78" s="1"/>
  <c r="G252" i="78"/>
  <c r="J252" i="78" s="1"/>
  <c r="G253" i="78"/>
  <c r="J253" i="78" s="1"/>
  <c r="G254" i="78"/>
  <c r="J254" i="78" s="1"/>
  <c r="G255" i="78"/>
  <c r="J255" i="78" s="1"/>
  <c r="G256" i="78"/>
  <c r="J256" i="78" s="1"/>
  <c r="G257" i="78"/>
  <c r="J257" i="78" s="1"/>
  <c r="G242" i="77"/>
  <c r="G243" i="77"/>
  <c r="J243" i="77" s="1"/>
  <c r="G244" i="77"/>
  <c r="J244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J252" i="77" s="1"/>
  <c r="G254" i="77"/>
  <c r="J254" i="77" s="1"/>
  <c r="G255" i="77"/>
  <c r="G256" i="77"/>
  <c r="J239" i="74"/>
  <c r="J240" i="74"/>
  <c r="J241" i="74"/>
  <c r="J242" i="74"/>
  <c r="J243" i="74"/>
  <c r="J244" i="74"/>
  <c r="J246" i="74"/>
  <c r="J247" i="74"/>
  <c r="J248" i="74"/>
  <c r="J249" i="74"/>
  <c r="J250" i="74"/>
  <c r="J251" i="74"/>
  <c r="J252" i="74"/>
  <c r="J253" i="74"/>
  <c r="J254" i="74"/>
  <c r="J255" i="74"/>
  <c r="J256" i="74"/>
  <c r="J257" i="74"/>
  <c r="G239" i="74"/>
  <c r="G240" i="74"/>
  <c r="G241" i="74"/>
  <c r="G242" i="74"/>
  <c r="G243" i="74"/>
  <c r="G244" i="74"/>
  <c r="G245" i="74"/>
  <c r="J245" i="74" s="1"/>
  <c r="G246" i="74"/>
  <c r="G247" i="74"/>
  <c r="G248" i="74"/>
  <c r="G249" i="74"/>
  <c r="G250" i="74"/>
  <c r="G251" i="74"/>
  <c r="G252" i="74"/>
  <c r="G253" i="74"/>
  <c r="P243" i="8"/>
  <c r="P251" i="8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6"/>
  <c r="P94" i="105"/>
  <c r="P252" i="105"/>
  <c r="P94" i="104"/>
  <c r="P94" i="102"/>
  <c r="P94" i="99"/>
  <c r="P94" i="101"/>
  <c r="M94" i="103"/>
  <c r="M94" i="8" s="1"/>
  <c r="F259" i="8"/>
  <c r="H259" i="8"/>
  <c r="I259" i="8"/>
  <c r="K259" i="8"/>
  <c r="P259" i="8" s="1"/>
  <c r="R257" i="74"/>
  <c r="M257" i="74"/>
  <c r="P257" i="74" s="1"/>
  <c r="G257" i="74"/>
  <c r="R257" i="77"/>
  <c r="M257" i="77"/>
  <c r="P257" i="77" s="1"/>
  <c r="G257" i="77"/>
  <c r="J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R252" i="100"/>
  <c r="M252" i="100"/>
  <c r="R251" i="100"/>
  <c r="M251" i="100"/>
  <c r="P251" i="100" s="1"/>
  <c r="R250" i="100"/>
  <c r="M250" i="100"/>
  <c r="R249" i="100"/>
  <c r="M249" i="100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P244" i="95"/>
  <c r="R243" i="95"/>
  <c r="P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P245" i="100" s="1"/>
  <c r="R244" i="100"/>
  <c r="M244" i="100"/>
  <c r="R243" i="100"/>
  <c r="M243" i="100"/>
  <c r="R242" i="100"/>
  <c r="M242" i="100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P240" i="95"/>
  <c r="R239" i="95"/>
  <c r="P239" i="95"/>
  <c r="R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R240" i="100"/>
  <c r="M240" i="100"/>
  <c r="R239" i="100"/>
  <c r="M239" i="100"/>
  <c r="R238" i="100"/>
  <c r="M238" i="100"/>
  <c r="R237" i="100"/>
  <c r="M237" i="100"/>
  <c r="P237" i="100" s="1"/>
  <c r="R236" i="100"/>
  <c r="M236" i="100"/>
  <c r="R235" i="100"/>
  <c r="M235" i="100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0" i="8"/>
  <c r="P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H5" i="8"/>
  <c r="M48" i="98"/>
  <c r="P48" i="98" s="1"/>
  <c r="J9" i="8" l="1"/>
  <c r="J246" i="8"/>
  <c r="J238" i="8"/>
  <c r="J230" i="8"/>
  <c r="J222" i="8"/>
  <c r="J214" i="8"/>
  <c r="J206" i="8"/>
  <c r="J198" i="8"/>
  <c r="J190" i="8"/>
  <c r="J182" i="8"/>
  <c r="J174" i="8"/>
  <c r="J158" i="8"/>
  <c r="J110" i="8"/>
  <c r="J102" i="8"/>
  <c r="J94" i="8"/>
  <c r="J86" i="8"/>
  <c r="J70" i="8"/>
  <c r="J62" i="8"/>
  <c r="J46" i="8"/>
  <c r="J64" i="8"/>
  <c r="J56" i="8"/>
  <c r="J21" i="8"/>
  <c r="P94" i="103"/>
  <c r="J255" i="8"/>
  <c r="J247" i="8"/>
  <c r="J239" i="8"/>
  <c r="J223" i="8"/>
  <c r="J215" i="8"/>
  <c r="J207" i="8"/>
  <c r="J191" i="8"/>
  <c r="J183" i="8"/>
  <c r="J167" i="8"/>
  <c r="J151" i="8"/>
  <c r="J143" i="8"/>
  <c r="J135" i="8"/>
  <c r="J127" i="8"/>
  <c r="J119" i="8"/>
  <c r="J71" i="8"/>
  <c r="J55" i="8"/>
  <c r="J47" i="8"/>
  <c r="J80" i="8"/>
  <c r="J40" i="8"/>
  <c r="J24" i="8"/>
  <c r="J16" i="8"/>
  <c r="J8" i="8"/>
  <c r="J253" i="8"/>
  <c r="J245" i="8"/>
  <c r="J237" i="8"/>
  <c r="J229" i="8"/>
  <c r="J213" i="8"/>
  <c r="J205" i="8"/>
  <c r="J197" i="8"/>
  <c r="J173" i="8"/>
  <c r="J165" i="8"/>
  <c r="J157" i="8"/>
  <c r="J149" i="8"/>
  <c r="J141" i="8"/>
  <c r="J133" i="8"/>
  <c r="J125" i="8"/>
  <c r="J117" i="8"/>
  <c r="J101" i="8"/>
  <c r="J93" i="8"/>
  <c r="J85" i="8"/>
  <c r="J77" i="8"/>
  <c r="J61" i="8"/>
  <c r="J53" i="8"/>
  <c r="J31" i="8"/>
  <c r="J254" i="8"/>
  <c r="G247" i="8"/>
  <c r="J199" i="8"/>
  <c r="G230" i="8"/>
  <c r="G183" i="8"/>
  <c r="G110" i="8"/>
  <c r="G47" i="8"/>
  <c r="J166" i="8"/>
  <c r="M245" i="8"/>
  <c r="G174" i="8"/>
  <c r="G101" i="8"/>
  <c r="G46" i="8"/>
  <c r="J109" i="8"/>
  <c r="G119" i="8"/>
  <c r="J23" i="8"/>
  <c r="J15" i="8"/>
  <c r="J156" i="8"/>
  <c r="J148" i="8"/>
  <c r="J140" i="8"/>
  <c r="J132" i="8"/>
  <c r="J124" i="8"/>
  <c r="J60" i="8"/>
  <c r="J52" i="8"/>
  <c r="J44" i="8"/>
  <c r="G24" i="8"/>
  <c r="G94" i="8"/>
  <c r="G44" i="8"/>
  <c r="J78" i="8"/>
  <c r="G56" i="8"/>
  <c r="J211" i="8"/>
  <c r="J99" i="8"/>
  <c r="G215" i="8"/>
  <c r="G86" i="8"/>
  <c r="G9" i="8"/>
  <c r="G141" i="8"/>
  <c r="G85" i="8"/>
  <c r="G64" i="8"/>
  <c r="J36" i="8"/>
  <c r="J20" i="8"/>
  <c r="J12" i="8"/>
  <c r="J169" i="8"/>
  <c r="J161" i="8"/>
  <c r="J73" i="8"/>
  <c r="J65" i="8"/>
  <c r="J49" i="8"/>
  <c r="J41" i="8"/>
  <c r="G198" i="8"/>
  <c r="G133" i="8"/>
  <c r="J244" i="8"/>
  <c r="G244" i="8"/>
  <c r="G196" i="8"/>
  <c r="J196" i="8"/>
  <c r="J100" i="8"/>
  <c r="G100" i="8"/>
  <c r="J30" i="8"/>
  <c r="J22" i="8"/>
  <c r="J6" i="8"/>
  <c r="J235" i="8"/>
  <c r="J227" i="8"/>
  <c r="J219" i="8"/>
  <c r="J203" i="8"/>
  <c r="J195" i="8"/>
  <c r="J187" i="8"/>
  <c r="G171" i="8"/>
  <c r="J171" i="8"/>
  <c r="J163" i="8"/>
  <c r="J147" i="8"/>
  <c r="J139" i="8"/>
  <c r="J131" i="8"/>
  <c r="J107" i="8"/>
  <c r="J91" i="8"/>
  <c r="J83" i="8"/>
  <c r="J75" i="8"/>
  <c r="G67" i="8"/>
  <c r="J67" i="8"/>
  <c r="J59" i="8"/>
  <c r="G59" i="8"/>
  <c r="J51" i="8"/>
  <c r="G51" i="8"/>
  <c r="J43" i="8"/>
  <c r="G23" i="8"/>
  <c r="G8" i="8"/>
  <c r="G239" i="8"/>
  <c r="G229" i="8"/>
  <c r="G207" i="8"/>
  <c r="G197" i="8"/>
  <c r="G173" i="8"/>
  <c r="G158" i="8"/>
  <c r="G132" i="8"/>
  <c r="G117" i="8"/>
  <c r="G99" i="8"/>
  <c r="G83" i="8"/>
  <c r="G61" i="8"/>
  <c r="J189" i="8"/>
  <c r="M237" i="8"/>
  <c r="G220" i="8"/>
  <c r="J220" i="8"/>
  <c r="J180" i="8"/>
  <c r="G180" i="8"/>
  <c r="G76" i="8"/>
  <c r="J76" i="8"/>
  <c r="P236" i="100"/>
  <c r="M236" i="8"/>
  <c r="P240" i="100"/>
  <c r="M240" i="8"/>
  <c r="P243" i="100"/>
  <c r="M243" i="8"/>
  <c r="G29" i="8"/>
  <c r="J29" i="8"/>
  <c r="J13" i="8"/>
  <c r="G13" i="8"/>
  <c r="G21" i="8"/>
  <c r="G6" i="8"/>
  <c r="G238" i="8"/>
  <c r="G227" i="8"/>
  <c r="G206" i="8"/>
  <c r="G195" i="8"/>
  <c r="G157" i="8"/>
  <c r="G143" i="8"/>
  <c r="G131" i="8"/>
  <c r="G60" i="8"/>
  <c r="J14" i="8"/>
  <c r="J179" i="8"/>
  <c r="J89" i="8"/>
  <c r="P257" i="100"/>
  <c r="M257" i="8"/>
  <c r="G28" i="8"/>
  <c r="J28" i="8"/>
  <c r="J257" i="8"/>
  <c r="G257" i="8"/>
  <c r="J249" i="8"/>
  <c r="G249" i="8"/>
  <c r="J241" i="8"/>
  <c r="G241" i="8"/>
  <c r="J233" i="8"/>
  <c r="G233" i="8"/>
  <c r="J225" i="8"/>
  <c r="G225" i="8"/>
  <c r="J217" i="8"/>
  <c r="G217" i="8"/>
  <c r="J209" i="8"/>
  <c r="G209" i="8"/>
  <c r="J201" i="8"/>
  <c r="G201" i="8"/>
  <c r="J193" i="8"/>
  <c r="G193" i="8"/>
  <c r="J185" i="8"/>
  <c r="G185" i="8"/>
  <c r="J177" i="8"/>
  <c r="G177" i="8"/>
  <c r="G153" i="8"/>
  <c r="J153" i="8"/>
  <c r="J145" i="8"/>
  <c r="G145" i="8"/>
  <c r="G137" i="8"/>
  <c r="J137" i="8"/>
  <c r="G129" i="8"/>
  <c r="J129" i="8"/>
  <c r="G121" i="8"/>
  <c r="J121" i="8"/>
  <c r="J113" i="8"/>
  <c r="G113" i="8"/>
  <c r="G105" i="8"/>
  <c r="J105" i="8"/>
  <c r="G97" i="8"/>
  <c r="J97" i="8"/>
  <c r="J57" i="8"/>
  <c r="G57" i="8"/>
  <c r="G237" i="8"/>
  <c r="G205" i="8"/>
  <c r="G169" i="8"/>
  <c r="G156" i="8"/>
  <c r="G36" i="8"/>
  <c r="J7" i="8"/>
  <c r="P235" i="100"/>
  <c r="M235" i="8"/>
  <c r="P242" i="100"/>
  <c r="M242" i="8"/>
  <c r="P250" i="100"/>
  <c r="M250" i="8"/>
  <c r="G228" i="8"/>
  <c r="J228" i="8"/>
  <c r="G172" i="8"/>
  <c r="J172" i="8"/>
  <c r="J84" i="8"/>
  <c r="G84" i="8"/>
  <c r="P102" i="100"/>
  <c r="M102" i="8"/>
  <c r="P241" i="100"/>
  <c r="M241" i="8"/>
  <c r="P244" i="100"/>
  <c r="M244" i="8"/>
  <c r="P252" i="100"/>
  <c r="M252" i="8"/>
  <c r="J35" i="8"/>
  <c r="G27" i="8"/>
  <c r="J27" i="8"/>
  <c r="G96" i="8"/>
  <c r="J96" i="8"/>
  <c r="G88" i="8"/>
  <c r="J88" i="8"/>
  <c r="J72" i="8"/>
  <c r="G72" i="8"/>
  <c r="J48" i="8"/>
  <c r="G48" i="8"/>
  <c r="G16" i="8"/>
  <c r="G246" i="8"/>
  <c r="G235" i="8"/>
  <c r="G214" i="8"/>
  <c r="G203" i="8"/>
  <c r="G182" i="8"/>
  <c r="G167" i="8"/>
  <c r="G140" i="8"/>
  <c r="G127" i="8"/>
  <c r="G93" i="8"/>
  <c r="G73" i="8"/>
  <c r="G55" i="8"/>
  <c r="J243" i="8"/>
  <c r="J155" i="8"/>
  <c r="J68" i="8"/>
  <c r="G252" i="8"/>
  <c r="J252" i="8"/>
  <c r="J212" i="8"/>
  <c r="G212" i="8"/>
  <c r="P87" i="100"/>
  <c r="M87" i="8"/>
  <c r="J159" i="8"/>
  <c r="G159" i="8"/>
  <c r="J111" i="8"/>
  <c r="G111" i="8"/>
  <c r="G103" i="8"/>
  <c r="J103" i="8"/>
  <c r="G95" i="8"/>
  <c r="J95" i="8"/>
  <c r="G87" i="8"/>
  <c r="J87" i="8"/>
  <c r="J79" i="8"/>
  <c r="G79" i="8"/>
  <c r="J63" i="8"/>
  <c r="G63" i="8"/>
  <c r="G255" i="8"/>
  <c r="G245" i="8"/>
  <c r="G223" i="8"/>
  <c r="G213" i="8"/>
  <c r="G191" i="8"/>
  <c r="G151" i="8"/>
  <c r="G139" i="8"/>
  <c r="G125" i="8"/>
  <c r="G107" i="8"/>
  <c r="G91" i="8"/>
  <c r="G71" i="8"/>
  <c r="G53" i="8"/>
  <c r="G31" i="8"/>
  <c r="J231" i="8"/>
  <c r="P239" i="100"/>
  <c r="M239" i="8"/>
  <c r="P246" i="100"/>
  <c r="M246" i="8"/>
  <c r="G204" i="8"/>
  <c r="J204" i="8"/>
  <c r="G164" i="8"/>
  <c r="J164" i="8"/>
  <c r="J108" i="8"/>
  <c r="G108" i="8"/>
  <c r="P174" i="100"/>
  <c r="M174" i="8"/>
  <c r="P238" i="100"/>
  <c r="M238" i="8"/>
  <c r="P247" i="100"/>
  <c r="M247" i="8"/>
  <c r="P249" i="100"/>
  <c r="M249" i="8"/>
  <c r="P253" i="100"/>
  <c r="M253" i="8"/>
  <c r="J33" i="8"/>
  <c r="G33" i="8"/>
  <c r="J25" i="8"/>
  <c r="G25" i="8"/>
  <c r="J17" i="8"/>
  <c r="G17" i="8"/>
  <c r="J150" i="8"/>
  <c r="G150" i="8"/>
  <c r="J142" i="8"/>
  <c r="G142" i="8"/>
  <c r="J134" i="8"/>
  <c r="G134" i="8"/>
  <c r="J126" i="8"/>
  <c r="G126" i="8"/>
  <c r="J118" i="8"/>
  <c r="G118" i="8"/>
  <c r="J54" i="8"/>
  <c r="G54" i="8"/>
  <c r="G38" i="8"/>
  <c r="J38" i="8"/>
  <c r="G12" i="8"/>
  <c r="G222" i="8"/>
  <c r="G211" i="8"/>
  <c r="G190" i="8"/>
  <c r="G165" i="8"/>
  <c r="G149" i="8"/>
  <c r="G124" i="8"/>
  <c r="G70" i="8"/>
  <c r="G52" i="8"/>
  <c r="G30" i="8"/>
  <c r="J221" i="8"/>
  <c r="G236" i="8"/>
  <c r="J236" i="8"/>
  <c r="G188" i="8"/>
  <c r="J188" i="8"/>
  <c r="J92" i="8"/>
  <c r="G92" i="8"/>
  <c r="P88" i="100"/>
  <c r="M88" i="8"/>
  <c r="J181" i="8"/>
  <c r="G181" i="8"/>
  <c r="J69" i="8"/>
  <c r="G69" i="8"/>
  <c r="J45" i="8"/>
  <c r="G45" i="8"/>
  <c r="G37" i="8"/>
  <c r="J37" i="8"/>
  <c r="G253" i="8"/>
  <c r="G161" i="8"/>
  <c r="G148" i="8"/>
  <c r="G135" i="8"/>
  <c r="G102" i="8"/>
  <c r="J123" i="8"/>
  <c r="J251" i="8"/>
  <c r="J258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46" i="8"/>
  <c r="J138" i="8"/>
  <c r="J130" i="8"/>
  <c r="J122" i="8"/>
  <c r="J114" i="8"/>
  <c r="J106" i="8"/>
  <c r="J98" i="8"/>
  <c r="J90" i="8"/>
  <c r="J82" i="8"/>
  <c r="J66" i="8"/>
  <c r="J58" i="8"/>
  <c r="J50" i="8"/>
  <c r="J42" i="8"/>
  <c r="J34" i="8"/>
  <c r="J19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26" i="8"/>
  <c r="J10" i="8"/>
  <c r="M251" i="8"/>
  <c r="J175" i="8"/>
  <c r="G163" i="8"/>
  <c r="J154" i="8"/>
  <c r="J116" i="8"/>
  <c r="J115" i="8"/>
  <c r="G80" i="8"/>
  <c r="J81" i="8"/>
  <c r="G77" i="8"/>
  <c r="J74" i="8"/>
  <c r="G65" i="8"/>
  <c r="G62" i="8"/>
  <c r="G49" i="8"/>
  <c r="G41" i="8"/>
  <c r="G40" i="8"/>
  <c r="J39" i="8"/>
  <c r="G35" i="8"/>
  <c r="J32" i="8"/>
  <c r="G32" i="8"/>
  <c r="G22" i="8"/>
  <c r="G20" i="8"/>
  <c r="J18" i="8"/>
  <c r="G15" i="8"/>
  <c r="J11" i="8"/>
  <c r="P250" i="8"/>
  <c r="M259" i="8"/>
  <c r="E259" i="8"/>
  <c r="J259" i="8" s="1"/>
  <c r="G259" i="8"/>
  <c r="P237" i="82"/>
  <c r="P87" i="77"/>
  <c r="P241" i="78"/>
  <c r="P242" i="77"/>
  <c r="P238" i="77"/>
  <c r="J242" i="77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G255" i="74"/>
  <c r="G256" i="74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M188" i="107"/>
  <c r="M187" i="107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M207" i="100"/>
  <c r="M189" i="100"/>
  <c r="M188" i="100"/>
  <c r="M187" i="100"/>
  <c r="M105" i="100"/>
  <c r="M104" i="100"/>
  <c r="M103" i="100"/>
  <c r="M82" i="100"/>
  <c r="M173" i="100"/>
  <c r="M258" i="100"/>
  <c r="M256" i="100"/>
  <c r="M255" i="100"/>
  <c r="M254" i="100"/>
  <c r="M248" i="100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M222" i="100"/>
  <c r="M221" i="100"/>
  <c r="M220" i="100"/>
  <c r="M219" i="100"/>
  <c r="M218" i="100"/>
  <c r="M217" i="100"/>
  <c r="M216" i="100"/>
  <c r="M215" i="100"/>
  <c r="M214" i="100"/>
  <c r="M213" i="100"/>
  <c r="M212" i="100"/>
  <c r="M211" i="100"/>
  <c r="M210" i="100"/>
  <c r="M209" i="100"/>
  <c r="M208" i="100"/>
  <c r="M206" i="100"/>
  <c r="M205" i="100"/>
  <c r="M204" i="100"/>
  <c r="M203" i="100"/>
  <c r="M202" i="100"/>
  <c r="M201" i="100"/>
  <c r="M200" i="100"/>
  <c r="M199" i="100"/>
  <c r="M198" i="100"/>
  <c r="M197" i="100"/>
  <c r="M196" i="100"/>
  <c r="M195" i="100"/>
  <c r="M194" i="100"/>
  <c r="M193" i="100"/>
  <c r="M192" i="100"/>
  <c r="M191" i="100"/>
  <c r="M190" i="100"/>
  <c r="M186" i="100"/>
  <c r="M185" i="100"/>
  <c r="M184" i="100"/>
  <c r="M183" i="100"/>
  <c r="M182" i="100"/>
  <c r="M181" i="100"/>
  <c r="M180" i="100"/>
  <c r="M179" i="100"/>
  <c r="M178" i="100"/>
  <c r="M177" i="100"/>
  <c r="M176" i="100"/>
  <c r="M175" i="100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6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M135" i="100"/>
  <c r="M134" i="100"/>
  <c r="M133" i="100"/>
  <c r="M132" i="100"/>
  <c r="M131" i="100"/>
  <c r="M130" i="100"/>
  <c r="M129" i="100"/>
  <c r="M128" i="100"/>
  <c r="M127" i="100"/>
  <c r="M126" i="100"/>
  <c r="M125" i="100"/>
  <c r="M124" i="100"/>
  <c r="M123" i="100"/>
  <c r="M122" i="100"/>
  <c r="M121" i="100"/>
  <c r="M120" i="100"/>
  <c r="M119" i="100"/>
  <c r="M118" i="100"/>
  <c r="M117" i="100"/>
  <c r="M116" i="100"/>
  <c r="M115" i="100"/>
  <c r="M114" i="100"/>
  <c r="M113" i="100"/>
  <c r="M112" i="100"/>
  <c r="M111" i="100"/>
  <c r="M110" i="100"/>
  <c r="M109" i="100"/>
  <c r="M108" i="100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M83" i="100"/>
  <c r="M81" i="100"/>
  <c r="M80" i="100"/>
  <c r="M79" i="100"/>
  <c r="M78" i="100"/>
  <c r="M77" i="100"/>
  <c r="M75" i="100"/>
  <c r="M74" i="100"/>
  <c r="M73" i="100"/>
  <c r="M72" i="100"/>
  <c r="M71" i="100"/>
  <c r="M70" i="100"/>
  <c r="M69" i="100"/>
  <c r="M68" i="100"/>
  <c r="M67" i="100"/>
  <c r="M66" i="100"/>
  <c r="M65" i="100"/>
  <c r="M64" i="100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7" i="100"/>
  <c r="M36" i="100"/>
  <c r="M35" i="100"/>
  <c r="M34" i="100"/>
  <c r="M33" i="100"/>
  <c r="M32" i="100"/>
  <c r="M31" i="100"/>
  <c r="M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1" i="100"/>
  <c r="M10" i="100"/>
  <c r="M9" i="100"/>
  <c r="M8" i="100"/>
  <c r="P8" i="100" s="1"/>
  <c r="M7" i="100"/>
  <c r="P7" i="100" s="1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P40" i="97" s="1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2" i="100" l="1"/>
  <c r="M12" i="8"/>
  <c r="P60" i="100"/>
  <c r="M60" i="8"/>
  <c r="P97" i="100"/>
  <c r="M97" i="8"/>
  <c r="P141" i="100"/>
  <c r="M141" i="8"/>
  <c r="P175" i="100"/>
  <c r="M175" i="8"/>
  <c r="P194" i="100"/>
  <c r="M194" i="8"/>
  <c r="P104" i="100"/>
  <c r="M104" i="8"/>
  <c r="P13" i="100"/>
  <c r="M13" i="8"/>
  <c r="P21" i="100"/>
  <c r="M21" i="8"/>
  <c r="P29" i="100"/>
  <c r="M29" i="8"/>
  <c r="P37" i="100"/>
  <c r="M37" i="8"/>
  <c r="P45" i="100"/>
  <c r="M45" i="8"/>
  <c r="P53" i="100"/>
  <c r="M53" i="8"/>
  <c r="P61" i="100"/>
  <c r="M61" i="8"/>
  <c r="P69" i="100"/>
  <c r="M69" i="8"/>
  <c r="P78" i="100"/>
  <c r="M78" i="8"/>
  <c r="P89" i="100"/>
  <c r="M89" i="8"/>
  <c r="P98" i="100"/>
  <c r="M98" i="8"/>
  <c r="P110" i="100"/>
  <c r="M110" i="8"/>
  <c r="P118" i="100"/>
  <c r="M118" i="8"/>
  <c r="P126" i="100"/>
  <c r="M126" i="8"/>
  <c r="P134" i="100"/>
  <c r="M134" i="8"/>
  <c r="P142" i="100"/>
  <c r="M142" i="8"/>
  <c r="P150" i="100"/>
  <c r="M150" i="8"/>
  <c r="P158" i="100"/>
  <c r="M158" i="8"/>
  <c r="P166" i="100"/>
  <c r="M166" i="8"/>
  <c r="P176" i="100"/>
  <c r="M176" i="8"/>
  <c r="P184" i="100"/>
  <c r="M184" i="8"/>
  <c r="P195" i="100"/>
  <c r="M195" i="8"/>
  <c r="P203" i="100"/>
  <c r="M203" i="8"/>
  <c r="P212" i="100"/>
  <c r="M212" i="8"/>
  <c r="P220" i="100"/>
  <c r="M220" i="8"/>
  <c r="P228" i="100"/>
  <c r="M228" i="8"/>
  <c r="P254" i="100"/>
  <c r="M254" i="8"/>
  <c r="P105" i="100"/>
  <c r="M105" i="8"/>
  <c r="P6" i="100"/>
  <c r="M6" i="8"/>
  <c r="P14" i="100"/>
  <c r="M14" i="8"/>
  <c r="P22" i="100"/>
  <c r="M22" i="8"/>
  <c r="P30" i="100"/>
  <c r="M30" i="8"/>
  <c r="P38" i="100"/>
  <c r="M38" i="8"/>
  <c r="P46" i="100"/>
  <c r="M46" i="8"/>
  <c r="P54" i="100"/>
  <c r="M54" i="8"/>
  <c r="P70" i="100"/>
  <c r="M70" i="8"/>
  <c r="P79" i="100"/>
  <c r="M79" i="8"/>
  <c r="P90" i="100"/>
  <c r="M90" i="8"/>
  <c r="P99" i="100"/>
  <c r="M99" i="8"/>
  <c r="P111" i="100"/>
  <c r="M111" i="8"/>
  <c r="P119" i="100"/>
  <c r="M119" i="8"/>
  <c r="P127" i="100"/>
  <c r="M127" i="8"/>
  <c r="P135" i="100"/>
  <c r="M135" i="8"/>
  <c r="P143" i="100"/>
  <c r="M143" i="8"/>
  <c r="P151" i="100"/>
  <c r="M151" i="8"/>
  <c r="P159" i="100"/>
  <c r="M159" i="8"/>
  <c r="P167" i="100"/>
  <c r="M167" i="8"/>
  <c r="P177" i="100"/>
  <c r="M177" i="8"/>
  <c r="P185" i="100"/>
  <c r="M185" i="8"/>
  <c r="P196" i="100"/>
  <c r="M196" i="8"/>
  <c r="P204" i="100"/>
  <c r="M204" i="8"/>
  <c r="P213" i="100"/>
  <c r="M213" i="8"/>
  <c r="P221" i="100"/>
  <c r="M221" i="8"/>
  <c r="P229" i="100"/>
  <c r="M229" i="8"/>
  <c r="P255" i="100"/>
  <c r="M255" i="8"/>
  <c r="P187" i="100"/>
  <c r="M187" i="8"/>
  <c r="P44" i="100"/>
  <c r="M44" i="8"/>
  <c r="P125" i="100"/>
  <c r="M125" i="8"/>
  <c r="P219" i="100"/>
  <c r="M219" i="8"/>
  <c r="P23" i="100"/>
  <c r="M23" i="8"/>
  <c r="P31" i="100"/>
  <c r="M31" i="8"/>
  <c r="P39" i="100"/>
  <c r="M39" i="8"/>
  <c r="P47" i="100"/>
  <c r="M47" i="8"/>
  <c r="P55" i="100"/>
  <c r="M55" i="8"/>
  <c r="P63" i="100"/>
  <c r="M63" i="8"/>
  <c r="P71" i="100"/>
  <c r="M71" i="8"/>
  <c r="P80" i="100"/>
  <c r="M80" i="8"/>
  <c r="P91" i="100"/>
  <c r="M91" i="8"/>
  <c r="P100" i="100"/>
  <c r="M100" i="8"/>
  <c r="P112" i="100"/>
  <c r="M112" i="8"/>
  <c r="P120" i="100"/>
  <c r="M120" i="8"/>
  <c r="P128" i="100"/>
  <c r="M128" i="8"/>
  <c r="P136" i="100"/>
  <c r="M136" i="8"/>
  <c r="P144" i="100"/>
  <c r="M144" i="8"/>
  <c r="P152" i="100"/>
  <c r="M152" i="8"/>
  <c r="P160" i="100"/>
  <c r="M160" i="8"/>
  <c r="P168" i="100"/>
  <c r="M168" i="8"/>
  <c r="P178" i="100"/>
  <c r="M178" i="8"/>
  <c r="P186" i="100"/>
  <c r="M186" i="8"/>
  <c r="P197" i="100"/>
  <c r="M197" i="8"/>
  <c r="P205" i="100"/>
  <c r="M205" i="8"/>
  <c r="P214" i="100"/>
  <c r="M214" i="8"/>
  <c r="P222" i="100"/>
  <c r="M222" i="8"/>
  <c r="P230" i="100"/>
  <c r="M230" i="8"/>
  <c r="P256" i="100"/>
  <c r="M256" i="8"/>
  <c r="P188" i="100"/>
  <c r="M188" i="8"/>
  <c r="P20" i="100"/>
  <c r="M20" i="8"/>
  <c r="P68" i="100"/>
  <c r="M68" i="8"/>
  <c r="P117" i="100"/>
  <c r="M117" i="8"/>
  <c r="P149" i="100"/>
  <c r="M149" i="8"/>
  <c r="P202" i="100"/>
  <c r="M202" i="8"/>
  <c r="M8" i="8"/>
  <c r="P16" i="100"/>
  <c r="M16" i="8"/>
  <c r="P24" i="100"/>
  <c r="M24" i="8"/>
  <c r="P40" i="100"/>
  <c r="M40" i="8"/>
  <c r="P48" i="100"/>
  <c r="M48" i="8"/>
  <c r="P56" i="100"/>
  <c r="M56" i="8"/>
  <c r="P64" i="100"/>
  <c r="M64" i="8"/>
  <c r="P72" i="100"/>
  <c r="M72" i="8"/>
  <c r="P92" i="100"/>
  <c r="M92" i="8"/>
  <c r="P101" i="100"/>
  <c r="M101" i="8"/>
  <c r="P113" i="100"/>
  <c r="M113" i="8"/>
  <c r="P121" i="100"/>
  <c r="M121" i="8"/>
  <c r="P129" i="100"/>
  <c r="M129" i="8"/>
  <c r="P137" i="100"/>
  <c r="M137" i="8"/>
  <c r="P145" i="100"/>
  <c r="M145" i="8"/>
  <c r="P153" i="100"/>
  <c r="M153" i="8"/>
  <c r="P161" i="100"/>
  <c r="M161" i="8"/>
  <c r="P169" i="100"/>
  <c r="M169" i="8"/>
  <c r="P179" i="100"/>
  <c r="M179" i="8"/>
  <c r="P190" i="100"/>
  <c r="M190" i="8"/>
  <c r="P198" i="100"/>
  <c r="M198" i="8"/>
  <c r="P206" i="100"/>
  <c r="M206" i="8"/>
  <c r="P215" i="100"/>
  <c r="M215" i="8"/>
  <c r="P223" i="100"/>
  <c r="M223" i="8"/>
  <c r="P231" i="100"/>
  <c r="M231" i="8"/>
  <c r="P258" i="100"/>
  <c r="M258" i="8"/>
  <c r="P189" i="100"/>
  <c r="M189" i="8"/>
  <c r="P52" i="100"/>
  <c r="M52" i="8"/>
  <c r="P86" i="100"/>
  <c r="M86" i="8"/>
  <c r="P133" i="100"/>
  <c r="M133" i="8"/>
  <c r="P165" i="100"/>
  <c r="M165" i="8"/>
  <c r="P183" i="100"/>
  <c r="M183" i="8"/>
  <c r="P227" i="100"/>
  <c r="M227" i="8"/>
  <c r="P9" i="100"/>
  <c r="M9" i="8"/>
  <c r="P17" i="100"/>
  <c r="M17" i="8"/>
  <c r="P25" i="100"/>
  <c r="M25" i="8"/>
  <c r="P33" i="100"/>
  <c r="M33" i="8"/>
  <c r="P41" i="100"/>
  <c r="M41" i="8"/>
  <c r="P49" i="100"/>
  <c r="M49" i="8"/>
  <c r="P57" i="100"/>
  <c r="M57" i="8"/>
  <c r="P65" i="100"/>
  <c r="M65" i="8"/>
  <c r="P73" i="100"/>
  <c r="M73" i="8"/>
  <c r="P83" i="100"/>
  <c r="M83" i="8"/>
  <c r="P93" i="100"/>
  <c r="M93" i="8"/>
  <c r="P106" i="100"/>
  <c r="M106" i="8"/>
  <c r="P114" i="100"/>
  <c r="M114" i="8"/>
  <c r="P122" i="100"/>
  <c r="M122" i="8"/>
  <c r="P130" i="100"/>
  <c r="M130" i="8"/>
  <c r="P138" i="100"/>
  <c r="M138" i="8"/>
  <c r="P146" i="100"/>
  <c r="M146" i="8"/>
  <c r="P154" i="100"/>
  <c r="M154" i="8"/>
  <c r="P162" i="100"/>
  <c r="M162" i="8"/>
  <c r="P170" i="100"/>
  <c r="M170" i="8"/>
  <c r="P180" i="100"/>
  <c r="M180" i="8"/>
  <c r="P191" i="100"/>
  <c r="M191" i="8"/>
  <c r="P199" i="100"/>
  <c r="M199" i="8"/>
  <c r="P208" i="100"/>
  <c r="M208" i="8"/>
  <c r="P216" i="100"/>
  <c r="M216" i="8"/>
  <c r="P224" i="100"/>
  <c r="M224" i="8"/>
  <c r="P232" i="100"/>
  <c r="M232" i="8"/>
  <c r="P173" i="100"/>
  <c r="M173" i="8"/>
  <c r="P207" i="100"/>
  <c r="M207" i="8"/>
  <c r="P36" i="100"/>
  <c r="M36" i="8"/>
  <c r="P248" i="100"/>
  <c r="M248" i="8"/>
  <c r="P10" i="100"/>
  <c r="M10" i="8"/>
  <c r="P18" i="100"/>
  <c r="M18" i="8"/>
  <c r="P26" i="100"/>
  <c r="M26" i="8"/>
  <c r="P34" i="100"/>
  <c r="M34" i="8"/>
  <c r="P42" i="100"/>
  <c r="M42" i="8"/>
  <c r="P50" i="100"/>
  <c r="M50" i="8"/>
  <c r="P58" i="100"/>
  <c r="M58" i="8"/>
  <c r="P74" i="100"/>
  <c r="M74" i="8"/>
  <c r="P84" i="100"/>
  <c r="M84" i="8"/>
  <c r="P95" i="100"/>
  <c r="M95" i="8"/>
  <c r="P107" i="100"/>
  <c r="M107" i="8"/>
  <c r="P123" i="100"/>
  <c r="M123" i="8"/>
  <c r="P131" i="100"/>
  <c r="M131" i="8"/>
  <c r="P139" i="100"/>
  <c r="M139" i="8"/>
  <c r="P147" i="100"/>
  <c r="M147" i="8"/>
  <c r="P155" i="100"/>
  <c r="M155" i="8"/>
  <c r="P171" i="100"/>
  <c r="M171" i="8"/>
  <c r="P181" i="100"/>
  <c r="M181" i="8"/>
  <c r="P192" i="100"/>
  <c r="M192" i="8"/>
  <c r="P200" i="100"/>
  <c r="M200" i="8"/>
  <c r="P209" i="100"/>
  <c r="M209" i="8"/>
  <c r="P217" i="100"/>
  <c r="M217" i="8"/>
  <c r="P225" i="100"/>
  <c r="M225" i="8"/>
  <c r="P233" i="100"/>
  <c r="M233" i="8"/>
  <c r="P82" i="100"/>
  <c r="M82" i="8"/>
  <c r="P76" i="100"/>
  <c r="M76" i="8"/>
  <c r="P28" i="100"/>
  <c r="M28" i="8"/>
  <c r="P109" i="100"/>
  <c r="M109" i="8"/>
  <c r="P157" i="100"/>
  <c r="M157" i="8"/>
  <c r="P211" i="100"/>
  <c r="M211" i="8"/>
  <c r="P19" i="100"/>
  <c r="M19" i="8"/>
  <c r="P27" i="100"/>
  <c r="M27" i="8"/>
  <c r="P35" i="100"/>
  <c r="M35" i="8"/>
  <c r="P43" i="100"/>
  <c r="M43" i="8"/>
  <c r="P51" i="100"/>
  <c r="M51" i="8"/>
  <c r="P59" i="100"/>
  <c r="M59" i="8"/>
  <c r="P67" i="100"/>
  <c r="M67" i="8"/>
  <c r="P75" i="100"/>
  <c r="M75" i="8"/>
  <c r="P85" i="100"/>
  <c r="M85" i="8"/>
  <c r="P96" i="100"/>
  <c r="M96" i="8"/>
  <c r="P108" i="100"/>
  <c r="M108" i="8"/>
  <c r="P116" i="100"/>
  <c r="M116" i="8"/>
  <c r="P124" i="100"/>
  <c r="M124" i="8"/>
  <c r="P132" i="100"/>
  <c r="M132" i="8"/>
  <c r="P140" i="100"/>
  <c r="M140" i="8"/>
  <c r="P148" i="100"/>
  <c r="M148" i="8"/>
  <c r="P156" i="100"/>
  <c r="M156" i="8"/>
  <c r="P164" i="100"/>
  <c r="M164" i="8"/>
  <c r="P172" i="100"/>
  <c r="M172" i="8"/>
  <c r="P182" i="100"/>
  <c r="M182" i="8"/>
  <c r="P193" i="100"/>
  <c r="M193" i="8"/>
  <c r="P201" i="100"/>
  <c r="M201" i="8"/>
  <c r="P210" i="100"/>
  <c r="M210" i="8"/>
  <c r="P218" i="100"/>
  <c r="M218" i="8"/>
  <c r="P226" i="100"/>
  <c r="M226" i="8"/>
  <c r="P234" i="100"/>
  <c r="M234" i="8"/>
  <c r="P103" i="100"/>
  <c r="M103" i="8"/>
  <c r="P163" i="100"/>
  <c r="M163" i="8"/>
  <c r="P115" i="100"/>
  <c r="M115" i="8"/>
  <c r="P81" i="100"/>
  <c r="M81" i="8"/>
  <c r="P77" i="100"/>
  <c r="M77" i="8"/>
  <c r="P66" i="100"/>
  <c r="M66" i="8"/>
  <c r="P62" i="100"/>
  <c r="M62" i="8"/>
  <c r="P32" i="100"/>
  <c r="M32" i="8"/>
  <c r="P15" i="100"/>
  <c r="M15" i="8"/>
  <c r="P11" i="100"/>
  <c r="M11" i="8"/>
  <c r="M7" i="8"/>
  <c r="N262" i="106"/>
  <c r="N268" i="106" s="1"/>
  <c r="N271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60" i="8" s="1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J240" i="79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J240" i="80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J240" i="8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J240" i="82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J240" i="83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J240" i="84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J240" i="85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29" i="107" l="1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J240" i="86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40" i="87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J255" i="77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J240" i="88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0" i="79" l="1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J240" i="89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58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8" i="77"/>
  <c r="J18" i="77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J240" i="90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J258" i="80"/>
  <c r="J258" i="81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32" i="82" l="1"/>
  <c r="G32" i="82" s="1"/>
  <c r="J32" i="82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J240" i="9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J258" i="83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J240" i="92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J258" i="84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J240" i="93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J258" i="85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J240" i="94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J258" i="86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J258" i="87"/>
  <c r="G233" i="87"/>
  <c r="J233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J240" i="96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J258" i="88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J240" i="97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J258" i="89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J240" i="98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E77" i="92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J258" i="90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J240" i="99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E77" i="93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58" i="9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J240" i="100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J258" i="92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J240" i="10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J258" i="93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J240" i="102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58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E133" i="93" s="1"/>
  <c r="G136" i="92"/>
  <c r="J136" i="92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J240" i="103"/>
  <c r="G232" i="103"/>
  <c r="J232" i="103" s="1"/>
  <c r="G259" i="103"/>
  <c r="J259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J240" i="104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J258" i="96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J240" i="105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77"/>
  <c r="J187" i="77" s="1"/>
  <c r="G187" i="81"/>
  <c r="J187" i="81" s="1"/>
  <c r="G187" i="89"/>
  <c r="J187" i="89" s="1"/>
  <c r="J258" i="97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6" i="96" l="1"/>
  <c r="J6" i="96" s="1"/>
  <c r="J6" i="95"/>
  <c r="G105" i="96"/>
  <c r="J105" i="96" s="1"/>
  <c r="G105" i="97" s="1"/>
  <c r="J105" i="97" s="1"/>
  <c r="J105" i="95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3" s="1"/>
  <c r="J251" i="103" s="1"/>
  <c r="G236" i="98"/>
  <c r="J236" i="98" s="1"/>
  <c r="G228" i="98"/>
  <c r="J228" i="98" s="1"/>
  <c r="J240" i="106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E40" i="103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J258" i="98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E40" i="104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J240" i="107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3" s="1"/>
  <c r="J252" i="103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J258" i="99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E40" i="105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J258" i="100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58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3"/>
  <c r="J255" i="103" s="1"/>
  <c r="G104" i="102"/>
  <c r="J104" i="102" s="1"/>
  <c r="J258" i="102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6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J258" i="103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J251" i="106" l="1"/>
  <c r="E251" i="107" s="1"/>
  <c r="G251" i="107" s="1"/>
  <c r="J251" i="107" s="1"/>
  <c r="G18" i="107"/>
  <c r="J18" i="107" s="1"/>
  <c r="G174" i="104"/>
  <c r="J174" i="104" s="1"/>
  <c r="G236" i="104"/>
  <c r="J236" i="104" s="1"/>
  <c r="E252" i="107"/>
  <c r="G252" i="107" s="1"/>
  <c r="J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3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J258" i="104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J258" i="105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E255" i="107"/>
  <c r="G255" i="107" s="1"/>
  <c r="J255" i="107" s="1"/>
  <c r="G104" i="106"/>
  <c r="J104" i="106" s="1"/>
  <c r="J258" i="106"/>
  <c r="G187" i="106"/>
  <c r="J187" i="106" s="1"/>
  <c r="G188" i="106"/>
  <c r="J188" i="106" s="1"/>
  <c r="E256" i="107"/>
  <c r="G256" i="107" s="1"/>
  <c r="J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58" i="107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E253" i="107"/>
  <c r="G253" i="107" s="1"/>
  <c r="J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E254" i="107"/>
  <c r="G254" i="107" s="1"/>
  <c r="J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<sst xmlns="http://schemas.openxmlformats.org/spreadsheetml/2006/main" count="38654" uniqueCount="1447">
  <si>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</si>
  <si>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</si>
  <si>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</si>
  <si>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</si>
  <si>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</si>
  <si>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</si>
  <si>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</si>
  <si>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</si>
  <si>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</si>
  <si>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</si>
  <si>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</si>
  <si>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</si>
  <si>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</si>
  <si>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</si>
  <si>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</si>
  <si>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</si>
  <si>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</si>
  <si>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</si>
  <si>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</si>
  <si>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</si>
  <si>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</si>
  <si>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</si>
  <si>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</si>
  <si>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</si>
  <si>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</si>
  <si>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</si>
  <si>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</si>
  <si>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</si>
  <si>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</si>
  <si>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</si>
  <si>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</si>
  <si>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</si>
  <si>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</si>
  <si>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</si>
  <si>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</si>
  <si>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</si>
  <si>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</si>
  <si>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</si>
  <si>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</si>
  <si>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</si>
  <si>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</si>
  <si>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</si>
  <si>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</si>
  <si>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</si>
  <si>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</si>
  <si>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</si>
  <si>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</si>
  <si>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</si>
  <si>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</si>
  <si>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</si>
  <si>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</si>
  <si>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</si>
  <si>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</si>
  <si>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</si>
  <si>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</si>
  <si>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</si>
  <si>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</si>
  <si>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</si>
  <si>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</si>
  <si>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</si>
  <si>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</si>
  <si>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</si>
  <si>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</si>
  <si>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</si>
  <si>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</si>
  <si>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</si>
  <si>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</si>
  <si>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</si>
  <si>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</si>
  <si>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</si>
  <si>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</si>
  <si>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</si>
  <si>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</si>
  <si>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</si>
  <si>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</si>
  <si>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</si>
  <si>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</si>
  <si>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</si>
  <si>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</si>
  <si>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</si>
  <si>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</si>
  <si>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</si>
  <si>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</si>
  <si>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</si>
  <si>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</si>
  <si>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</si>
  <si>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</si>
  <si>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</si>
  <si>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</si>
  <si>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</si>
  <si>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</si>
  <si>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</si>
  <si>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</si>
  <si>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</si>
  <si>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</si>
  <si>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</si>
  <si>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</si>
  <si>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</si>
  <si>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</si>
  <si>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</si>
  <si>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</si>
  <si>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</si>
  <si>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</si>
  <si>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</si>
  <si>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</si>
  <si>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</si>
  <si>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</si>
  <si>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</si>
  <si>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</si>
  <si>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</si>
  <si>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</si>
  <si>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</si>
  <si>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</si>
  <si>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</si>
  <si>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</si>
  <si>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</si>
  <si>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</si>
  <si>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</si>
  <si>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</si>
  <si>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</si>
  <si>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</si>
  <si>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</si>
  <si>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</si>
  <si>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</si>
  <si>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</si>
  <si>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</si>
  <si>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</si>
  <si>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</si>
  <si>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</si>
  <si>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</si>
  <si>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</si>
  <si>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</si>
  <si>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</si>
  <si>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</si>
  <si>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</si>
  <si>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</si>
  <si>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</si>
  <si>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</si>
  <si>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</si>
  <si>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</si>
  <si>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</si>
  <si>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</si>
  <si>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</si>
  <si>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</si>
  <si>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</si>
  <si>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</si>
  <si>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</si>
  <si>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</si>
  <si>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</si>
  <si>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</si>
  <si>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</si>
  <si>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</si>
  <si>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</si>
  <si>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</si>
  <si>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</si>
  <si>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</si>
  <si>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</si>
  <si>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</si>
  <si>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</si>
  <si>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</si>
  <si>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</si>
  <si>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</si>
  <si>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</si>
  <si>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</si>
  <si>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</si>
  <si>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</si>
  <si>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</si>
  <si>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</si>
  <si>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</si>
  <si>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</si>
  <si>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</si>
  <si>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</si>
  <si>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</si>
  <si>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</si>
  <si>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</si>
  <si>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</si>
  <si>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</si>
  <si>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</si>
  <si>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</si>
  <si>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</si>
  <si>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</si>
  <si>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</si>
  <si>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</si>
  <si>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</si>
  <si>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</si>
  <si>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</si>
  <si>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</si>
  <si>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</si>
  <si>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</si>
  <si>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</si>
  <si>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</si>
  <si>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</si>
  <si>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</si>
  <si>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</si>
  <si>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</si>
  <si>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</si>
  <si>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</si>
  <si>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</si>
  <si>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</si>
  <si>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</si>
  <si>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</si>
  <si>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</si>
  <si>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</si>
  <si>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</si>
  <si>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</si>
  <si>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</si>
  <si>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</si>
  <si>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</si>
  <si>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</si>
  <si>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</si>
  <si>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</si>
  <si>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</si>
  <si>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</si>
  <si>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</si>
  <si>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</si>
  <si>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</si>
  <si>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</si>
  <si>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</si>
  <si>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</si>
  <si>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</si>
  <si>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</si>
  <si>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</si>
  <si>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</si>
  <si>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</si>
  <si>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</si>
  <si>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</si>
  <si>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</si>
  <si>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</si>
  <si>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</si>
  <si>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</si>
  <si>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</si>
  <si>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</si>
  <si>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</si>
  <si>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</si>
  <si>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</si>
  <si>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</si>
  <si>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</si>
  <si>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</si>
  <si>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</si>
  <si>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</si>
  <si>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</si>
  <si>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</si>
  <si>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</si>
  <si>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</si>
  <si>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</si>
  <si>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</si>
  <si>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</si>
  <si>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</si>
  <si>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</si>
  <si>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</si>
  <si>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</si>
  <si>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</si>
  <si>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</si>
  <si>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</si>
  <si>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</si>
  <si>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</si>
  <si>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</si>
  <si>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</si>
  <si>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</si>
  <si>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</si>
  <si>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</si>
  <si>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</si>
  <si>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</si>
  <si>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</si>
  <si>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</si>
  <si>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</si>
  <si>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</si>
  <si>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</si>
  <si>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</si>
  <si>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</si>
  <si>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</si>
  <si>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</si>
  <si>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</si>
  <si>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</si>
  <si>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</si>
  <si>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</si>
  <si>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</si>
  <si>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</si>
  <si>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</si>
  <si>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</si>
  <si>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</si>
  <si>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</si>
  <si>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</si>
  <si>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</si>
  <si>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</si>
  <si>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</si>
  <si>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</si>
  <si>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</si>
  <si>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</si>
  <si>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</si>
  <si>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</si>
  <si>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</si>
  <si>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</si>
  <si>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</si>
  <si>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</si>
  <si>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</si>
  <si>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</si>
  <si>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</si>
  <si>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</si>
  <si>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</si>
  <si>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</si>
  <si>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</si>
  <si>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</si>
  <si>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</si>
  <si>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</si>
  <si>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</si>
  <si>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</si>
  <si>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</si>
  <si>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</si>
  <si>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</si>
  <si>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</si>
  <si>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</si>
  <si>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</si>
  <si>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</si>
  <si>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</si>
  <si>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</si>
  <si>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</si>
  <si>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</si>
  <si>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</si>
  <si>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</si>
  <si>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</si>
  <si>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</si>
  <si>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</si>
  <si>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</si>
  <si>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</si>
  <si>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</si>
  <si>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</si>
  <si>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</si>
  <si>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</si>
  <si>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</si>
  <si>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</si>
  <si>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</si>
  <si>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</si>
  <si>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</si>
  <si>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</si>
  <si>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</si>
  <si>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</si>
  <si>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</si>
  <si>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</si>
  <si>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</si>
  <si>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</si>
  <si>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</si>
  <si>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</si>
  <si>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</si>
  <si>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</si>
  <si>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</si>
  <si>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</si>
  <si>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</si>
  <si>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</si>
  <si>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</si>
  <si>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</si>
  <si>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</si>
  <si>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</si>
  <si>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</si>
  <si>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</si>
  <si>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</si>
  <si>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</si>
  <si>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</si>
  <si>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</si>
  <si>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</si>
  <si>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</si>
  <si>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</si>
  <si>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</si>
  <si>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</si>
  <si>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</si>
  <si>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</si>
  <si>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</si>
  <si>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</si>
  <si>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</si>
  <si>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</si>
  <si>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</si>
  <si>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</si>
  <si>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</si>
  <si>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</si>
  <si>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</si>
  <si>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</si>
  <si>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</si>
  <si>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</si>
  <si>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</si>
  <si>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</si>
  <si>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</si>
  <si>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</si>
  <si>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</si>
  <si>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</si>
  <si>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</si>
  <si>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</si>
  <si>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</si>
  <si>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</si>
  <si>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</si>
  <si>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</si>
  <si>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</si>
  <si>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</si>
  <si>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</si>
  <si>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</si>
  <si>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</si>
  <si>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</si>
  <si>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</si>
  <si>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</si>
  <si>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</si>
  <si>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</si>
  <si>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</si>
  <si>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</si>
  <si>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</si>
  <si>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</si>
  <si>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</si>
  <si>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</si>
  <si>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</si>
  <si>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</si>
  <si>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</si>
  <si>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</si>
  <si>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</si>
  <si>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</si>
  <si>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</si>
  <si>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</si>
  <si>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</si>
  <si>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</si>
  <si>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</si>
  <si>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</si>
  <si>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</si>
  <si>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</si>
  <si>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</si>
  <si>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</si>
  <si>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</si>
  <si>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</si>
  <si>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</si>
  <si>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</si>
  <si>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</si>
  <si>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</si>
  <si>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</si>
  <si>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</si>
  <si>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</si>
  <si>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</si>
  <si>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</si>
  <si>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</si>
  <si>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</si>
  <si>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</si>
  <si>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</si>
  <si>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</si>
  <si>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</si>
  <si>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</si>
  <si>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</si>
  <si>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</si>
  <si>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</si>
  <si>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</si>
  <si>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</si>
  <si>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</si>
  <si>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</si>
  <si>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</si>
  <si>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</si>
  <si>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</si>
  <si>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</si>
  <si>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</si>
  <si>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</si>
  <si>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</si>
  <si>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</si>
  <si>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</si>
  <si>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</si>
  <si>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</si>
  <si>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</si>
  <si>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</si>
  <si>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</si>
  <si>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</si>
  <si>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</si>
  <si>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</si>
  <si>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</si>
  <si>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</si>
  <si>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</si>
  <si>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</si>
  <si>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</si>
  <si>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</si>
  <si>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</si>
  <si>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</si>
  <si>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</si>
  <si>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</si>
  <si>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</si>
  <si>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</si>
  <si>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</si>
  <si>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</si>
  <si>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</si>
  <si>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</si>
  <si>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</si>
  <si>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</si>
  <si>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</si>
  <si>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</si>
  <si>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</si>
  <si>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</si>
  <si>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</si>
  <si>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</si>
  <si>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</si>
  <si>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</si>
  <si>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</si>
  <si>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</si>
  <si>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</si>
  <si>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</si>
  <si>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</si>
  <si>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</si>
  <si>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</si>
  <si>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</si>
  <si>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</si>
  <si>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</si>
  <si>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</si>
  <si>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</si>
  <si>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</si>
  <si>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</si>
  <si>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</si>
  <si>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</si>
  <si>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</si>
  <si>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</si>
  <si>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</si>
  <si>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</si>
  <si>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</si>
  <si>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</si>
  <si>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</si>
  <si>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</si>
  <si>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</si>
  <si>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</si>
  <si>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</si>
  <si>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</si>
  <si>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</si>
  <si>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</si>
  <si>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</si>
  <si>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</si>
  <si>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</si>
  <si>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</si>
  <si>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</si>
  <si>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</si>
  <si>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</si>
  <si>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</si>
  <si>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</si>
  <si>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</si>
  <si>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</si>
  <si>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</si>
  <si>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</si>
  <si>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</si>
  <si>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</si>
  <si>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</si>
  <si>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</si>
  <si>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</si>
  <si>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</si>
  <si>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</si>
  <si>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</si>
  <si>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</si>
  <si>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</si>
  <si>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</si>
  <si>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</si>
  <si>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</si>
  <si>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</si>
  <si>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</si>
  <si>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</si>
  <si>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</si>
  <si>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</si>
  <si>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</si>
  <si>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</si>
  <si>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</si>
  <si>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</si>
  <si>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</si>
  <si>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</si>
  <si>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</si>
  <si>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</si>
  <si>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</si>
  <si>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</si>
  <si>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</si>
  <si>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</si>
  <si>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</si>
  <si>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</si>
  <si>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</si>
  <si>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</si>
  <si>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</si>
  <si>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</si>
  <si>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</si>
  <si>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</si>
  <si>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</si>
  <si>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</si>
  <si>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</si>
  <si>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</si>
  <si>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</si>
  <si>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</si>
  <si>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</si>
  <si>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</si>
  <si>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</si>
  <si>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</si>
  <si>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</si>
  <si>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</si>
  <si>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</si>
  <si>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</si>
  <si>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</si>
  <si>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</si>
  <si>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</si>
  <si>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</si>
  <si>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</si>
  <si>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</si>
  <si>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</si>
  <si>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</si>
  <si>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</si>
  <si>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</si>
  <si>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</si>
  <si>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</si>
  <si>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</si>
  <si>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</si>
  <si>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</si>
  <si>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</si>
  <si>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</si>
  <si>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</si>
  <si>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</si>
  <si>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</si>
  <si>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</si>
  <si>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</si>
  <si>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</si>
  <si>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</si>
  <si>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</si>
  <si>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</si>
  <si>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</si>
  <si>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</si>
  <si>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</si>
  <si>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</si>
  <si>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</si>
  <si>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</si>
  <si>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</si>
  <si>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</si>
  <si>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</si>
  <si>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</si>
  <si>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</si>
  <si>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</si>
  <si>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</si>
  <si>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</si>
  <si>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</si>
  <si>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</si>
  <si>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</si>
  <si>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</si>
  <si>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</si>
  <si>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</si>
  <si>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</si>
  <si>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</si>
  <si>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</si>
  <si>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</si>
  <si>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</si>
  <si>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</si>
  <si>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</si>
  <si>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</si>
  <si>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</si>
  <si>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</si>
  <si>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</si>
  <si>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</si>
  <si>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</si>
  <si>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</si>
  <si>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</si>
  <si>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</si>
  <si>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</si>
  <si>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</si>
  <si>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</si>
  <si>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</si>
  <si>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</si>
  <si>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</si>
  <si>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</si>
  <si>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</si>
  <si>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</si>
  <si>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</si>
  <si>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</si>
  <si>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</si>
  <si>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</si>
  <si>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</si>
  <si>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</si>
  <si>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</si>
  <si>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</si>
  <si>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</si>
  <si>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</si>
  <si>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</si>
  <si>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</si>
  <si>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</si>
  <si>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</si>
  <si>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</si>
  <si>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</si>
  <si>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</si>
  <si>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</si>
  <si>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</si>
  <si>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</si>
  <si>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</si>
  <si>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</si>
  <si>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</si>
  <si>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</si>
  <si>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</si>
  <si>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</si>
  <si>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</si>
  <si>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</si>
  <si>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</si>
  <si>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</si>
  <si>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</si>
  <si>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</si>
  <si>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</si>
  <si>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</si>
  <si>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</si>
  <si>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</si>
  <si>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</si>
  <si>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</si>
  <si>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</si>
  <si>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</si>
  <si>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</si>
  <si>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</si>
  <si>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</si>
  <si>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</si>
  <si>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</si>
  <si>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</si>
  <si>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</si>
  <si>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</si>
  <si>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</si>
  <si>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</si>
  <si>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</si>
  <si>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</si>
  <si>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</si>
  <si>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</si>
  <si>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</si>
  <si>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</si>
  <si>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</si>
  <si>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</si>
  <si>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</si>
  <si>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</si>
  <si>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</si>
  <si>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</si>
  <si>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</si>
  <si>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</si>
  <si>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</si>
  <si>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</si>
  <si>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</si>
  <si>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</si>
  <si>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</si>
  <si>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</si>
  <si>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</si>
  <si>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</si>
  <si>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</si>
  <si>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</si>
  <si>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</si>
  <si>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</si>
  <si>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</si>
  <si>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</si>
  <si>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</si>
  <si>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</si>
  <si>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</si>
  <si>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</si>
  <si>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</si>
  <si>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</si>
  <si>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</si>
  <si>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</si>
  <si>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</si>
  <si>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</si>
  <si>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</si>
  <si>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</si>
  <si>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</si>
  <si>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</si>
  <si>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</si>
  <si>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</si>
  <si>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</si>
  <si>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</si>
  <si>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</si>
  <si>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</si>
  <si>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</si>
  <si>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</si>
  <si>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</si>
  <si>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</si>
  <si>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</si>
  <si>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</si>
  <si>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</si>
  <si>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</si>
  <si>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</si>
  <si>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</si>
  <si>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</si>
  <si>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</si>
  <si>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</si>
  <si>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</si>
  <si>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</si>
  <si>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</si>
  <si>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</si>
  <si>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</si>
  <si>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</si>
  <si>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</si>
  <si>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</si>
  <si>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</si>
  <si>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</si>
  <si>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</si>
  <si>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</si>
  <si>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</si>
  <si>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</si>
  <si>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</si>
  <si>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</si>
  <si>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</si>
  <si>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</si>
  <si>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</si>
  <si>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</si>
  <si>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</si>
  <si>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</si>
  <si>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</si>
  <si>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</si>
  <si>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</si>
  <si>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</si>
  <si>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</si>
  <si>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</si>
  <si>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</si>
  <si>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</si>
  <si>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</si>
  <si>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</si>
  <si>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</si>
  <si>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</si>
  <si>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</si>
  <si>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</si>
  <si>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</si>
  <si>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</si>
  <si>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</si>
  <si>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</si>
  <si>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</si>
  <si>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</si>
  <si>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</si>
  <si>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</si>
  <si>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</si>
  <si>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</si>
  <si>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</si>
  <si>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</si>
  <si>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</si>
  <si>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</si>
  <si>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</si>
  <si>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</si>
  <si>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</si>
  <si>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</si>
  <si>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</si>
  <si>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</si>
  <si>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</si>
  <si>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</si>
  <si>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</si>
  <si>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</si>
  <si>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</si>
  <si>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</si>
  <si>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</si>
  <si>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</si>
  <si>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</si>
  <si>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</si>
  <si>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</si>
  <si>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</si>
  <si>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</si>
  <si>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</si>
  <si>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</si>
  <si>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</si>
  <si>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</si>
  <si>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</si>
  <si>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</si>
  <si>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</si>
  <si>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</si>
  <si>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</si>
  <si>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</si>
  <si>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</si>
  <si>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</si>
  <si>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</si>
  <si>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</si>
  <si>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</si>
  <si>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</si>
  <si>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</si>
  <si>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</si>
  <si>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</si>
  <si>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</si>
  <si>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</si>
  <si>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</si>
  <si>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</si>
  <si>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</si>
  <si>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</si>
  <si>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</si>
  <si>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</si>
  <si>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</si>
  <si>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</si>
  <si>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</si>
  <si>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</si>
  <si>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</si>
  <si>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</si>
  <si>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</si>
  <si>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</si>
  <si>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</si>
  <si>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</si>
  <si>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</si>
  <si>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</si>
  <si>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</si>
  <si>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</si>
  <si>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</si>
  <si>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</si>
  <si>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</si>
  <si>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</si>
  <si>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</si>
  <si>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</si>
  <si>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</si>
  <si>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</si>
  <si>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</si>
  <si>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</si>
  <si>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</si>
  <si>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</si>
  <si>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</si>
  <si>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</si>
  <si>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</si>
  <si>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</si>
  <si>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</si>
  <si>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</si>
  <si>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</si>
  <si>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</si>
  <si>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</si>
  <si>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</si>
  <si>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</si>
  <si>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</si>
  <si>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</si>
  <si>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</si>
  <si>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</si>
  <si>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</si>
  <si>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</si>
  <si>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</si>
  <si>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</si>
  <si>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</si>
  <si>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</si>
  <si>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</si>
  <si>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</si>
  <si>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</si>
  <si>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</si>
  <si>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</si>
  <si>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</si>
  <si>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</si>
  <si>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</si>
  <si>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</si>
  <si>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</si>
  <si>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</si>
  <si>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</si>
  <si>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</si>
  <si>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</si>
  <si>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</si>
  <si>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</si>
  <si>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</si>
  <si>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</si>
  <si>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</si>
  <si>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</si>
  <si>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</si>
  <si>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</si>
  <si>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</si>
  <si>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</si>
  <si>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</si>
  <si>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</si>
  <si>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</si>
  <si>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</si>
  <si>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</si>
  <si>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</si>
  <si>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</si>
  <si>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</si>
  <si>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</si>
  <si>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</si>
  <si>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</si>
  <si>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</si>
  <si>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</si>
  <si>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</si>
  <si>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</si>
  <si>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</si>
  <si>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</si>
  <si>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</si>
  <si>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</si>
  <si>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</si>
  <si>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</si>
  <si>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</si>
  <si>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</si>
  <si>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</si>
  <si>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</si>
  <si>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</si>
  <si>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</si>
  <si>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</si>
  <si>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</si>
  <si>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</si>
  <si>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</si>
  <si>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</si>
  <si>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</si>
  <si>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</si>
  <si>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</si>
  <si>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</si>
  <si>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</si>
  <si>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</si>
  <si>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</si>
  <si>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</si>
  <si>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</si>
  <si>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</si>
  <si>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</si>
  <si>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</si>
  <si>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</si>
  <si>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</si>
  <si>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</si>
  <si>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</si>
  <si>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</si>
  <si>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</si>
  <si>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</si>
  <si>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</si>
  <si>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</si>
  <si>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</si>
  <si>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</si>
  <si>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</si>
  <si>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</si>
  <si>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</si>
  <si>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</si>
  <si>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</si>
  <si>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</si>
  <si>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</si>
  <si>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</si>
  <si>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</si>
  <si>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</si>
  <si>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</si>
  <si>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</si>
  <si>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</si>
  <si>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</si>
  <si>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</si>
  <si>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</si>
  <si>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</si>
  <si>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</si>
  <si>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</si>
  <si>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</si>
  <si>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</si>
  <si>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</si>
  <si>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</si>
  <si>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</si>
  <si>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</si>
  <si>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</si>
  <si>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</si>
  <si>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</si>
  <si>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</si>
  <si>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</si>
  <si>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</si>
  <si>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</si>
  <si>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</si>
  <si>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</si>
  <si>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</si>
  <si>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</si>
  <si>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</si>
  <si>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</si>
  <si>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</si>
  <si>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</si>
  <si>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</si>
  <si>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</si>
  <si>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</si>
  <si>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</si>
  <si>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</si>
  <si>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</si>
  <si>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</si>
  <si>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</si>
  <si>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</si>
  <si>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</si>
  <si>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</si>
  <si>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</si>
  <si>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</si>
  <si>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</si>
  <si>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</si>
  <si>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</si>
  <si>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</si>
  <si>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</si>
  <si>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</si>
  <si>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</si>
  <si>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</si>
  <si>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</si>
  <si>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</si>
  <si>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</si>
  <si>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</si>
  <si>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</si>
  <si>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</si>
  <si>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</si>
  <si>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</si>
  <si>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</si>
  <si>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</si>
  <si>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</si>
  <si>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</si>
  <si>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</si>
  <si>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</si>
  <si>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</si>
  <si>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</si>
  <si>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</si>
  <si>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</si>
  <si>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</si>
  <si>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</si>
  <si>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</si>
  <si>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</si>
  <si>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</si>
  <si>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</si>
  <si>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</si>
  <si>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</si>
  <si>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</si>
  <si>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</si>
  <si>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</si>
  <si>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</si>
  <si>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</si>
  <si>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</si>
  <si>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</si>
  <si>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</si>
  <si>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</si>
  <si>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</si>
  <si>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</si>
  <si>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</si>
  <si>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</si>
  <si>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</si>
  <si>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</si>
  <si>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</si>
  <si>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</si>
  <si>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</si>
  <si>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</si>
  <si>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</si>
  <si>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</si>
  <si>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</si>
  <si>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</si>
  <si>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</si>
  <si>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</si>
  <si>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</si>
  <si>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</si>
  <si>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</si>
  <si>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</si>
  <si>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</si>
  <si>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</si>
  <si>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</si>
  <si>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</si>
  <si>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</si>
  <si>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</si>
  <si>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</si>
  <si>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</si>
  <si>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</si>
  <si>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</si>
  <si>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</si>
  <si>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</si>
  <si>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</si>
  <si>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</si>
  <si>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</si>
  <si>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</si>
  <si>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</si>
  <si>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</si>
  <si>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</si>
  <si>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</si>
  <si>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</si>
  <si>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</si>
  <si>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</si>
  <si>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</si>
  <si>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</si>
  <si>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</si>
  <si>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</si>
  <si>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</si>
  <si>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</si>
  <si>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</si>
  <si>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</si>
  <si>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</si>
  <si>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</si>
  <si>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</si>
  <si>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</si>
  <si>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</si>
  <si>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</si>
  <si>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</si>
  <si>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</si>
  <si>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</si>
  <si>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</si>
  <si>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</si>
  <si>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</si>
  <si>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</si>
  <si>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</si>
  <si>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</si>
  <si>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</si>
  <si>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</si>
  <si>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</si>
  <si>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</si>
  <si>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</si>
  <si>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</si>
  <si>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</si>
  <si>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</si>
  <si>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</si>
  <si>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</si>
  <si>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</si>
  <si>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</si>
  <si>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</si>
  <si>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</si>
  <si>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</si>
  <si>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</si>
  <si>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</si>
  <si>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</si>
  <si>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</si>
  <si>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</si>
  <si>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</si>
  <si>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</si>
  <si>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</si>
  <si>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</si>
  <si>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</si>
  <si>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</si>
  <si>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</si>
  <si>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</si>
  <si>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</si>
  <si>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</si>
  <si>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</si>
  <si>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</si>
  <si>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</si>
  <si>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</si>
  <si>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</si>
  <si>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</si>
  <si>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</si>
  <si>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</si>
  <si>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</si>
  <si>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</si>
  <si>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</si>
  <si>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</si>
  <si>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</si>
  <si>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</si>
  <si>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</si>
  <si>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</si>
  <si>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</si>
  <si>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</si>
  <si>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</si>
  <si>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</si>
  <si>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</si>
  <si>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</si>
  <si>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</si>
  <si>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</si>
  <si>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</si>
  <si>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</si>
  <si>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</si>
  <si>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</si>
  <si>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</si>
  <si>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</si>
  <si>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</si>
  <si>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</si>
  <si>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</si>
  <si>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</si>
  <si>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</si>
  <si>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</si>
  <si>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</si>
  <si>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</si>
  <si>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</si>
  <si>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</si>
  <si>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</si>
  <si>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</si>
  <si>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</si>
  <si>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</si>
  <si>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</si>
  <si>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</si>
  <si>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</si>
  <si>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</si>
  <si>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</si>
  <si>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</si>
  <si>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</si>
  <si>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</si>
  <si>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</si>
  <si>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</si>
  <si>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</si>
  <si>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</si>
  <si>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</si>
  <si>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</si>
  <si>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</si>
  <si>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</si>
  <si>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</si>
  <si>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</si>
  <si>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</si>
  <si>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</si>
  <si>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</si>
  <si>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</si>
  <si>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</si>
  <si>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</si>
  <si>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</si>
  <si>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</si>
  <si>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</si>
  <si>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</si>
  <si>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</si>
  <si>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</si>
  <si>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</si>
  <si>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</si>
  <si>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</si>
  <si>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</si>
  <si>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</si>
  <si>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</si>
  <si>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</si>
  <si>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</si>
  <si>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</si>
  <si>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</si>
  <si>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</si>
  <si>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</si>
  <si>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</si>
  <si>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</si>
  <si>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</si>
  <si>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</si>
  <si>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</si>
  <si>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</si>
  <si>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</si>
  <si>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</si>
  <si>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</si>
  <si>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</si>
  <si>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</si>
  <si>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</si>
  <si>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</si>
  <si>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</si>
  <si>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</si>
  <si>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</si>
  <si>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</si>
  <si>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</si>
  <si>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</si>
  <si>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</si>
  <si>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</si>
  <si>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</si>
  <si>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</si>
  <si>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</si>
  <si>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</si>
  <si>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</si>
  <si>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</si>
  <si>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</si>
  <si>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</si>
  <si>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</si>
  <si>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</si>
  <si>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</si>
  <si>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</si>
  <si>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</si>
  <si>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</si>
  <si>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</si>
  <si>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</si>
  <si>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</si>
  <si>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</si>
  <si>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</si>
  <si>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</si>
  <si>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</si>
  <si>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</si>
  <si>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</si>
  <si>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</si>
  <si>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</si>
  <si>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</si>
  <si>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</si>
  <si>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</si>
  <si>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</si>
  <si>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</si>
  <si>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</si>
  <si>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</si>
  <si>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</si>
  <si>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</si>
  <si>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</si>
  <si>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</si>
  <si>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</si>
  <si>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</si>
  <si>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</si>
  <si>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</si>
  <si>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</si>
  <si>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</si>
  <si>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</si>
  <si>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</si>
  <si>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</si>
  <si>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</si>
  <si>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</si>
  <si>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</si>
  <si>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</si>
  <si>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</si>
  <si>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</si>
  <si>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</si>
  <si>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</si>
  <si>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</si>
  <si>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</si>
  <si>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</si>
  <si>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</si>
  <si>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</si>
  <si>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</si>
  <si>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</si>
  <si>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</si>
  <si>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</si>
  <si>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</si>
  <si>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</si>
  <si>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</si>
  <si>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</si>
  <si>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</si>
  <si>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</si>
  <si>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</si>
  <si>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</si>
  <si>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</si>
  <si>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</si>
  <si>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</si>
  <si>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</si>
  <si>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</si>
  <si>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</si>
  <si>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</si>
  <si>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</si>
  <si>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</si>
  <si>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</si>
  <si>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</si>
  <si>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</si>
  <si>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</si>
  <si>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</si>
  <si>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</si>
  <si>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</si>
  <si>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</si>
  <si>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</si>
  <si>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</si>
  <si>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</si>
  <si>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</si>
  <si>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</si>
  <si>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</si>
  <si>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</si>
  <si>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</si>
  <si>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</si>
  <si>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</si>
  <si>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</si>
  <si>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</si>
  <si>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</si>
  <si>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</si>
  <si>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</si>
  <si>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</si>
  <si>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</si>
  <si>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</si>
  <si>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</si>
  <si>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</si>
  <si>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</si>
  <si>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</si>
  <si>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</si>
  <si>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</si>
  <si>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</si>
  <si>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</si>
  <si>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</si>
  <si>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</si>
  <si>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</si>
  <si>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</si>
  <si>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</si>
  <si>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</si>
  <si>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</si>
  <si>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</si>
  <si>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</si>
  <si>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</si>
  <si>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</si>
  <si>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</si>
  <si>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</si>
  <si>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</si>
  <si>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</si>
  <si>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</si>
  <si>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</si>
  <si>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</si>
  <si>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</si>
  <si>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</si>
  <si>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</si>
  <si>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</si>
  <si>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</si>
  <si>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</si>
  <si>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</si>
  <si>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</si>
  <si>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</si>
  <si>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</si>
  <si>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</si>
  <si>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</si>
  <si>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</si>
  <si>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</si>
  <si>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</si>
  <si>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</si>
  <si>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</si>
  <si>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</si>
  <si>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</si>
  <si>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</si>
  <si>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</si>
  <si>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</si>
  <si>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</si>
  <si>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</si>
  <si>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บูธ บรมราชชนนี - ปิ่นเกล้า วันที่ 1-30  เม.ย.  2568</t>
  </si>
  <si>
    <t>สรุปยอดขาย บูธ บรมราชชนนี - ปิ่นเกล้า วันที่ 1-30  เม.ย.  2568</t>
  </si>
  <si>
    <t>บูธ บรมราชชนนี - ปิ่นเกล้า วันที่ 1-30  เม.ย. 2568</t>
  </si>
  <si>
    <t>มินิปังไส้กรอกชีส 60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</si>
</sst>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10" fillId="5" borderId="1" xfId="1" applyFont="1" applyFill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1" sqref="B251"/>
      <selection pane="bottomLeft" activeCell="B251" sqref="B251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1423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1423</v>
      </c>
      <c r="H240" s="85" t="s">
        <v>1424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1424</v>
      </c>
      <c r="H241" s="85" t="s">
        <v>1425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1425</v>
      </c>
      <c r="H242" s="85" t="s">
        <v>1426</v>
      </c>
      <c r="I242" s="82" t="s">
        <v>431</v>
      </c>
      <c r="J242" s="86" t="s">
        <v>438</v>
      </c>
      <c r="L242" s="81">
        <v>35</v>
      </c>
    </row>
    <row r="243" spans="1:12" ht="25.5" x14ac:dyDescent="0.55000000000000004">
      <c r="A243" s="82" t="s">
        <v>918</v>
      </c>
      <c r="B243" s="10"/>
      <c r="C243" s="19" t="s">
        <v>1415</v>
      </c>
      <c r="D243" s="10" t="s">
        <v>434</v>
      </c>
      <c r="E243" s="64"/>
      <c r="F243" s="71"/>
      <c r="G243" s="85" t="s">
        <v>1426</v>
      </c>
      <c r="H243" s="85" t="s">
        <v>1427</v>
      </c>
      <c r="I243" s="82" t="s">
        <v>431</v>
      </c>
      <c r="J243" s="86" t="s">
        <v>438</v>
      </c>
      <c r="K243" s="72"/>
      <c r="L243" s="20">
        <v>39</v>
      </c>
    </row>
    <row r="244" spans="1:12" ht="25.5" x14ac:dyDescent="0.55000000000000004">
      <c r="A244" s="82" t="s">
        <v>919</v>
      </c>
      <c r="B244" s="10"/>
      <c r="C244" s="19" t="s">
        <v>1416</v>
      </c>
      <c r="D244" s="10" t="s">
        <v>434</v>
      </c>
      <c r="E244" s="64"/>
      <c r="F244" s="71"/>
      <c r="G244" s="85" t="s">
        <v>1427</v>
      </c>
      <c r="H244" s="85" t="s">
        <v>1428</v>
      </c>
      <c r="I244" s="82" t="s">
        <v>431</v>
      </c>
      <c r="J244" s="86" t="s">
        <v>438</v>
      </c>
      <c r="K244" s="72"/>
      <c r="L244" s="20">
        <v>55</v>
      </c>
    </row>
    <row r="245" spans="1:12" ht="25.5" x14ac:dyDescent="0.55000000000000004">
      <c r="A245" s="82" t="s">
        <v>920</v>
      </c>
      <c r="B245" s="10"/>
      <c r="C245" s="19" t="s">
        <v>1417</v>
      </c>
      <c r="D245" s="10" t="s">
        <v>434</v>
      </c>
      <c r="E245" s="64"/>
      <c r="F245" s="71"/>
      <c r="G245" s="85" t="s">
        <v>1428</v>
      </c>
      <c r="H245" s="85" t="s">
        <v>1429</v>
      </c>
      <c r="I245" s="82" t="s">
        <v>431</v>
      </c>
      <c r="J245" s="86" t="s">
        <v>438</v>
      </c>
      <c r="K245" s="72"/>
      <c r="L245" s="20">
        <v>40</v>
      </c>
    </row>
    <row r="246" spans="1:12" ht="25.5" x14ac:dyDescent="0.55000000000000004">
      <c r="A246" s="82" t="s">
        <v>921</v>
      </c>
      <c r="B246" s="10"/>
      <c r="C246" s="19" t="s">
        <v>1418</v>
      </c>
      <c r="D246" s="10" t="s">
        <v>434</v>
      </c>
      <c r="E246" s="64"/>
      <c r="F246" s="71"/>
      <c r="G246" s="85" t="s">
        <v>1429</v>
      </c>
      <c r="H246" s="85" t="s">
        <v>1430</v>
      </c>
      <c r="I246" s="82" t="s">
        <v>431</v>
      </c>
      <c r="J246" s="86" t="s">
        <v>438</v>
      </c>
      <c r="K246" s="72"/>
      <c r="L246" s="20">
        <v>49</v>
      </c>
    </row>
    <row r="247" spans="1:12" ht="25.5" x14ac:dyDescent="0.55000000000000004">
      <c r="A247" s="82" t="s">
        <v>922</v>
      </c>
      <c r="B247" s="10">
        <v>1007015</v>
      </c>
      <c r="C247" s="19" t="s">
        <v>1419</v>
      </c>
      <c r="D247" s="10" t="s">
        <v>564</v>
      </c>
      <c r="E247" s="64"/>
      <c r="F247" s="71"/>
      <c r="G247" s="85" t="s">
        <v>1430</v>
      </c>
      <c r="H247" s="85" t="s">
        <v>1431</v>
      </c>
      <c r="I247" s="82" t="s">
        <v>431</v>
      </c>
      <c r="J247" s="86" t="s">
        <v>438</v>
      </c>
      <c r="K247" s="72"/>
      <c r="L247" s="20">
        <v>39</v>
      </c>
    </row>
    <row r="248" spans="1:12" ht="25.5" x14ac:dyDescent="0.55000000000000004">
      <c r="A248" s="82" t="s">
        <v>923</v>
      </c>
      <c r="B248" s="10">
        <v>1100042</v>
      </c>
      <c r="C248" s="19" t="s">
        <v>1420</v>
      </c>
      <c r="D248" s="10" t="s">
        <v>434</v>
      </c>
      <c r="E248" s="64"/>
      <c r="F248" s="71"/>
      <c r="G248" s="85" t="s">
        <v>1431</v>
      </c>
      <c r="H248" s="85" t="s">
        <v>1432</v>
      </c>
      <c r="I248" s="82" t="s">
        <v>431</v>
      </c>
      <c r="J248" s="86" t="s">
        <v>438</v>
      </c>
      <c r="K248" s="72"/>
      <c r="L248" s="20">
        <v>50</v>
      </c>
    </row>
    <row r="249" spans="1:12" ht="25.5" x14ac:dyDescent="0.55000000000000004">
      <c r="A249" s="82" t="s">
        <v>925</v>
      </c>
      <c r="B249" s="10">
        <v>1100043</v>
      </c>
      <c r="C249" s="19" t="s">
        <v>1421</v>
      </c>
      <c r="D249" s="10" t="s">
        <v>434</v>
      </c>
      <c r="E249" s="64"/>
      <c r="F249" s="71"/>
      <c r="G249" s="85" t="s">
        <v>1432</v>
      </c>
      <c r="H249" s="85" t="s">
        <v>1433</v>
      </c>
      <c r="I249" s="82" t="s">
        <v>431</v>
      </c>
      <c r="J249" s="86" t="s">
        <v>438</v>
      </c>
      <c r="K249" s="72"/>
      <c r="L249" s="20">
        <v>50</v>
      </c>
    </row>
    <row r="250" spans="1:12" ht="25.5" x14ac:dyDescent="0.55000000000000004">
      <c r="A250" s="82" t="s">
        <v>926</v>
      </c>
      <c r="B250" s="10">
        <v>2005827</v>
      </c>
      <c r="C250" s="19" t="s">
        <v>1422</v>
      </c>
      <c r="D250" s="10" t="s">
        <v>434</v>
      </c>
      <c r="E250" s="64"/>
      <c r="F250" s="71"/>
      <c r="G250" s="85" t="s">
        <v>1433</v>
      </c>
      <c r="H250" s="85" t="s">
        <v>1434</v>
      </c>
      <c r="I250" s="82" t="s">
        <v>431</v>
      </c>
      <c r="J250" s="86" t="s">
        <v>438</v>
      </c>
      <c r="K250" s="72"/>
      <c r="L250" s="20">
        <v>35</v>
      </c>
    </row>
    <row r="251" spans="1:12" x14ac:dyDescent="0.2">
      <c r="A251" s="82" t="s">
        <v>927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1434</v>
      </c>
      <c r="H251" s="85" t="s">
        <v>1435</v>
      </c>
      <c r="I251" s="82" t="s">
        <v>431</v>
      </c>
      <c r="J251" s="86" t="s">
        <v>438</v>
      </c>
    </row>
    <row r="252" spans="1:12" x14ac:dyDescent="0.2">
      <c r="A252" s="82" t="s">
        <v>928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1435</v>
      </c>
      <c r="H252" s="85" t="s">
        <v>1436</v>
      </c>
      <c r="I252" s="82" t="s">
        <v>431</v>
      </c>
      <c r="J252" s="86" t="s">
        <v>438</v>
      </c>
    </row>
    <row r="253" spans="1:12" x14ac:dyDescent="0.2">
      <c r="A253" s="82" t="s">
        <v>929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1436</v>
      </c>
      <c r="H253" s="85" t="s">
        <v>1437</v>
      </c>
      <c r="I253" s="82" t="s">
        <v>431</v>
      </c>
      <c r="J253" s="86" t="s">
        <v>438</v>
      </c>
    </row>
    <row r="254" spans="1:12" x14ac:dyDescent="0.2">
      <c r="A254" s="82" t="s">
        <v>930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1437</v>
      </c>
      <c r="H254" s="85" t="s">
        <v>1438</v>
      </c>
      <c r="I254" s="82" t="s">
        <v>431</v>
      </c>
      <c r="J254" s="86" t="s">
        <v>438</v>
      </c>
    </row>
    <row r="255" spans="1:12" x14ac:dyDescent="0.2">
      <c r="A255" s="82" t="s">
        <v>931</v>
      </c>
      <c r="B255" s="82" t="s">
        <v>932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1438</v>
      </c>
      <c r="H255" s="85" t="s">
        <v>1439</v>
      </c>
      <c r="I255" s="82" t="s">
        <v>431</v>
      </c>
      <c r="J255" s="86" t="s">
        <v>438</v>
      </c>
    </row>
    <row r="256" spans="1:12" x14ac:dyDescent="0.2">
      <c r="A256" s="82" t="s">
        <v>933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1439</v>
      </c>
      <c r="H256" s="85" t="s">
        <v>1440</v>
      </c>
      <c r="I256" s="82" t="s">
        <v>431</v>
      </c>
      <c r="J256" s="86" t="s">
        <v>438</v>
      </c>
    </row>
    <row r="257" spans="1:10" x14ac:dyDescent="0.2">
      <c r="A257" s="82" t="s">
        <v>934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1440</v>
      </c>
      <c r="H257" s="85" t="s">
        <v>1441</v>
      </c>
      <c r="I257" s="82" t="s">
        <v>431</v>
      </c>
      <c r="J257" s="86" t="s">
        <v>438</v>
      </c>
    </row>
    <row r="258" spans="1:10" x14ac:dyDescent="0.2">
      <c r="A258" s="82" t="s">
        <v>935</v>
      </c>
      <c r="B258" s="82" t="s">
        <v>325</v>
      </c>
      <c r="C258" s="82" t="s">
        <v>924</v>
      </c>
      <c r="D258" s="83" t="s">
        <v>434</v>
      </c>
      <c r="E258" s="84" t="s">
        <v>859</v>
      </c>
      <c r="F258" s="84" t="s">
        <v>436</v>
      </c>
      <c r="G258" s="85" t="s">
        <v>1441</v>
      </c>
      <c r="H258" s="85" t="s">
        <v>1442</v>
      </c>
      <c r="I258" s="82" t="s">
        <v>431</v>
      </c>
      <c r="J258" s="86" t="s">
        <v>438</v>
      </c>
    </row>
    <row r="259" spans="1:10" x14ac:dyDescent="0.2">
      <c r="A259" s="82" t="s">
        <v>936</v>
      </c>
      <c r="B259" s="82" t="s">
        <v>326</v>
      </c>
      <c r="C259" s="82" t="s">
        <v>924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937</v>
      </c>
      <c r="B260" s="82" t="s">
        <v>327</v>
      </c>
      <c r="C260" s="82" t="s">
        <v>924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938</v>
      </c>
      <c r="B261" s="82" t="s">
        <v>328</v>
      </c>
      <c r="C261" s="82" t="s">
        <v>924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939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940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941</v>
      </c>
      <c r="B264" s="82" t="s">
        <v>329</v>
      </c>
      <c r="C264" s="82" t="s">
        <v>924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942</v>
      </c>
      <c r="B265" s="82" t="s">
        <v>330</v>
      </c>
      <c r="C265" s="82" t="s">
        <v>924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943</v>
      </c>
      <c r="B266" s="82" t="s">
        <v>331</v>
      </c>
      <c r="C266" s="82" t="s">
        <v>924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944</v>
      </c>
      <c r="B267" s="82" t="s">
        <v>332</v>
      </c>
      <c r="C267" s="82" t="s">
        <v>924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945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946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947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948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949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950</v>
      </c>
      <c r="B273" s="82" t="s">
        <v>333</v>
      </c>
      <c r="C273" s="82" t="s">
        <v>924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951</v>
      </c>
      <c r="B274" s="82" t="s">
        <v>952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953</v>
      </c>
      <c r="B275" s="82" t="s">
        <v>954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955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956</v>
      </c>
      <c r="B277" s="82" t="s">
        <v>334</v>
      </c>
      <c r="C277" s="82" t="s">
        <v>924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957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958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959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960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961</v>
      </c>
      <c r="B282" s="82" t="s">
        <v>962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963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964</v>
      </c>
      <c r="B284" s="82" t="s">
        <v>335</v>
      </c>
      <c r="C284" s="82" t="s">
        <v>924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965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966</v>
      </c>
      <c r="B286" s="82" t="s">
        <v>336</v>
      </c>
      <c r="C286" s="82" t="s">
        <v>924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967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968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969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970</v>
      </c>
      <c r="B290" s="82" t="s">
        <v>971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972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973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974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975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976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977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978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979</v>
      </c>
      <c r="B298" s="82" t="s">
        <v>980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981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982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983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984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985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986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987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988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989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990</v>
      </c>
      <c r="B308" s="82" t="s">
        <v>337</v>
      </c>
      <c r="C308" s="82" t="s">
        <v>924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991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992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993</v>
      </c>
      <c r="B311" s="82" t="s">
        <v>994</v>
      </c>
      <c r="C311" s="82" t="s">
        <v>924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995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996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997</v>
      </c>
      <c r="B314" s="82" t="s">
        <v>338</v>
      </c>
      <c r="C314" s="82" t="s">
        <v>924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998</v>
      </c>
      <c r="B315" s="82" t="s">
        <v>999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1000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1001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1002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1003</v>
      </c>
      <c r="B319" s="82" t="s">
        <v>1004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1005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1006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1007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1008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1009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1010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1011</v>
      </c>
      <c r="B326" s="82" t="s">
        <v>339</v>
      </c>
      <c r="C326" s="82" t="s">
        <v>924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1012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1013</v>
      </c>
      <c r="B328" s="82" t="s">
        <v>1014</v>
      </c>
      <c r="C328" s="82" t="s">
        <v>924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1015</v>
      </c>
      <c r="B329" s="82" t="s">
        <v>1016</v>
      </c>
      <c r="C329" s="82" t="s">
        <v>924</v>
      </c>
      <c r="D329" s="83" t="s">
        <v>434</v>
      </c>
      <c r="E329" s="84" t="s">
        <v>1017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1018</v>
      </c>
      <c r="B330" s="82" t="s">
        <v>1019</v>
      </c>
      <c r="C330" s="82" t="s">
        <v>924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1020</v>
      </c>
      <c r="B331" s="82" t="s">
        <v>1021</v>
      </c>
      <c r="C331" s="82" t="s">
        <v>924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1022</v>
      </c>
      <c r="B332" s="82" t="s">
        <v>340</v>
      </c>
      <c r="C332" s="82" t="s">
        <v>924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1023</v>
      </c>
      <c r="B333" s="82" t="s">
        <v>1024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1025</v>
      </c>
      <c r="B334" s="82" t="s">
        <v>1026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1027</v>
      </c>
      <c r="J334" s="86" t="s">
        <v>438</v>
      </c>
    </row>
    <row r="335" spans="1:10" x14ac:dyDescent="0.2">
      <c r="A335" s="82" t="s">
        <v>1028</v>
      </c>
      <c r="B335" s="82" t="s">
        <v>1029</v>
      </c>
      <c r="C335" s="82" t="s">
        <v>559</v>
      </c>
      <c r="D335" s="83" t="s">
        <v>434</v>
      </c>
      <c r="E335" s="84" t="s">
        <v>557</v>
      </c>
      <c r="F335" s="84" t="s">
        <v>1030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1031</v>
      </c>
      <c r="B336" s="82" t="s">
        <v>1032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1027</v>
      </c>
      <c r="J336" s="86" t="s">
        <v>438</v>
      </c>
    </row>
    <row r="337" spans="1:10" x14ac:dyDescent="0.2">
      <c r="A337" s="82" t="s">
        <v>1033</v>
      </c>
      <c r="B337" s="82" t="s">
        <v>1034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1027</v>
      </c>
      <c r="J337" s="86" t="s">
        <v>438</v>
      </c>
    </row>
    <row r="338" spans="1:10" x14ac:dyDescent="0.2">
      <c r="A338" s="82" t="s">
        <v>1035</v>
      </c>
      <c r="B338" s="82" t="s">
        <v>1036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1027</v>
      </c>
      <c r="J338" s="86" t="s">
        <v>438</v>
      </c>
    </row>
    <row r="339" spans="1:10" x14ac:dyDescent="0.2">
      <c r="A339" s="82" t="s">
        <v>1037</v>
      </c>
      <c r="B339" s="82" t="s">
        <v>1038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1039</v>
      </c>
      <c r="B340" s="82" t="s">
        <v>1040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1041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1042</v>
      </c>
      <c r="B342" s="82" t="s">
        <v>1043</v>
      </c>
      <c r="C342" s="82" t="s">
        <v>924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1044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1045</v>
      </c>
      <c r="B344" s="82" t="s">
        <v>1046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1047</v>
      </c>
      <c r="B345" s="82" t="s">
        <v>1048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1049</v>
      </c>
      <c r="B346" s="82" t="s">
        <v>1050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1051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1052</v>
      </c>
      <c r="B348" s="82" t="s">
        <v>1053</v>
      </c>
      <c r="C348" s="82" t="s">
        <v>924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1054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1055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1056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1057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1058</v>
      </c>
      <c r="B353" s="82" t="s">
        <v>1059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1060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1061</v>
      </c>
      <c r="B355" s="82" t="s">
        <v>1062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1063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1064</v>
      </c>
      <c r="B357" s="82" t="s">
        <v>1065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1066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1067</v>
      </c>
      <c r="B359" s="82" t="s">
        <v>1068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1069</v>
      </c>
      <c r="B360" s="82" t="s">
        <v>1070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1071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1072</v>
      </c>
      <c r="B362" s="82" t="s">
        <v>1073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1074</v>
      </c>
      <c r="B363" s="82" t="s">
        <v>1075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1076</v>
      </c>
      <c r="B364" s="82" t="s">
        <v>1077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1078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1079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1080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1081</v>
      </c>
      <c r="B368" s="82" t="s">
        <v>1082</v>
      </c>
      <c r="C368" s="82" t="s">
        <v>899</v>
      </c>
      <c r="D368" s="83" t="s">
        <v>434</v>
      </c>
      <c r="E368" s="84" t="s">
        <v>1083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1084</v>
      </c>
      <c r="B369" s="82" t="s">
        <v>1085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1086</v>
      </c>
      <c r="B370" s="82" t="s">
        <v>1087</v>
      </c>
      <c r="C370" s="82" t="s">
        <v>899</v>
      </c>
      <c r="D370" s="83" t="s">
        <v>434</v>
      </c>
      <c r="E370" s="84" t="s">
        <v>1083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1088</v>
      </c>
      <c r="B371" s="82" t="s">
        <v>1089</v>
      </c>
      <c r="C371" s="82" t="s">
        <v>899</v>
      </c>
      <c r="D371" s="83" t="s">
        <v>434</v>
      </c>
      <c r="E371" s="84" t="s">
        <v>859</v>
      </c>
      <c r="F371" s="84" t="s">
        <v>1090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1091</v>
      </c>
      <c r="B372" s="82" t="s">
        <v>1092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1093</v>
      </c>
      <c r="B373" s="82" t="s">
        <v>1094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1095</v>
      </c>
      <c r="B374" s="82" t="s">
        <v>1096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1097</v>
      </c>
      <c r="B375" s="82" t="s">
        <v>1098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1099</v>
      </c>
      <c r="B376" s="82" t="s">
        <v>1100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1101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1102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1103</v>
      </c>
      <c r="B379" s="82" t="s">
        <v>1104</v>
      </c>
      <c r="C379" s="82" t="s">
        <v>899</v>
      </c>
      <c r="D379" s="83" t="s">
        <v>434</v>
      </c>
      <c r="E379" s="84" t="s">
        <v>1083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1105</v>
      </c>
      <c r="B380" s="82" t="s">
        <v>1106</v>
      </c>
      <c r="C380" s="82" t="s">
        <v>899</v>
      </c>
      <c r="D380" s="83" t="s">
        <v>434</v>
      </c>
      <c r="E380" s="84" t="s">
        <v>1083</v>
      </c>
      <c r="F380" s="84" t="s">
        <v>1107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1108</v>
      </c>
      <c r="B381" s="82" t="s">
        <v>1109</v>
      </c>
      <c r="C381" s="82" t="s">
        <v>899</v>
      </c>
      <c r="D381" s="83" t="s">
        <v>434</v>
      </c>
      <c r="E381" s="84" t="s">
        <v>1083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1110</v>
      </c>
      <c r="B382" s="82" t="s">
        <v>1111</v>
      </c>
      <c r="C382" s="82" t="s">
        <v>899</v>
      </c>
      <c r="D382" s="83" t="s">
        <v>434</v>
      </c>
      <c r="E382" s="84" t="s">
        <v>1083</v>
      </c>
      <c r="F382" s="84" t="s">
        <v>1107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1112</v>
      </c>
      <c r="B383" s="82" t="s">
        <v>1113</v>
      </c>
      <c r="C383" s="82" t="s">
        <v>899</v>
      </c>
      <c r="D383" s="83" t="s">
        <v>434</v>
      </c>
      <c r="E383" s="84" t="s">
        <v>1083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1114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1115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1116</v>
      </c>
      <c r="B386" s="82" t="s">
        <v>1117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1118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1119</v>
      </c>
      <c r="B388" s="82" t="s">
        <v>1120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1121</v>
      </c>
      <c r="B389" s="82" t="s">
        <v>1122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1123</v>
      </c>
      <c r="B390" s="82" t="s">
        <v>1124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1125</v>
      </c>
      <c r="B391" s="82" t="s">
        <v>1126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1127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1128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1129</v>
      </c>
      <c r="B394" s="82" t="s">
        <v>1130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1131</v>
      </c>
      <c r="B395" s="82" t="s">
        <v>1132</v>
      </c>
      <c r="C395" s="82" t="s">
        <v>924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1133</v>
      </c>
      <c r="B396" s="82" t="s">
        <v>1134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1135</v>
      </c>
      <c r="B397" s="82" t="s">
        <v>1136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1137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1138</v>
      </c>
      <c r="B399" s="82" t="s">
        <v>1139</v>
      </c>
      <c r="C399" s="82" t="s">
        <v>559</v>
      </c>
      <c r="D399" s="83" t="s">
        <v>564</v>
      </c>
      <c r="E399" s="84" t="s">
        <v>1140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1141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1142</v>
      </c>
      <c r="B401" s="82" t="s">
        <v>1143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1144</v>
      </c>
      <c r="B402" s="82" t="s">
        <v>1145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1146</v>
      </c>
      <c r="B403" s="82" t="s">
        <v>1147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1148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1149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1150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1151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1152</v>
      </c>
      <c r="B408" s="82" t="s">
        <v>1153</v>
      </c>
      <c r="C408" s="82" t="s">
        <v>1154</v>
      </c>
      <c r="D408" s="83" t="s">
        <v>613</v>
      </c>
      <c r="E408" s="84" t="s">
        <v>1090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1155</v>
      </c>
      <c r="B409" s="82" t="s">
        <v>1156</v>
      </c>
      <c r="C409" s="82" t="s">
        <v>1154</v>
      </c>
      <c r="D409" s="83" t="s">
        <v>613</v>
      </c>
      <c r="E409" s="84" t="s">
        <v>1090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1157</v>
      </c>
      <c r="B410" s="82" t="s">
        <v>173</v>
      </c>
      <c r="C410" s="82" t="s">
        <v>1154</v>
      </c>
      <c r="D410" s="83" t="s">
        <v>613</v>
      </c>
      <c r="E410" s="84" t="s">
        <v>1090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1158</v>
      </c>
      <c r="B411" s="82" t="s">
        <v>170</v>
      </c>
      <c r="C411" s="82" t="s">
        <v>1154</v>
      </c>
      <c r="D411" s="83" t="s">
        <v>613</v>
      </c>
      <c r="E411" s="84" t="s">
        <v>1159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1160</v>
      </c>
      <c r="B412" s="82" t="s">
        <v>174</v>
      </c>
      <c r="C412" s="82" t="s">
        <v>1154</v>
      </c>
      <c r="D412" s="83" t="s">
        <v>584</v>
      </c>
      <c r="E412" s="84" t="s">
        <v>1090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1161</v>
      </c>
      <c r="B413" s="82" t="s">
        <v>1162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1163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1164</v>
      </c>
      <c r="B415" s="82" t="s">
        <v>1165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1166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1167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1168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1169</v>
      </c>
      <c r="B419" s="82" t="s">
        <v>1170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1171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1172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1173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1174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1175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1176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1177</v>
      </c>
      <c r="B426" s="82" t="s">
        <v>1178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1179</v>
      </c>
      <c r="B427" s="82" t="s">
        <v>1180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1181</v>
      </c>
      <c r="B428" s="82" t="s">
        <v>1182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1183</v>
      </c>
      <c r="B429" s="82" t="s">
        <v>1184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1185</v>
      </c>
      <c r="B430" s="82" t="s">
        <v>1186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1187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1188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1189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1190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1191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1192</v>
      </c>
      <c r="B436" s="82" t="s">
        <v>1193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1194</v>
      </c>
      <c r="B437" s="82" t="s">
        <v>1195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1196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1197</v>
      </c>
      <c r="B439" s="82" t="s">
        <v>1198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1199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1200</v>
      </c>
      <c r="B441" s="82" t="s">
        <v>1201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1202</v>
      </c>
      <c r="B442" s="82" t="s">
        <v>1203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1204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1205</v>
      </c>
      <c r="B444" s="82" t="s">
        <v>1206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1207</v>
      </c>
      <c r="B445" s="82" t="s">
        <v>1208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1209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1210</v>
      </c>
      <c r="B447" s="82" t="s">
        <v>1211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1212</v>
      </c>
      <c r="B448" s="82" t="s">
        <v>1213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1214</v>
      </c>
      <c r="B449" s="82" t="s">
        <v>1215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1216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1217</v>
      </c>
      <c r="B451" s="82" t="s">
        <v>1218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1219</v>
      </c>
      <c r="B452" s="82" t="s">
        <v>1220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1221</v>
      </c>
      <c r="B453" s="82" t="s">
        <v>1222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1223</v>
      </c>
      <c r="B454" s="82" t="s">
        <v>1224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1225</v>
      </c>
      <c r="B455" s="82" t="s">
        <v>1226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1227</v>
      </c>
      <c r="B456" s="82" t="s">
        <v>1228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1229</v>
      </c>
      <c r="B457" s="82" t="s">
        <v>1230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1231</v>
      </c>
      <c r="B458" s="82" t="s">
        <v>1232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1233</v>
      </c>
      <c r="B459" s="82" t="s">
        <v>1203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1234</v>
      </c>
      <c r="B460" s="82" t="s">
        <v>1235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1236</v>
      </c>
      <c r="B461" s="82" t="s">
        <v>1237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1238</v>
      </c>
      <c r="B462" s="82" t="s">
        <v>1239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1240</v>
      </c>
      <c r="B463" s="82" t="s">
        <v>1241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1242</v>
      </c>
      <c r="B464" s="82" t="s">
        <v>1243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1244</v>
      </c>
      <c r="B465" s="82" t="s">
        <v>1245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1246</v>
      </c>
      <c r="B466" s="82" t="s">
        <v>1247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1248</v>
      </c>
      <c r="J466" s="86" t="s">
        <v>438</v>
      </c>
    </row>
    <row r="467" spans="1:10" x14ac:dyDescent="0.2">
      <c r="A467" s="82" t="s">
        <v>1249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1250</v>
      </c>
      <c r="J467" s="86" t="s">
        <v>438</v>
      </c>
    </row>
    <row r="468" spans="1:10" x14ac:dyDescent="0.2">
      <c r="A468" s="82" t="s">
        <v>1251</v>
      </c>
      <c r="B468" s="82" t="s">
        <v>1252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1253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1254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1255</v>
      </c>
      <c r="B471" s="82" t="s">
        <v>1256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1257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1258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1259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1260</v>
      </c>
      <c r="B475" s="82" t="s">
        <v>1261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1262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1263</v>
      </c>
      <c r="B477" s="82" t="s">
        <v>1264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1265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1266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1267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1268</v>
      </c>
      <c r="B481" s="82" t="s">
        <v>1269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1270</v>
      </c>
      <c r="B482" s="82" t="s">
        <v>1271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1272</v>
      </c>
      <c r="B483" s="82" t="s">
        <v>1273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1274</v>
      </c>
      <c r="B484" s="82" t="s">
        <v>1275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1276</v>
      </c>
      <c r="B485" s="82" t="s">
        <v>1277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1278</v>
      </c>
      <c r="B486" s="82" t="s">
        <v>1279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1280</v>
      </c>
      <c r="B487" s="82" t="s">
        <v>1281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1282</v>
      </c>
      <c r="B488" s="82" t="s">
        <v>1283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1284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1285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1286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1287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1288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1289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1290</v>
      </c>
      <c r="B495" s="82" t="s">
        <v>1291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1292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1293</v>
      </c>
      <c r="B497" s="82" t="s">
        <v>1294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1295</v>
      </c>
      <c r="B498" s="82" t="s">
        <v>1296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1297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1298</v>
      </c>
      <c r="B500" s="82" t="s">
        <v>1299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1300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1301</v>
      </c>
      <c r="B502" s="82" t="s">
        <v>1302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1303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1304</v>
      </c>
      <c r="B504" s="82" t="s">
        <v>1305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1306</v>
      </c>
      <c r="B505" s="82" t="s">
        <v>1307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1308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1309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1310</v>
      </c>
      <c r="B508" s="82" t="s">
        <v>1311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1312</v>
      </c>
      <c r="B509" s="82" t="s">
        <v>1313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1314</v>
      </c>
      <c r="B510" s="82" t="s">
        <v>1315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1316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1317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1318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1319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1320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1321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1322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1323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1324</v>
      </c>
      <c r="B519" s="82" t="s">
        <v>344</v>
      </c>
      <c r="C519" s="82" t="s">
        <v>633</v>
      </c>
      <c r="D519" s="83" t="s">
        <v>434</v>
      </c>
      <c r="E519" s="84" t="s">
        <v>1017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1325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1326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1327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1328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1329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1330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1331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1332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1333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1334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1335</v>
      </c>
      <c r="B530" s="82" t="s">
        <v>1336</v>
      </c>
      <c r="C530" s="82" t="s">
        <v>1154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1337</v>
      </c>
      <c r="B531" s="82" t="s">
        <v>115</v>
      </c>
      <c r="C531" s="82" t="s">
        <v>1154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1338</v>
      </c>
      <c r="B532" s="82" t="s">
        <v>1339</v>
      </c>
      <c r="C532" s="82" t="s">
        <v>1154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1340</v>
      </c>
      <c r="B533" s="82" t="s">
        <v>1341</v>
      </c>
      <c r="C533" s="82" t="s">
        <v>583</v>
      </c>
      <c r="D533" s="83" t="s">
        <v>1342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1343</v>
      </c>
      <c r="B534" s="82" t="s">
        <v>1344</v>
      </c>
      <c r="C534" s="82" t="s">
        <v>583</v>
      </c>
      <c r="D534" s="83" t="s">
        <v>1342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1345</v>
      </c>
      <c r="B535" s="82" t="s">
        <v>1346</v>
      </c>
      <c r="C535" s="82" t="s">
        <v>583</v>
      </c>
      <c r="D535" s="83" t="s">
        <v>1342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1347</v>
      </c>
      <c r="J535" s="86" t="s">
        <v>438</v>
      </c>
    </row>
    <row r="536" spans="1:10" x14ac:dyDescent="0.2">
      <c r="A536" s="82" t="s">
        <v>1348</v>
      </c>
      <c r="B536" s="82" t="s">
        <v>1349</v>
      </c>
      <c r="C536" s="82" t="s">
        <v>899</v>
      </c>
      <c r="D536" s="83" t="s">
        <v>1342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1068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1073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1153</v>
      </c>
    </row>
    <row r="67" spans="1:2" ht="24.75" x14ac:dyDescent="0.5">
      <c r="A67" s="1">
        <v>1113141</v>
      </c>
      <c r="B67" s="2" t="s">
        <v>1156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14" activePane="bottomRight" state="frozen"/>
      <selection activeCell="L251" sqref="L251"/>
      <selection pane="topRight" activeCell="L251" sqref="L251"/>
      <selection pane="bottomLeft" activeCell="L251" sqref="L251"/>
      <selection pane="bottomRight" activeCell="T20" sqref="T2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1444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1350</v>
      </c>
      <c r="C3" s="128" t="s">
        <v>2</v>
      </c>
      <c r="D3" s="128" t="s">
        <v>1351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1357</v>
      </c>
      <c r="AB3" s="162" t="s">
        <v>1358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46">
        <f>+ยกมา!J5</f>
        <v>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29</v>
      </c>
      <c r="G5" s="43">
        <f t="shared" ref="G5:G85" si="0">+E5+F5</f>
        <v>37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1600</v>
      </c>
      <c r="N5" s="19"/>
      <c r="O5" s="120">
        <v>18.97</v>
      </c>
      <c r="P5" s="79">
        <f>+K5*O5</f>
        <v>607.04</v>
      </c>
      <c r="Q5" s="45">
        <v>1</v>
      </c>
      <c r="R5" s="46">
        <f>+'1'!N262</f>
        <v>1110</v>
      </c>
      <c r="S5" s="46">
        <f>+'1'!N267</f>
        <v>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370</v>
      </c>
      <c r="X5" s="46">
        <f>+R5-S5-T5-U5-V5-W5</f>
        <v>740</v>
      </c>
      <c r="Y5" s="46">
        <f>+'1'!N269</f>
        <v>740</v>
      </c>
      <c r="Z5" s="47">
        <f>+Y5-X5</f>
        <v>0</v>
      </c>
      <c r="AA5" s="119" t="s">
        <v>1359</v>
      </c>
      <c r="AB5" s="47">
        <f>+W5+Y5</f>
        <v>1110</v>
      </c>
      <c r="AC5" s="58">
        <f>+W5+Y5+Z5</f>
        <v>1110</v>
      </c>
    </row>
    <row r="6" spans="1:29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46">
        <f>+ยกมา!J6</f>
        <v>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75</v>
      </c>
      <c r="G6" s="43">
        <f t="shared" si="0"/>
        <v>84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6600</v>
      </c>
      <c r="N6" s="19"/>
      <c r="O6" s="120">
        <v>36.43</v>
      </c>
      <c r="P6" s="79">
        <f t="shared" ref="P6:P70" si="2">+K6*O6</f>
        <v>2404.38</v>
      </c>
      <c r="Q6" s="45">
        <v>2</v>
      </c>
      <c r="R6" s="46">
        <f>+'2'!N262</f>
        <v>4880</v>
      </c>
      <c r="S6" s="46">
        <f>+'2'!N267</f>
        <v>744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2645</v>
      </c>
      <c r="X6" s="46">
        <f>+R6-S6-T6-U6-V6-W6</f>
        <v>1491</v>
      </c>
      <c r="Y6" s="46">
        <f>+'2'!N269</f>
        <v>1491</v>
      </c>
      <c r="Z6" s="47">
        <f t="shared" ref="Z6:Z35" si="3">+Y6-X6</f>
        <v>0</v>
      </c>
      <c r="AA6" s="119" t="s">
        <v>1360</v>
      </c>
      <c r="AB6" s="47">
        <f t="shared" ref="AB6:AB35" si="4">+W6+Y6</f>
        <v>4136</v>
      </c>
      <c r="AC6" s="58">
        <f t="shared" ref="AC6:AC35" si="5">+W6+Y6+Z6</f>
        <v>4136</v>
      </c>
    </row>
    <row r="7" spans="1:29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46">
        <f>+ยกมา!J7</f>
        <v>5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7</v>
      </c>
      <c r="G7" s="43">
        <f t="shared" si="0"/>
        <v>12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4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8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400</v>
      </c>
      <c r="N7" s="19"/>
      <c r="O7" s="90">
        <v>26.11</v>
      </c>
      <c r="P7" s="79">
        <f t="shared" si="2"/>
        <v>208.88</v>
      </c>
      <c r="Q7" s="45">
        <v>3</v>
      </c>
      <c r="R7" s="46">
        <f>+'3'!N262</f>
        <v>1055</v>
      </c>
      <c r="S7" s="46">
        <f>+'3'!N267</f>
        <v>165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665</v>
      </c>
      <c r="X7" s="46">
        <f>+R7-S7-T7-U7-V7-W7</f>
        <v>225</v>
      </c>
      <c r="Y7" s="46">
        <f>+'3'!N269</f>
        <v>225</v>
      </c>
      <c r="Z7" s="47">
        <f>+Y7-X7</f>
        <v>0</v>
      </c>
      <c r="AA7" s="119" t="s">
        <v>1361</v>
      </c>
      <c r="AB7" s="47">
        <f>+W7+Y7</f>
        <v>890</v>
      </c>
      <c r="AC7" s="58">
        <f t="shared" si="5"/>
        <v>890</v>
      </c>
    </row>
    <row r="8" spans="1:29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1040</v>
      </c>
      <c r="S8" s="46">
        <f>+'4'!N267</f>
        <v>95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50</v>
      </c>
      <c r="X8" s="46">
        <f t="shared" ref="X8" si="6">+R8-S8-T8-U8-V8-W8</f>
        <v>895</v>
      </c>
      <c r="Y8" s="46">
        <f>+'4'!N269</f>
        <v>895</v>
      </c>
      <c r="Z8" s="47">
        <f t="shared" si="3"/>
        <v>0</v>
      </c>
      <c r="AA8" s="119" t="s">
        <v>1362</v>
      </c>
      <c r="AB8" s="47">
        <f t="shared" si="4"/>
        <v>945</v>
      </c>
      <c r="AC8" s="58">
        <f t="shared" si="5"/>
        <v>945</v>
      </c>
    </row>
    <row r="9" spans="1:29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4095</v>
      </c>
      <c r="S9" s="46">
        <f>+'5'!N267</f>
        <v>452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355</v>
      </c>
      <c r="X9" s="46">
        <f t="shared" ref="X9:X34" si="7">+R9-S9-T9-U9-V9-W9</f>
        <v>3288</v>
      </c>
      <c r="Y9" s="46">
        <f>+'5'!N269</f>
        <v>3288</v>
      </c>
      <c r="Z9" s="47">
        <f t="shared" si="3"/>
        <v>0</v>
      </c>
      <c r="AA9" s="98" t="s">
        <v>1363</v>
      </c>
      <c r="AB9" s="47">
        <f t="shared" si="4"/>
        <v>3643</v>
      </c>
      <c r="AC9" s="58">
        <f t="shared" si="5"/>
        <v>3643</v>
      </c>
    </row>
    <row r="10" spans="1:29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2825</v>
      </c>
      <c r="S10" s="46">
        <f>+'6'!N267</f>
        <v>325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775</v>
      </c>
      <c r="X10" s="46">
        <f t="shared" si="7"/>
        <v>1725</v>
      </c>
      <c r="Y10" s="46">
        <f>+'6'!N269</f>
        <v>1725</v>
      </c>
      <c r="Z10" s="47">
        <f t="shared" si="3"/>
        <v>0</v>
      </c>
      <c r="AA10" s="98" t="s">
        <v>1364</v>
      </c>
      <c r="AB10" s="47">
        <f t="shared" si="4"/>
        <v>2500</v>
      </c>
      <c r="AC10" s="58">
        <f t="shared" si="5"/>
        <v>2500</v>
      </c>
    </row>
    <row r="11" spans="1:29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46">
        <f>+ยกมา!J11</f>
        <v>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54</v>
      </c>
      <c r="G11" s="43">
        <f t="shared" si="0"/>
        <v>56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2400</v>
      </c>
      <c r="N11" s="19"/>
      <c r="O11" s="120">
        <v>19.36</v>
      </c>
      <c r="P11" s="79">
        <f t="shared" si="2"/>
        <v>929.28</v>
      </c>
      <c r="Q11" s="45">
        <v>7</v>
      </c>
      <c r="R11" s="46">
        <f>+'7'!N262</f>
        <v>1600</v>
      </c>
      <c r="S11" s="46">
        <f>+'7'!N267</f>
        <v>70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470</v>
      </c>
      <c r="X11" s="46">
        <f t="shared" si="7"/>
        <v>1060</v>
      </c>
      <c r="Y11" s="46">
        <f>+'7'!N269</f>
        <v>1060</v>
      </c>
      <c r="Z11" s="47">
        <f t="shared" si="3"/>
        <v>0</v>
      </c>
      <c r="AA11" s="119" t="s">
        <v>1365</v>
      </c>
      <c r="AB11" s="47">
        <f t="shared" si="4"/>
        <v>1530</v>
      </c>
      <c r="AC11" s="58">
        <f t="shared" si="5"/>
        <v>1530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470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165</v>
      </c>
      <c r="X12" s="46">
        <f t="shared" si="7"/>
        <v>305</v>
      </c>
      <c r="Y12" s="46">
        <f>+'8'!N269</f>
        <v>305</v>
      </c>
      <c r="Z12" s="47">
        <f t="shared" si="3"/>
        <v>0</v>
      </c>
      <c r="AA12" s="119" t="s">
        <v>1359</v>
      </c>
      <c r="AB12" s="47">
        <f t="shared" si="4"/>
        <v>470</v>
      </c>
      <c r="AC12" s="58">
        <f t="shared" si="5"/>
        <v>470</v>
      </c>
    </row>
    <row r="13" spans="1:29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0">
        <v>19.82</v>
      </c>
      <c r="P13" s="79">
        <f t="shared" si="2"/>
        <v>0</v>
      </c>
      <c r="Q13" s="45">
        <v>9</v>
      </c>
      <c r="R13" s="46">
        <f>+'9'!N262</f>
        <v>2050</v>
      </c>
      <c r="S13" s="46">
        <f>+'9'!N267</f>
        <v>195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760</v>
      </c>
      <c r="X13" s="46">
        <f>+R13-S13-T13-U13-V13-W13</f>
        <v>1095</v>
      </c>
      <c r="Y13" s="46">
        <f>+'9'!N269</f>
        <v>1095</v>
      </c>
      <c r="Z13" s="47">
        <f t="shared" si="3"/>
        <v>0</v>
      </c>
      <c r="AA13" s="119" t="s">
        <v>1360</v>
      </c>
      <c r="AB13" s="47">
        <f t="shared" si="4"/>
        <v>1855</v>
      </c>
      <c r="AC13" s="58">
        <f t="shared" si="5"/>
        <v>1855</v>
      </c>
    </row>
    <row r="14" spans="1:29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0">
        <v>19.41</v>
      </c>
      <c r="P14" s="79">
        <f t="shared" si="2"/>
        <v>0</v>
      </c>
      <c r="Q14" s="45">
        <v>10</v>
      </c>
      <c r="R14" s="46">
        <f>+'10'!N262</f>
        <v>2585</v>
      </c>
      <c r="S14" s="46">
        <f>+'10'!N267</f>
        <v>330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1165</v>
      </c>
      <c r="X14" s="46">
        <f t="shared" si="7"/>
        <v>1090</v>
      </c>
      <c r="Y14" s="46">
        <f>+'10'!N269</f>
        <v>1090</v>
      </c>
      <c r="Z14" s="47">
        <f t="shared" si="3"/>
        <v>0</v>
      </c>
      <c r="AA14" s="119" t="s">
        <v>1361</v>
      </c>
      <c r="AB14" s="47">
        <f t="shared" si="4"/>
        <v>2255</v>
      </c>
      <c r="AC14" s="58">
        <f t="shared" si="5"/>
        <v>2255</v>
      </c>
    </row>
    <row r="15" spans="1:29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46">
        <f>+ยกมา!J15</f>
        <v>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22</v>
      </c>
      <c r="G15" s="43">
        <f t="shared" si="0"/>
        <v>23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1050</v>
      </c>
      <c r="N15" s="19"/>
      <c r="O15" s="120">
        <v>22.41</v>
      </c>
      <c r="P15" s="79">
        <f t="shared" si="2"/>
        <v>470.61</v>
      </c>
      <c r="Q15" s="45">
        <v>11</v>
      </c>
      <c r="R15" s="46">
        <f>+'11'!N262</f>
        <v>3490</v>
      </c>
      <c r="S15" s="46">
        <f>+'11'!N267</f>
        <v>482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1040</v>
      </c>
      <c r="X15" s="46">
        <f t="shared" si="7"/>
        <v>1968</v>
      </c>
      <c r="Y15" s="46">
        <f>+'11'!N269</f>
        <v>1968</v>
      </c>
      <c r="Z15" s="47">
        <f t="shared" si="3"/>
        <v>0</v>
      </c>
      <c r="AA15" s="119" t="s">
        <v>1362</v>
      </c>
      <c r="AB15" s="47">
        <f t="shared" si="4"/>
        <v>3008</v>
      </c>
      <c r="AC15" s="58">
        <f t="shared" si="5"/>
        <v>3008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2800</v>
      </c>
      <c r="S16" s="46">
        <f>+'12'!N267</f>
        <v>240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1165</v>
      </c>
      <c r="X16" s="46">
        <f t="shared" si="7"/>
        <v>1395</v>
      </c>
      <c r="Y16" s="46">
        <f>+'12'!N269</f>
        <v>1395</v>
      </c>
      <c r="Z16" s="47">
        <f t="shared" si="3"/>
        <v>0</v>
      </c>
      <c r="AA16" s="98" t="s">
        <v>1363</v>
      </c>
      <c r="AB16" s="47">
        <f t="shared" si="4"/>
        <v>2560</v>
      </c>
      <c r="AC16" s="58">
        <f t="shared" si="5"/>
        <v>2560</v>
      </c>
    </row>
    <row r="17" spans="1:29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0">
        <v>4</v>
      </c>
      <c r="P17" s="79">
        <f t="shared" si="2"/>
        <v>0</v>
      </c>
      <c r="Q17" s="45">
        <v>13</v>
      </c>
      <c r="R17" s="46">
        <f>+'13'!N262</f>
        <v>6525</v>
      </c>
      <c r="S17" s="46">
        <f>+'13'!N267</f>
        <v>570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3625</v>
      </c>
      <c r="X17" s="46">
        <f>+R17-S17-T17-U17-V17-W17</f>
        <v>2330</v>
      </c>
      <c r="Y17" s="46">
        <f>+'13'!N269</f>
        <v>2330</v>
      </c>
      <c r="Z17" s="47">
        <f t="shared" si="3"/>
        <v>0</v>
      </c>
      <c r="AA17" s="98" t="s">
        <v>1364</v>
      </c>
      <c r="AB17" s="47">
        <f t="shared" si="4"/>
        <v>5955</v>
      </c>
      <c r="AC17" s="58">
        <f t="shared" si="5"/>
        <v>5955</v>
      </c>
    </row>
    <row r="18" spans="1:29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46">
        <f>+ยกมา!J18</f>
        <v>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31</v>
      </c>
      <c r="G18" s="43">
        <f t="shared" si="0"/>
        <v>32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1350</v>
      </c>
      <c r="N18" s="19"/>
      <c r="O18" s="120">
        <v>19.12</v>
      </c>
      <c r="P18" s="79">
        <f t="shared" si="2"/>
        <v>516.24</v>
      </c>
      <c r="Q18" s="45">
        <v>14</v>
      </c>
      <c r="R18" s="46">
        <f>+'14'!N262</f>
        <v>3615</v>
      </c>
      <c r="S18" s="46">
        <f>+'14'!N267</f>
        <v>282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1910</v>
      </c>
      <c r="X18" s="46">
        <f t="shared" si="7"/>
        <v>1423</v>
      </c>
      <c r="Y18" s="46">
        <f>+'14'!N269</f>
        <v>1423</v>
      </c>
      <c r="Z18" s="47">
        <f t="shared" si="3"/>
        <v>0</v>
      </c>
      <c r="AA18" s="119" t="s">
        <v>1365</v>
      </c>
      <c r="AB18" s="99">
        <f t="shared" si="4"/>
        <v>3333</v>
      </c>
      <c r="AC18" s="58">
        <f t="shared" si="5"/>
        <v>3333</v>
      </c>
    </row>
    <row r="19" spans="1:29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0">
        <v>20.37</v>
      </c>
      <c r="P19" s="79">
        <f t="shared" si="2"/>
        <v>0</v>
      </c>
      <c r="Q19" s="45">
        <v>15</v>
      </c>
      <c r="R19" s="46">
        <f>+'15'!N262</f>
        <v>2520</v>
      </c>
      <c r="S19" s="46">
        <f>+'15'!N267</f>
        <v>190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1550</v>
      </c>
      <c r="X19" s="46">
        <f t="shared" si="7"/>
        <v>780</v>
      </c>
      <c r="Y19" s="46">
        <f>+'15'!N269</f>
        <v>780</v>
      </c>
      <c r="Z19" s="47">
        <f t="shared" si="3"/>
        <v>0</v>
      </c>
      <c r="AA19" s="119" t="s">
        <v>1359</v>
      </c>
      <c r="AB19" s="47">
        <f t="shared" si="4"/>
        <v>2330</v>
      </c>
      <c r="AC19" s="58">
        <f t="shared" si="5"/>
        <v>2330</v>
      </c>
    </row>
    <row r="20" spans="1:29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23</v>
      </c>
      <c r="G20" s="43">
        <f t="shared" si="0"/>
        <v>23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21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1365</v>
      </c>
      <c r="N20" s="19"/>
      <c r="O20" s="90">
        <v>22.25</v>
      </c>
      <c r="P20" s="79">
        <f t="shared" si="2"/>
        <v>467.25</v>
      </c>
      <c r="Q20" s="45">
        <v>16</v>
      </c>
      <c r="R20" s="46">
        <f>+'16'!N262</f>
        <v>1200</v>
      </c>
      <c r="S20" s="46">
        <f>+'16'!N267</f>
        <v>130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100</v>
      </c>
      <c r="X20" s="46">
        <f t="shared" si="7"/>
        <v>970</v>
      </c>
      <c r="Y20" s="46">
        <f>+'16'!N269</f>
        <v>970</v>
      </c>
      <c r="Z20" s="47">
        <f t="shared" si="3"/>
        <v>0</v>
      </c>
      <c r="AA20" s="119" t="s">
        <v>1360</v>
      </c>
      <c r="AB20" s="47">
        <f t="shared" si="4"/>
        <v>1070</v>
      </c>
      <c r="AC20" s="58">
        <f t="shared" si="5"/>
        <v>1070</v>
      </c>
    </row>
    <row r="21" spans="1:29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1685</v>
      </c>
      <c r="S21" s="46">
        <f>+'17'!N267</f>
        <v>147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448</v>
      </c>
      <c r="X21" s="46">
        <f t="shared" si="7"/>
        <v>1090</v>
      </c>
      <c r="Y21" s="46">
        <f>+'17'!N269</f>
        <v>1090</v>
      </c>
      <c r="Z21" s="47">
        <f t="shared" si="3"/>
        <v>0</v>
      </c>
      <c r="AA21" s="119" t="s">
        <v>1361</v>
      </c>
      <c r="AB21" s="47">
        <f t="shared" si="4"/>
        <v>1538</v>
      </c>
      <c r="AC21" s="58">
        <f t="shared" si="5"/>
        <v>1538</v>
      </c>
    </row>
    <row r="22" spans="1:29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46">
        <f>+ยกมา!J22</f>
        <v>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54</v>
      </c>
      <c r="G22" s="43">
        <f t="shared" si="0"/>
        <v>59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5100</v>
      </c>
      <c r="N22" s="19"/>
      <c r="O22" s="120">
        <v>27.98</v>
      </c>
      <c r="P22" s="79">
        <f t="shared" si="2"/>
        <v>1426.98</v>
      </c>
      <c r="Q22" s="45">
        <v>18</v>
      </c>
      <c r="R22" s="46">
        <f>+'18'!N262</f>
        <v>1140</v>
      </c>
      <c r="S22" s="46">
        <f>+'18'!N267</f>
        <v>115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685</v>
      </c>
      <c r="X22" s="46">
        <f t="shared" si="7"/>
        <v>340</v>
      </c>
      <c r="Y22" s="46">
        <f>+'18'!N269</f>
        <v>340</v>
      </c>
      <c r="Z22" s="47">
        <f t="shared" si="3"/>
        <v>0</v>
      </c>
      <c r="AA22" s="119" t="s">
        <v>1362</v>
      </c>
      <c r="AB22" s="47">
        <f t="shared" si="4"/>
        <v>1025</v>
      </c>
      <c r="AC22" s="58">
        <f t="shared" si="5"/>
        <v>1025</v>
      </c>
    </row>
    <row r="23" spans="1:29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0">
        <v>29.74</v>
      </c>
      <c r="P23" s="79">
        <f t="shared" si="2"/>
        <v>0</v>
      </c>
      <c r="Q23" s="45">
        <v>19</v>
      </c>
      <c r="R23" s="46">
        <f>+'19'!N262</f>
        <v>1495</v>
      </c>
      <c r="S23" s="46">
        <f>+'19'!N267</f>
        <v>215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250</v>
      </c>
      <c r="X23" s="46">
        <f t="shared" si="7"/>
        <v>1030</v>
      </c>
      <c r="Y23" s="46">
        <f>+'19'!N269</f>
        <v>1030</v>
      </c>
      <c r="Z23" s="47">
        <f t="shared" si="3"/>
        <v>0</v>
      </c>
      <c r="AA23" s="98" t="s">
        <v>1363</v>
      </c>
      <c r="AB23" s="47">
        <f t="shared" si="4"/>
        <v>1280</v>
      </c>
      <c r="AC23" s="58">
        <f t="shared" si="5"/>
        <v>1280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22</v>
      </c>
      <c r="G24" s="43">
        <f t="shared" si="0"/>
        <v>22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2000</v>
      </c>
      <c r="N24" s="19"/>
      <c r="O24" s="120">
        <v>38.659999999999997</v>
      </c>
      <c r="P24" s="79">
        <f t="shared" si="2"/>
        <v>773.19999999999993</v>
      </c>
      <c r="Q24" s="45">
        <v>20</v>
      </c>
      <c r="R24" s="46">
        <f>+'20'!N262</f>
        <v>3110</v>
      </c>
      <c r="S24" s="46">
        <f>+'20'!N267</f>
        <v>235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1075</v>
      </c>
      <c r="X24" s="46">
        <f t="shared" si="7"/>
        <v>1800</v>
      </c>
      <c r="Y24" s="46">
        <f>+'20'!N269</f>
        <v>1800</v>
      </c>
      <c r="Z24" s="47">
        <f t="shared" si="3"/>
        <v>0</v>
      </c>
      <c r="AA24" s="98" t="s">
        <v>1364</v>
      </c>
      <c r="AB24" s="47">
        <f t="shared" si="4"/>
        <v>2875</v>
      </c>
      <c r="AC24" s="58">
        <f t="shared" si="5"/>
        <v>2875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1935</v>
      </c>
      <c r="S25" s="46">
        <f>+'21'!N267</f>
        <v>220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345</v>
      </c>
      <c r="X25" s="46">
        <f t="shared" si="7"/>
        <v>1370</v>
      </c>
      <c r="Y25" s="46">
        <f>+'21'!N269</f>
        <v>1370</v>
      </c>
      <c r="Z25" s="47">
        <f t="shared" si="3"/>
        <v>0</v>
      </c>
      <c r="AA25" s="119" t="s">
        <v>1365</v>
      </c>
      <c r="AB25" s="47">
        <f t="shared" si="4"/>
        <v>1715</v>
      </c>
      <c r="AC25" s="58">
        <f t="shared" si="5"/>
        <v>1715</v>
      </c>
    </row>
    <row r="26" spans="1:29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20</v>
      </c>
      <c r="G26" s="43">
        <f t="shared" si="0"/>
        <v>20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4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16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1600</v>
      </c>
      <c r="N26" s="19"/>
      <c r="O26" s="120">
        <v>32.97</v>
      </c>
      <c r="P26" s="79">
        <f t="shared" si="2"/>
        <v>527.52</v>
      </c>
      <c r="Q26" s="45">
        <v>22</v>
      </c>
      <c r="R26" s="46">
        <f>+'22'!N262</f>
        <v>810</v>
      </c>
      <c r="S26" s="46">
        <f>+'22'!N267</f>
        <v>120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50</v>
      </c>
      <c r="X26" s="46">
        <f t="shared" si="7"/>
        <v>640</v>
      </c>
      <c r="Y26" s="46">
        <f>+'22'!N269</f>
        <v>640</v>
      </c>
      <c r="Z26" s="47">
        <f t="shared" si="3"/>
        <v>0</v>
      </c>
      <c r="AA26" s="119" t="s">
        <v>1359</v>
      </c>
      <c r="AB26" s="47">
        <f t="shared" si="4"/>
        <v>690</v>
      </c>
      <c r="AC26" s="58">
        <f t="shared" si="5"/>
        <v>690</v>
      </c>
    </row>
    <row r="27" spans="1:29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0">
        <v>30.83</v>
      </c>
      <c r="P27" s="79">
        <f t="shared" si="2"/>
        <v>0</v>
      </c>
      <c r="Q27" s="45">
        <v>23</v>
      </c>
      <c r="R27" s="46">
        <f>+'23'!N262</f>
        <v>1270</v>
      </c>
      <c r="S27" s="46">
        <f>+'23'!N267</f>
        <v>215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340</v>
      </c>
      <c r="X27" s="46">
        <f>+R27-S27-T27-U27-V27-W27</f>
        <v>715</v>
      </c>
      <c r="Y27" s="46">
        <f>+'23'!N269</f>
        <v>715</v>
      </c>
      <c r="Z27" s="47">
        <f>+Y27-X27</f>
        <v>0</v>
      </c>
      <c r="AA27" s="119" t="s">
        <v>1360</v>
      </c>
      <c r="AB27" s="47">
        <f t="shared" si="4"/>
        <v>1055</v>
      </c>
      <c r="AC27" s="58">
        <f t="shared" si="5"/>
        <v>1055</v>
      </c>
    </row>
    <row r="28" spans="1:29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36</v>
      </c>
      <c r="G28" s="43">
        <f t="shared" si="0"/>
        <v>37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3300</v>
      </c>
      <c r="N28" s="19"/>
      <c r="O28" s="120">
        <v>30.86</v>
      </c>
      <c r="P28" s="79">
        <f t="shared" si="2"/>
        <v>1018.38</v>
      </c>
      <c r="Q28" s="45">
        <v>24</v>
      </c>
      <c r="R28" s="46">
        <f>+'24'!N262</f>
        <v>1740</v>
      </c>
      <c r="S28" s="46">
        <f>+'24'!N267</f>
        <v>390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395</v>
      </c>
      <c r="X28" s="46">
        <f t="shared" si="7"/>
        <v>955</v>
      </c>
      <c r="Y28" s="46">
        <f>+'24'!N269</f>
        <v>955</v>
      </c>
      <c r="Z28" s="47">
        <f t="shared" si="3"/>
        <v>0</v>
      </c>
      <c r="AA28" s="119" t="s">
        <v>1361</v>
      </c>
      <c r="AB28" s="47">
        <f t="shared" si="4"/>
        <v>1350</v>
      </c>
      <c r="AC28" s="58">
        <f t="shared" si="5"/>
        <v>1350</v>
      </c>
    </row>
    <row r="29" spans="1:29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0">
        <v>27.24</v>
      </c>
      <c r="P29" s="79">
        <f t="shared" si="2"/>
        <v>0</v>
      </c>
      <c r="Q29" s="45">
        <v>25</v>
      </c>
      <c r="R29" s="46">
        <f>+'25'!N262</f>
        <v>2020</v>
      </c>
      <c r="S29" s="46">
        <f>+'25'!N267</f>
        <v>270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810</v>
      </c>
      <c r="X29" s="46">
        <f t="shared" si="7"/>
        <v>940</v>
      </c>
      <c r="Y29" s="46">
        <f>+'25'!N269</f>
        <v>940</v>
      </c>
      <c r="Z29" s="47">
        <f t="shared" si="3"/>
        <v>0</v>
      </c>
      <c r="AA29" s="119" t="s">
        <v>1362</v>
      </c>
      <c r="AB29" s="47">
        <f t="shared" si="4"/>
        <v>1750</v>
      </c>
      <c r="AC29" s="58">
        <f t="shared" si="5"/>
        <v>1750</v>
      </c>
    </row>
    <row r="30" spans="1:29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0">
        <v>32.47</v>
      </c>
      <c r="P30" s="79">
        <f t="shared" si="2"/>
        <v>0</v>
      </c>
      <c r="Q30" s="45">
        <v>26</v>
      </c>
      <c r="R30" s="46">
        <f>+'26'!N262</f>
        <v>2625</v>
      </c>
      <c r="S30" s="46">
        <f>+'26'!N267</f>
        <v>160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1155</v>
      </c>
      <c r="X30" s="46">
        <f t="shared" si="7"/>
        <v>1310</v>
      </c>
      <c r="Y30" s="46">
        <f>+'26'!N269</f>
        <v>1310</v>
      </c>
      <c r="Z30" s="47">
        <f t="shared" si="3"/>
        <v>0</v>
      </c>
      <c r="AA30" s="98" t="s">
        <v>1363</v>
      </c>
      <c r="AB30" s="47">
        <f t="shared" si="4"/>
        <v>2465</v>
      </c>
      <c r="AC30" s="58">
        <f t="shared" si="5"/>
        <v>2465</v>
      </c>
    </row>
    <row r="31" spans="1:29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46">
        <f>+ยกมา!J31</f>
        <v>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20</v>
      </c>
      <c r="G31" s="43">
        <f t="shared" si="0"/>
        <v>25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2500</v>
      </c>
      <c r="N31" s="19"/>
      <c r="O31" s="120">
        <v>34.64</v>
      </c>
      <c r="P31" s="79">
        <f t="shared" si="2"/>
        <v>866</v>
      </c>
      <c r="Q31" s="45">
        <v>27</v>
      </c>
      <c r="R31" s="46">
        <f>+'27'!N262</f>
        <v>1935</v>
      </c>
      <c r="S31" s="46">
        <f>+'27'!N267</f>
        <v>100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570</v>
      </c>
      <c r="X31" s="46">
        <f t="shared" si="7"/>
        <v>1265</v>
      </c>
      <c r="Y31" s="46">
        <f>+'27'!N269</f>
        <v>1265</v>
      </c>
      <c r="Z31" s="47">
        <f t="shared" si="3"/>
        <v>0</v>
      </c>
      <c r="AA31" s="98" t="s">
        <v>1364</v>
      </c>
      <c r="AB31" s="47">
        <f t="shared" si="4"/>
        <v>1835</v>
      </c>
      <c r="AC31" s="58">
        <f t="shared" si="5"/>
        <v>1835</v>
      </c>
    </row>
    <row r="32" spans="1:29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32</v>
      </c>
      <c r="G32" s="43">
        <f t="shared" si="0"/>
        <v>32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3900</v>
      </c>
      <c r="N32" s="19"/>
      <c r="O32" s="90">
        <v>46.37</v>
      </c>
      <c r="P32" s="79">
        <f t="shared" si="2"/>
        <v>1391.1</v>
      </c>
      <c r="Q32" s="45">
        <v>28</v>
      </c>
      <c r="R32" s="46">
        <f>+'28'!N262</f>
        <v>1925</v>
      </c>
      <c r="S32" s="46">
        <f>+'28'!N267</f>
        <v>805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55</v>
      </c>
      <c r="X32" s="46">
        <f t="shared" si="7"/>
        <v>1065</v>
      </c>
      <c r="Y32" s="46">
        <f>+'28'!N269</f>
        <v>1065</v>
      </c>
      <c r="Z32" s="47">
        <f t="shared" si="3"/>
        <v>0</v>
      </c>
      <c r="AA32" s="119" t="s">
        <v>1365</v>
      </c>
      <c r="AB32" s="47">
        <f t="shared" si="4"/>
        <v>1120</v>
      </c>
      <c r="AC32" s="58">
        <f t="shared" si="5"/>
        <v>1120</v>
      </c>
    </row>
    <row r="33" spans="1:29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1505</v>
      </c>
      <c r="S33" s="46">
        <f>+'29'!N267</f>
        <v>390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785</v>
      </c>
      <c r="X33" s="46">
        <f t="shared" ref="X33" si="8">+R33-S33-T33-U33-V33-W33</f>
        <v>330</v>
      </c>
      <c r="Y33" s="46">
        <f>+'29'!N269</f>
        <v>330</v>
      </c>
      <c r="Z33" s="47">
        <f t="shared" ref="Z33" si="9">+Y33-X33</f>
        <v>0</v>
      </c>
      <c r="AA33" s="119" t="s">
        <v>1359</v>
      </c>
      <c r="AB33" s="47">
        <f t="shared" si="4"/>
        <v>1115</v>
      </c>
      <c r="AC33" s="58">
        <f t="shared" si="5"/>
        <v>1115</v>
      </c>
    </row>
    <row r="34" spans="1:29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4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2310</v>
      </c>
      <c r="S34" s="46">
        <f>+'30'!N267</f>
        <v>473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545</v>
      </c>
      <c r="X34" s="46">
        <f t="shared" si="7"/>
        <v>1292</v>
      </c>
      <c r="Y34" s="46">
        <f>+'30'!N269</f>
        <v>1292</v>
      </c>
      <c r="Z34" s="47">
        <f t="shared" si="3"/>
        <v>0</v>
      </c>
      <c r="AA34" s="119" t="s">
        <v>1360</v>
      </c>
      <c r="AB34" s="47">
        <f t="shared" si="4"/>
        <v>1837</v>
      </c>
      <c r="AC34" s="58">
        <f t="shared" si="5"/>
        <v>1837</v>
      </c>
    </row>
    <row r="35" spans="1:29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46">
        <f>+ยกมา!J35</f>
        <v>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11</v>
      </c>
      <c r="G35" s="43">
        <f t="shared" si="0"/>
        <v>14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90">
        <v>40.799999999999997</v>
      </c>
      <c r="P35" s="79">
        <f t="shared" si="2"/>
        <v>530.4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67365</v>
      </c>
      <c r="S36" s="48">
        <f t="shared" si="10"/>
        <v>8125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24318</v>
      </c>
      <c r="X36" s="48">
        <f t="shared" si="10"/>
        <v>34922</v>
      </c>
      <c r="Y36" s="48">
        <f t="shared" si="10"/>
        <v>34922</v>
      </c>
      <c r="Z36" s="48">
        <f t="shared" si="10"/>
        <v>0</v>
      </c>
      <c r="AA36" s="48">
        <f t="shared" si="10"/>
        <v>0</v>
      </c>
      <c r="AB36" s="48">
        <f>SUM(AB5:AB35)</f>
        <v>59240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21</v>
      </c>
      <c r="G39" s="43">
        <f t="shared" si="0"/>
        <v>22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1100</v>
      </c>
      <c r="N39" s="19"/>
      <c r="O39" s="90">
        <v>27.84</v>
      </c>
      <c r="P39" s="79">
        <f t="shared" si="2"/>
        <v>612.48</v>
      </c>
      <c r="Q39" s="5"/>
      <c r="R39" s="164" t="s">
        <v>1414</v>
      </c>
      <c r="S39" s="5" t="s">
        <v>1354</v>
      </c>
      <c r="T39" s="96" t="s">
        <v>1355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19</v>
      </c>
      <c r="G40" s="43">
        <f t="shared" si="0"/>
        <v>19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0">
        <v>27.12</v>
      </c>
      <c r="P40" s="79">
        <f t="shared" si="2"/>
        <v>488.16</v>
      </c>
      <c r="Q40" s="5"/>
      <c r="R40" s="164"/>
      <c r="S40" s="5"/>
      <c r="T40" s="96" t="s">
        <v>1371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46">
        <f>+ยกมา!J41</f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17</v>
      </c>
      <c r="G41" s="43">
        <f t="shared" si="0"/>
        <v>18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850</v>
      </c>
      <c r="N41" s="19"/>
      <c r="O41" s="90">
        <v>15.42</v>
      </c>
      <c r="P41" s="79">
        <f t="shared" si="2"/>
        <v>262.14</v>
      </c>
      <c r="Q41" s="5"/>
      <c r="R41" s="5"/>
      <c r="S41" s="5"/>
      <c r="T41" s="96" t="s">
        <v>1356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8</v>
      </c>
      <c r="G46" s="43">
        <f t="shared" si="0"/>
        <v>11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0">
        <v>17.78</v>
      </c>
      <c r="P46" s="79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</v>
      </c>
      <c r="G47" s="43">
        <f t="shared" si="0"/>
        <v>2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120">
        <v>17.989999999999998</v>
      </c>
      <c r="P47" s="79">
        <f t="shared" si="2"/>
        <v>35.979999999999997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17</v>
      </c>
      <c r="G48" s="43">
        <f t="shared" si="0"/>
        <v>20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850</v>
      </c>
      <c r="N48" s="19"/>
      <c r="O48" s="120">
        <v>18.32</v>
      </c>
      <c r="P48" s="79">
        <f t="shared" si="2"/>
        <v>311.44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 t="shared" si="0"/>
        <v>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0">
        <v>20.059999999999999</v>
      </c>
      <c r="P49" s="79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350</v>
      </c>
      <c r="N50" s="19"/>
      <c r="O50" s="120">
        <v>20.32</v>
      </c>
      <c r="P50" s="79">
        <f t="shared" si="2"/>
        <v>142.24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0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0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</v>
      </c>
      <c r="G53" s="43">
        <f t="shared" si="0"/>
        <v>12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20">
        <v>16.37</v>
      </c>
      <c r="P53" s="79">
        <f t="shared" si="2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7</v>
      </c>
      <c r="G55" s="43">
        <f t="shared" si="0"/>
        <v>9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7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840</v>
      </c>
      <c r="N55" s="19"/>
      <c r="O55" s="120">
        <v>25.99</v>
      </c>
      <c r="P55" s="79">
        <f t="shared" si="2"/>
        <v>181.92999999999998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20">
        <v>28.31</v>
      </c>
      <c r="P56" s="79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11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20">
        <v>31.29</v>
      </c>
      <c r="P57" s="79">
        <f t="shared" si="2"/>
        <v>187.74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5</v>
      </c>
      <c r="G58" s="43">
        <f t="shared" si="0"/>
        <v>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20">
        <v>31.07</v>
      </c>
      <c r="P58" s="79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120">
        <v>29.83</v>
      </c>
      <c r="P59" s="79">
        <f t="shared" si="2"/>
        <v>119.32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0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7</v>
      </c>
      <c r="G62" s="43">
        <f t="shared" si="0"/>
        <v>10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120">
        <v>26.69</v>
      </c>
      <c r="P62" s="79">
        <f t="shared" si="2"/>
        <v>186.83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0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500</v>
      </c>
      <c r="N65" s="19"/>
      <c r="O65" s="90">
        <v>22.49</v>
      </c>
      <c r="P65" s="79">
        <f t="shared" si="2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7</v>
      </c>
      <c r="G66" s="43">
        <f t="shared" si="0"/>
        <v>7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90">
        <v>23.12</v>
      </c>
      <c r="P66" s="79">
        <f t="shared" si="2"/>
        <v>161.84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11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400</v>
      </c>
      <c r="N74" s="19"/>
      <c r="O74" s="90">
        <v>17.09</v>
      </c>
      <c r="P74" s="79">
        <f t="shared" si="12"/>
        <v>136.72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90">
        <v>25.15</v>
      </c>
      <c r="P77" s="79">
        <f t="shared" si="12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13</v>
      </c>
      <c r="G80" s="43">
        <f t="shared" si="0"/>
        <v>13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715</v>
      </c>
      <c r="N80" s="19"/>
      <c r="O80" s="90">
        <v>14.35</v>
      </c>
      <c r="P80" s="79">
        <f t="shared" si="12"/>
        <v>186.54999999999998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6</v>
      </c>
      <c r="G81" s="43">
        <f t="shared" si="0"/>
        <v>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90">
        <v>11.58</v>
      </c>
      <c r="P81" s="79">
        <f t="shared" si="12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3">
        <f t="shared" si="0"/>
        <v>2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2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46">
        <f>+ยกมา!J83</f>
        <v>2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2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1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1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1</v>
      </c>
      <c r="G84" s="43">
        <f t="shared" si="0"/>
        <v>1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1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50</v>
      </c>
      <c r="N84" s="19"/>
      <c r="O84" s="90">
        <v>12.94</v>
      </c>
      <c r="P84" s="79">
        <f t="shared" si="12"/>
        <v>12.94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46">
        <f>+ยกมา!J99</f>
        <v>2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2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90</v>
      </c>
      <c r="N99" s="19"/>
      <c r="O99" s="118">
        <v>20.350000000000001</v>
      </c>
      <c r="P99" s="79">
        <f t="shared" ref="P99:P105" si="16">+K99*O99</f>
        <v>40.700000000000003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46">
        <f>+ยกมา!J112</f>
        <v>21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30</v>
      </c>
      <c r="G112" s="43">
        <f t="shared" si="13"/>
        <v>51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38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3800</v>
      </c>
      <c r="N112" s="19"/>
      <c r="O112" s="120">
        <v>34.25</v>
      </c>
      <c r="P112" s="79">
        <f t="shared" si="12"/>
        <v>1301.5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</v>
      </c>
      <c r="G113" s="43">
        <f t="shared" si="13"/>
        <v>11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20">
        <v>22.55</v>
      </c>
      <c r="P113" s="79">
        <f t="shared" si="12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0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46">
        <f>+ยกมา!J115</f>
        <v>16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29</v>
      </c>
      <c r="G115" s="43">
        <f t="shared" si="13"/>
        <v>45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2100</v>
      </c>
      <c r="N115" s="19"/>
      <c r="O115" s="90">
        <v>23.61</v>
      </c>
      <c r="P115" s="79">
        <f t="shared" si="12"/>
        <v>826.35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46">
        <f>+ยกมา!J116</f>
        <v>12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16</v>
      </c>
      <c r="G116" s="43">
        <f t="shared" si="13"/>
        <v>28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2100</v>
      </c>
      <c r="N116" s="19"/>
      <c r="O116" s="90">
        <v>13.03</v>
      </c>
      <c r="P116" s="79">
        <f t="shared" si="12"/>
        <v>273.63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46">
        <f>+ยกมา!J117</f>
        <v>8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3"/>
        <v>18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9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9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495</v>
      </c>
      <c r="N117" s="19"/>
      <c r="O117" s="90">
        <v>11.91</v>
      </c>
      <c r="P117" s="79">
        <f t="shared" si="12"/>
        <v>107.19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13</v>
      </c>
      <c r="G131" s="43">
        <f t="shared" si="13"/>
        <v>13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650</v>
      </c>
      <c r="N131" s="19"/>
      <c r="O131" s="90">
        <v>9.91</v>
      </c>
      <c r="P131" s="79">
        <f t="shared" si="12"/>
        <v>128.83000000000001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17</v>
      </c>
      <c r="G133" s="43">
        <f t="shared" si="13"/>
        <v>20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18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900</v>
      </c>
      <c r="N133" s="19"/>
      <c r="O133" s="90">
        <v>24.21</v>
      </c>
      <c r="P133" s="79">
        <f t="shared" si="12"/>
        <v>435.78000000000003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21</v>
      </c>
      <c r="G154" s="43">
        <f t="shared" si="18"/>
        <v>21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18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450</v>
      </c>
      <c r="N154" s="19"/>
      <c r="O154" s="90">
        <v>16.16</v>
      </c>
      <c r="P154" s="79">
        <f t="shared" si="19"/>
        <v>290.88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2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14</v>
      </c>
      <c r="G163" s="43">
        <f t="shared" si="18"/>
        <v>16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2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14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560</v>
      </c>
      <c r="N163" s="19"/>
      <c r="O163" s="120">
        <v>12.14</v>
      </c>
      <c r="P163" s="79">
        <f t="shared" si="19"/>
        <v>169.96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36</v>
      </c>
      <c r="G175" s="43">
        <f t="shared" si="18"/>
        <v>48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1900</v>
      </c>
      <c r="N175" s="19"/>
      <c r="O175" s="120">
        <v>23.02</v>
      </c>
      <c r="P175" s="79">
        <f t="shared" si="19"/>
        <v>874.76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46">
        <f>+ยกมา!J180</f>
        <v>6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</v>
      </c>
      <c r="G180" s="43">
        <f t="shared" si="18"/>
        <v>8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7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245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1370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46">
        <f>+ยกมา!J193</f>
        <v>3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16</v>
      </c>
      <c r="G193" s="43">
        <f t="shared" si="18"/>
        <v>19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1140</v>
      </c>
      <c r="N193" s="19"/>
      <c r="O193" s="90">
        <v>38</v>
      </c>
      <c r="P193" s="79">
        <f t="shared" si="19"/>
        <v>722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46">
        <f>+ยกมา!J194</f>
        <v>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9</v>
      </c>
      <c r="G194" s="43">
        <f t="shared" si="18"/>
        <v>12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1440</v>
      </c>
      <c r="N194" s="19"/>
      <c r="O194" s="90">
        <v>73</v>
      </c>
      <c r="P194" s="79">
        <f t="shared" si="19"/>
        <v>876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46">
        <f>+ยกมา!J195</f>
        <v>2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19</v>
      </c>
      <c r="G195" s="43">
        <f t="shared" si="18"/>
        <v>21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1140</v>
      </c>
      <c r="N195" s="19"/>
      <c r="O195" s="90">
        <v>38</v>
      </c>
      <c r="P195" s="79">
        <f t="shared" si="19"/>
        <v>722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46">
        <f>+ยกมา!J196</f>
        <v>3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9</v>
      </c>
      <c r="G196" s="43">
        <f t="shared" si="18"/>
        <v>12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1200</v>
      </c>
      <c r="N196" s="19"/>
      <c r="O196" s="90">
        <v>73</v>
      </c>
      <c r="P196" s="79">
        <f t="shared" si="19"/>
        <v>730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46">
        <f>+ยกมา!J205</f>
        <v>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8"/>
        <v>32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880</v>
      </c>
      <c r="N205" s="19"/>
      <c r="O205" s="90">
        <v>40</v>
      </c>
      <c r="P205" s="79">
        <f t="shared" si="19"/>
        <v>640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1413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1415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2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7</v>
      </c>
      <c r="G245" s="43">
        <f t="shared" si="25"/>
        <v>9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9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360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5</v>
      </c>
      <c r="G251" s="43">
        <f t="shared" si="25"/>
        <v>5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5</v>
      </c>
      <c r="L251" s="20">
        <v>45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225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67365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67365</v>
      </c>
      <c r="D261" s="160"/>
      <c r="E261" s="53" t="s">
        <v>227</v>
      </c>
      <c r="F261" s="54">
        <f>+M260</f>
        <v>67365</v>
      </c>
      <c r="G261" s="55" t="s">
        <v>217</v>
      </c>
      <c r="H261" s="141">
        <f>SUM(U36)</f>
        <v>0</v>
      </c>
      <c r="I261" s="142"/>
      <c r="J261" s="134"/>
      <c r="K261" s="134"/>
      <c r="L261" s="134"/>
      <c r="M261" s="57"/>
      <c r="N261" s="57">
        <f>+W36</f>
        <v>24318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8125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8125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67365</v>
      </c>
      <c r="N263" s="59">
        <f>+S36</f>
        <v>8125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59240</v>
      </c>
      <c r="D264" s="160"/>
      <c r="E264" s="53" t="s">
        <v>232</v>
      </c>
      <c r="F264" s="54">
        <f>+F261-F262</f>
        <v>59240</v>
      </c>
      <c r="G264" s="55" t="s">
        <v>233</v>
      </c>
      <c r="H264" s="141">
        <f>SUM(H261:H263)</f>
        <v>0</v>
      </c>
      <c r="I264" s="142"/>
      <c r="J264" s="134" t="s">
        <v>206</v>
      </c>
      <c r="K264" s="134"/>
      <c r="L264" s="134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34922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-40760</v>
      </c>
      <c r="J266" s="138" t="s">
        <v>209</v>
      </c>
      <c r="K266" s="139"/>
      <c r="L266" s="140"/>
      <c r="M266" s="57">
        <f>+Y36</f>
        <v>34922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1366</v>
      </c>
      <c r="F268" s="101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236" activePane="bottomRight" state="frozen"/>
      <selection activeCell="L251" sqref="L251"/>
      <selection pane="topRight" activeCell="L251" sqref="L251"/>
      <selection pane="bottomLeft" activeCell="L251" sqref="L251"/>
      <selection pane="bottomRight" activeCell="U248" sqref="U2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v>8</v>
      </c>
      <c r="F5" s="71"/>
      <c r="G5" s="46">
        <f t="shared" ref="G5" si="0">E5+F5</f>
        <v>8</v>
      </c>
      <c r="H5" s="78">
        <v>0</v>
      </c>
      <c r="I5" s="76">
        <v>0</v>
      </c>
      <c r="J5" s="46">
        <f t="shared" ref="J5" si="1">+G5-H5-K5-I5</f>
        <v>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v>9</v>
      </c>
      <c r="F6" s="71"/>
      <c r="G6" s="46">
        <f t="shared" ref="G6:G26" si="2">E6+F6</f>
        <v>9</v>
      </c>
      <c r="H6" s="78">
        <v>0</v>
      </c>
      <c r="I6" s="76">
        <v>0</v>
      </c>
      <c r="J6" s="46">
        <f t="shared" ref="J6:J26" si="3">+G6-H6-K6-I6</f>
        <v>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v>5</v>
      </c>
      <c r="F7" s="71"/>
      <c r="G7" s="46">
        <f t="shared" si="2"/>
        <v>5</v>
      </c>
      <c r="H7" s="78">
        <v>0</v>
      </c>
      <c r="I7" s="76">
        <v>0</v>
      </c>
      <c r="J7" s="46">
        <f t="shared" si="3"/>
        <v>5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v>2</v>
      </c>
      <c r="F11" s="71"/>
      <c r="G11" s="46">
        <f t="shared" si="2"/>
        <v>2</v>
      </c>
      <c r="H11" s="78">
        <v>0</v>
      </c>
      <c r="I11" s="76">
        <v>0</v>
      </c>
      <c r="J11" s="46">
        <f t="shared" si="3"/>
        <v>2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v>1</v>
      </c>
      <c r="F15" s="71"/>
      <c r="G15" s="46">
        <f t="shared" si="2"/>
        <v>1</v>
      </c>
      <c r="H15" s="78">
        <v>0</v>
      </c>
      <c r="I15" s="76">
        <v>0</v>
      </c>
      <c r="J15" s="46">
        <f t="shared" si="3"/>
        <v>1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v>1</v>
      </c>
      <c r="F18" s="71"/>
      <c r="G18" s="46">
        <f t="shared" si="2"/>
        <v>1</v>
      </c>
      <c r="H18" s="78">
        <v>0</v>
      </c>
      <c r="I18" s="76">
        <v>0</v>
      </c>
      <c r="J18" s="46">
        <f t="shared" si="3"/>
        <v>1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v>5</v>
      </c>
      <c r="F22" s="71"/>
      <c r="G22" s="46">
        <f t="shared" si="2"/>
        <v>5</v>
      </c>
      <c r="H22" s="78">
        <v>0</v>
      </c>
      <c r="I22" s="76">
        <v>0</v>
      </c>
      <c r="J22" s="46">
        <f t="shared" si="3"/>
        <v>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v>1</v>
      </c>
      <c r="F28" s="71"/>
      <c r="G28" s="46">
        <f t="shared" si="7"/>
        <v>1</v>
      </c>
      <c r="H28" s="78">
        <v>0</v>
      </c>
      <c r="I28" s="76">
        <v>0</v>
      </c>
      <c r="J28" s="46">
        <f t="shared" si="8"/>
        <v>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v>5</v>
      </c>
      <c r="F31" s="71"/>
      <c r="G31" s="46">
        <f t="shared" si="7"/>
        <v>5</v>
      </c>
      <c r="H31" s="78">
        <v>0</v>
      </c>
      <c r="I31" s="76">
        <v>0</v>
      </c>
      <c r="J31" s="46">
        <f t="shared" si="8"/>
        <v>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v>3</v>
      </c>
      <c r="F35" s="71"/>
      <c r="G35" s="46">
        <f t="shared" si="7"/>
        <v>3</v>
      </c>
      <c r="H35" s="78">
        <v>0</v>
      </c>
      <c r="I35" s="76">
        <v>0</v>
      </c>
      <c r="J35" s="46">
        <f t="shared" si="8"/>
        <v>3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v>1</v>
      </c>
      <c r="F41" s="71"/>
      <c r="G41" s="46">
        <f t="shared" si="7"/>
        <v>1</v>
      </c>
      <c r="H41" s="78">
        <v>0</v>
      </c>
      <c r="I41" s="76">
        <v>0</v>
      </c>
      <c r="J41" s="46">
        <f t="shared" si="8"/>
        <v>1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v>1</v>
      </c>
      <c r="F77" s="71"/>
      <c r="G77" s="46">
        <f t="shared" si="7"/>
        <v>1</v>
      </c>
      <c r="H77" s="78">
        <v>0</v>
      </c>
      <c r="I77" s="76">
        <v>0</v>
      </c>
      <c r="J77" s="46">
        <f t="shared" si="8"/>
        <v>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v>2</v>
      </c>
      <c r="F83" s="71"/>
      <c r="G83" s="46">
        <f t="shared" si="7"/>
        <v>2</v>
      </c>
      <c r="H83" s="78">
        <v>0</v>
      </c>
      <c r="I83" s="76">
        <v>0</v>
      </c>
      <c r="J83" s="46">
        <f t="shared" si="8"/>
        <v>2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v>2</v>
      </c>
      <c r="F99" s="71"/>
      <c r="G99" s="46">
        <f t="shared" si="25"/>
        <v>2</v>
      </c>
      <c r="H99" s="78">
        <v>0</v>
      </c>
      <c r="I99" s="76">
        <v>0</v>
      </c>
      <c r="J99" s="46">
        <f t="shared" si="26"/>
        <v>2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v>21</v>
      </c>
      <c r="F112" s="71"/>
      <c r="G112" s="46">
        <f t="shared" si="25"/>
        <v>21</v>
      </c>
      <c r="H112" s="78">
        <v>0</v>
      </c>
      <c r="I112" s="76">
        <v>0</v>
      </c>
      <c r="J112" s="46">
        <f t="shared" si="26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v>16</v>
      </c>
      <c r="F115" s="71"/>
      <c r="G115" s="46">
        <f t="shared" si="25"/>
        <v>16</v>
      </c>
      <c r="H115" s="78">
        <v>0</v>
      </c>
      <c r="I115" s="76">
        <v>0</v>
      </c>
      <c r="J115" s="46">
        <f t="shared" si="26"/>
        <v>16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v>8</v>
      </c>
      <c r="F117" s="71"/>
      <c r="G117" s="46">
        <f t="shared" si="25"/>
        <v>8</v>
      </c>
      <c r="H117" s="78">
        <v>0</v>
      </c>
      <c r="I117" s="76">
        <v>0</v>
      </c>
      <c r="J117" s="46">
        <f t="shared" si="26"/>
        <v>8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2</v>
      </c>
      <c r="F163" s="71"/>
      <c r="G163" s="46">
        <f t="shared" si="32"/>
        <v>2</v>
      </c>
      <c r="H163" s="78">
        <v>0</v>
      </c>
      <c r="I163" s="76">
        <v>0</v>
      </c>
      <c r="J163" s="46">
        <f t="shared" si="33"/>
        <v>2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v>12</v>
      </c>
      <c r="F175" s="71"/>
      <c r="G175" s="46">
        <f t="shared" si="32"/>
        <v>12</v>
      </c>
      <c r="H175" s="78">
        <v>0</v>
      </c>
      <c r="I175" s="76">
        <v>0</v>
      </c>
      <c r="J175" s="46">
        <f t="shared" si="33"/>
        <v>12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v>6</v>
      </c>
      <c r="F180" s="71"/>
      <c r="G180" s="46">
        <f t="shared" si="32"/>
        <v>6</v>
      </c>
      <c r="H180" s="78">
        <v>0</v>
      </c>
      <c r="I180" s="76">
        <v>0</v>
      </c>
      <c r="J180" s="46">
        <f t="shared" si="33"/>
        <v>6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v>3</v>
      </c>
      <c r="F193" s="71"/>
      <c r="G193" s="46">
        <f t="shared" si="32"/>
        <v>3</v>
      </c>
      <c r="H193" s="78">
        <v>0</v>
      </c>
      <c r="I193" s="76">
        <v>0</v>
      </c>
      <c r="J193" s="46">
        <f t="shared" si="33"/>
        <v>3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v>3</v>
      </c>
      <c r="F194" s="71"/>
      <c r="G194" s="46">
        <f t="shared" si="32"/>
        <v>3</v>
      </c>
      <c r="H194" s="78">
        <v>0</v>
      </c>
      <c r="I194" s="76">
        <v>0</v>
      </c>
      <c r="J194" s="46">
        <f t="shared" si="33"/>
        <v>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v>2</v>
      </c>
      <c r="F195" s="71"/>
      <c r="G195" s="46">
        <f t="shared" si="32"/>
        <v>2</v>
      </c>
      <c r="H195" s="78">
        <v>0</v>
      </c>
      <c r="I195" s="76">
        <v>0</v>
      </c>
      <c r="J195" s="46">
        <f t="shared" si="33"/>
        <v>2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v>3</v>
      </c>
      <c r="F196" s="71"/>
      <c r="G196" s="46">
        <f t="shared" si="32"/>
        <v>3</v>
      </c>
      <c r="H196" s="78">
        <v>0</v>
      </c>
      <c r="I196" s="76">
        <v>0</v>
      </c>
      <c r="J196" s="46">
        <f t="shared" si="33"/>
        <v>3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v>2</v>
      </c>
      <c r="F205" s="71"/>
      <c r="G205" s="46">
        <f t="shared" si="32"/>
        <v>2</v>
      </c>
      <c r="H205" s="78">
        <v>0</v>
      </c>
      <c r="I205" s="76">
        <v>0</v>
      </c>
      <c r="J205" s="46">
        <f t="shared" si="33"/>
        <v>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v>2</v>
      </c>
      <c r="F245" s="71"/>
      <c r="G245" s="46">
        <f t="shared" si="50"/>
        <v>2</v>
      </c>
      <c r="H245" s="78">
        <v>0</v>
      </c>
      <c r="I245" s="76">
        <v>0</v>
      </c>
      <c r="J245" s="46">
        <f t="shared" si="51"/>
        <v>2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45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L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+ยกมา!J5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+ยกมา!J6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>SUM(M6-O6)</f>
        <v>100</v>
      </c>
      <c r="Q6" s="120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+ยกมา!J7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+ยกมา!J11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+ยกมา!J15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+ยกมา!J18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+ยกมา!J22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4"/>
        <v>100</v>
      </c>
      <c r="Q22" s="120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0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+ยกมา!J28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4"/>
        <v>100</v>
      </c>
      <c r="Q28" s="120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+ยกมา!J31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4"/>
        <v>100</v>
      </c>
      <c r="Q31" s="120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+ยกมา!J35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+ยกมา!J39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+ยกมา!J41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4"/>
        <v>50</v>
      </c>
      <c r="Q46" s="120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>SUM(M48-O48)</f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+ยกมา!J55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+ยกมา!J77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+ยกมา!J83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+ยกมา!J99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+ยกมา!J112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+ยกมา!J113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+ยกมา!J115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1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+ยกมา!J116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+ยกมา!J117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+ยกมา!J133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+ยกมา!J175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+ยกมา!J180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+ยกมา!J193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+ยกมา!J194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+ยกมา!J195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+ยกมา!J196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+ยกมา!J205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+ยกมา!J245</f>
        <v>2</v>
      </c>
      <c r="F245" s="71"/>
      <c r="G245" s="46">
        <f t="shared" si="48"/>
        <v>2</v>
      </c>
      <c r="H245" s="78">
        <v>0</v>
      </c>
      <c r="I245" s="76">
        <v>0</v>
      </c>
      <c r="J245" s="46">
        <f t="shared" si="49"/>
        <v>2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405.09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220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AF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+'1'!J6</f>
        <v>8</v>
      </c>
      <c r="F6" s="71">
        <v>30</v>
      </c>
      <c r="G6" s="46">
        <f t="shared" si="0"/>
        <v>38</v>
      </c>
      <c r="H6" s="78">
        <v>0</v>
      </c>
      <c r="I6" s="76">
        <v>0</v>
      </c>
      <c r="J6" s="46">
        <f t="shared" si="1"/>
        <v>12</v>
      </c>
      <c r="K6" s="72">
        <v>26</v>
      </c>
      <c r="L6" s="15">
        <v>100</v>
      </c>
      <c r="M6" s="65">
        <f t="shared" ref="M6:M80" si="2">+L6*K6</f>
        <v>2600</v>
      </c>
      <c r="N6" s="17" t="s">
        <v>16</v>
      </c>
      <c r="O6" s="18"/>
      <c r="P6" s="121">
        <f t="shared" ref="P6:P80" si="3">SUM(M6-O6)</f>
        <v>2600</v>
      </c>
      <c r="Q6" s="120">
        <v>36.43</v>
      </c>
      <c r="R6" s="43">
        <f t="shared" ref="R6:R80" si="4">+K6*Q6</f>
        <v>947.18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21">
        <f t="shared" si="3"/>
        <v>200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1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45</v>
      </c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hidden="1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9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>
        <v>60</v>
      </c>
      <c r="P115" s="121">
        <f t="shared" si="8"/>
        <v>120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24</v>
      </c>
      <c r="P163" s="121">
        <f t="shared" si="8"/>
        <v>16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>
        <v>90</v>
      </c>
      <c r="P193" s="121">
        <f t="shared" si="35"/>
        <v>90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1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60</v>
      </c>
      <c r="P196" s="121">
        <f t="shared" si="35"/>
        <v>60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1822.86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4880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2645</v>
      </c>
      <c r="O264" s="2">
        <v>130</v>
      </c>
      <c r="P264" s="2">
        <v>100</v>
      </c>
      <c r="Q264" s="88">
        <v>80</v>
      </c>
      <c r="R264" s="2">
        <v>80</v>
      </c>
      <c r="S264" s="2">
        <v>180</v>
      </c>
      <c r="T264" s="2">
        <v>160</v>
      </c>
      <c r="U264" s="2">
        <v>230</v>
      </c>
      <c r="V264" s="2">
        <v>160</v>
      </c>
      <c r="W264" s="2">
        <v>180</v>
      </c>
      <c r="X264" s="2">
        <v>80</v>
      </c>
      <c r="Y264" s="2">
        <v>80</v>
      </c>
      <c r="Z264" s="2">
        <v>120</v>
      </c>
      <c r="AA264" s="2">
        <v>105</v>
      </c>
      <c r="AB264" s="2">
        <v>200</v>
      </c>
      <c r="AC264" s="2">
        <v>240</v>
      </c>
      <c r="AD264" s="2">
        <v>350</v>
      </c>
      <c r="AE264" s="2">
        <v>130</v>
      </c>
      <c r="AF264" s="2">
        <v>40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744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1491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1491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6.00"/>
        <filter val="2,600.00"/>
        <filter val="25.00"/>
        <filter val="300.00"/>
        <filter val="40.00"/>
        <filter val="45.00"/>
        <filter val="50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1">
        <f>SUM(M5-O5)</f>
        <v>25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1">
        <f t="shared" si="3"/>
        <v>170</v>
      </c>
      <c r="Q59" s="12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0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375.93000000000006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1055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665</v>
      </c>
      <c r="O264" s="2">
        <v>45</v>
      </c>
      <c r="P264" s="2">
        <v>100</v>
      </c>
      <c r="Q264" s="88">
        <v>150</v>
      </c>
      <c r="R264" s="2">
        <v>370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70.00"/>
        <filter val="20.00"/>
        <filter val="25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21">
        <f>SUM(M5-O5)</f>
        <v>75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+'3'!J15</f>
        <v>1</v>
      </c>
      <c r="F15" s="71">
        <v>4</v>
      </c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1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1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401.2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17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+'4'!J6</f>
        <v>11</v>
      </c>
      <c r="F6" s="71">
        <v>5</v>
      </c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+'4'!J7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121">
        <f t="shared" si="3"/>
        <v>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+'4'!J20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32</v>
      </c>
      <c r="P20" s="121">
        <f t="shared" si="3"/>
        <v>163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+'4'!J28</f>
        <v>0</v>
      </c>
      <c r="F28" s="71">
        <v>8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+'4'!J31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+'4'!J32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+'4'!J35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+'4'!J39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+'4'!J46</f>
        <v>1</v>
      </c>
      <c r="F46" s="71">
        <v>2</v>
      </c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+'4'!J48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+'4'!J53</f>
        <v>0</v>
      </c>
      <c r="F53" s="71">
        <v>1</v>
      </c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121">
        <f>SUM(M53-O53)</f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+'4'!J77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+'4'!J83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+'4'!J84</f>
        <v>0</v>
      </c>
      <c r="F84" s="71">
        <v>1</v>
      </c>
      <c r="G84" s="46">
        <f t="shared" si="5"/>
        <v>1</v>
      </c>
      <c r="H84" s="78">
        <v>0</v>
      </c>
      <c r="I84" s="76">
        <v>0</v>
      </c>
      <c r="J84" s="46">
        <f t="shared" si="6"/>
        <v>0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21">
        <f t="shared" si="11"/>
        <v>25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+'4'!J112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7</v>
      </c>
      <c r="K112" s="72">
        <v>11</v>
      </c>
      <c r="L112" s="20">
        <v>100</v>
      </c>
      <c r="M112" s="65">
        <f>+L112*K112</f>
        <v>1100</v>
      </c>
      <c r="N112" s="17" t="s">
        <v>16</v>
      </c>
      <c r="O112" s="18"/>
      <c r="P112" s="121">
        <f>SUM(M112-O112)</f>
        <v>1100</v>
      </c>
      <c r="Q112" s="120">
        <v>34.25</v>
      </c>
      <c r="R112" s="43">
        <f>+K112*Q112</f>
        <v>376.75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+'4'!J115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1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1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+'4'!J193</f>
        <v>0</v>
      </c>
      <c r="F193" s="71">
        <v>1</v>
      </c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+'4'!J194</f>
        <v>2</v>
      </c>
      <c r="F194" s="71">
        <v>1</v>
      </c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120</v>
      </c>
      <c r="P194" s="23">
        <f t="shared" si="35"/>
        <v>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+'4'!J195</f>
        <v>0</v>
      </c>
      <c r="F195" s="71">
        <v>4</v>
      </c>
      <c r="G195" s="46">
        <f t="shared" si="30"/>
        <v>4</v>
      </c>
      <c r="H195" s="78">
        <v>0</v>
      </c>
      <c r="I195" s="76">
        <v>0</v>
      </c>
      <c r="J195" s="46">
        <f t="shared" si="31"/>
        <v>0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21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+'4'!J196</f>
        <v>2</v>
      </c>
      <c r="F196" s="71">
        <v>1</v>
      </c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45</v>
      </c>
      <c r="P196" s="121">
        <f t="shared" si="35"/>
        <v>75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+'4'!J205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+'4'!J245</f>
        <v>1</v>
      </c>
      <c r="F245" s="71">
        <v>3</v>
      </c>
      <c r="G245" s="46">
        <f t="shared" si="42"/>
        <v>4</v>
      </c>
      <c r="H245" s="78">
        <v>0</v>
      </c>
      <c r="I245" s="76">
        <v>0</v>
      </c>
      <c r="J245" s="46">
        <f t="shared" si="43"/>
        <v>3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21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1541.77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355</v>
      </c>
      <c r="O264" s="2">
        <v>60</v>
      </c>
      <c r="P264" s="2">
        <v>50</v>
      </c>
      <c r="Q264" s="88">
        <v>180</v>
      </c>
      <c r="R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3288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3288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+'5'!J5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+'5'!J6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80" si="3">SUM(M6-O6)</f>
        <v>250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+'5'!J7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2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>
        <v>50</v>
      </c>
      <c r="P7" s="121">
        <f t="shared" si="3"/>
        <v>50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+'5'!J15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+'5'!J31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+'5'!J41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1">
        <f t="shared" si="3"/>
        <v>120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+'5'!J80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+'5'!J83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+'5'!J133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+'5'!J194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+'5'!J196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+'5'!J205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+'5'!J245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961.43999999999983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200</v>
      </c>
      <c r="P264" s="2">
        <v>50</v>
      </c>
      <c r="Q264" s="88">
        <v>90</v>
      </c>
      <c r="R264" s="2">
        <v>155</v>
      </c>
      <c r="S264" s="2">
        <v>280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+'6'!J6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+'6'!J22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50</v>
      </c>
      <c r="P22" s="121">
        <f t="shared" si="3"/>
        <v>450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+'6'!J83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+'6'!J112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1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+'6'!J133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+'6'!J175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+'6'!J196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+'6'!J205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+'6'!J245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484.18999999999988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220</v>
      </c>
      <c r="P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+'7'!J5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+'7'!J6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+'7'!J22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+'7'!J31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1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+'7'!J83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+'7'!J112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+'7'!J117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7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+'7'!J133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+'7'!J194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+'7'!J205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+'7'!J245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154.69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</v>
      </c>
      <c r="O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1">
        <f>SUM(M5-O5)</f>
        <v>25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+'8'!J6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+'8'!J15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+'8'!J31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+'8'!J83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+'8'!J113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+'8'!J115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+'8'!J116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+'8'!J117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+'8'!J175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0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21">
        <f>SUM(M175-O175)</f>
        <v>250</v>
      </c>
      <c r="Q175" s="120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+'8'!J180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0</v>
      </c>
      <c r="K180" s="72">
        <v>6</v>
      </c>
      <c r="L180" s="20">
        <v>35</v>
      </c>
      <c r="M180" s="65">
        <f t="shared" si="34"/>
        <v>210</v>
      </c>
      <c r="N180" s="17" t="s">
        <v>16</v>
      </c>
      <c r="O180" s="18">
        <v>105</v>
      </c>
      <c r="P180" s="121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+'8'!J194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+'8'!J196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+'8'!J205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+'8'!J245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660.58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400</v>
      </c>
      <c r="P264" s="2">
        <v>200</v>
      </c>
      <c r="Q264" s="88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+'9'!J5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+'9'!J6</f>
        <v>2</v>
      </c>
      <c r="F6" s="71">
        <v>5</v>
      </c>
      <c r="G6" s="46">
        <f t="shared" si="0"/>
        <v>7</v>
      </c>
      <c r="H6" s="78">
        <v>0</v>
      </c>
      <c r="I6" s="76">
        <v>0</v>
      </c>
      <c r="J6" s="46">
        <f t="shared" si="1"/>
        <v>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1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+'9'!J11</f>
        <v>1</v>
      </c>
      <c r="F11" s="71">
        <v>9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+'9'!J15</f>
        <v>0</v>
      </c>
      <c r="F15" s="71">
        <v>7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+'9'!J18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+'9'!J20</f>
        <v>0</v>
      </c>
      <c r="F20" s="71">
        <v>6</v>
      </c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+'9'!J22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67</v>
      </c>
      <c r="P24" s="121">
        <f t="shared" si="3"/>
        <v>133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+'9'!J26</f>
        <v>0</v>
      </c>
      <c r="F26" s="71">
        <v>5</v>
      </c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17</v>
      </c>
      <c r="P26" s="121">
        <f t="shared" si="3"/>
        <v>83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+'9'!J28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150</v>
      </c>
      <c r="P31" s="121">
        <f t="shared" si="3"/>
        <v>350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+'9'!J32</f>
        <v>0</v>
      </c>
      <c r="F32" s="71">
        <v>6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+'9'!J34</f>
        <v>0</v>
      </c>
      <c r="F34" s="71">
        <v>4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+'9'!J65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+'9'!J83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+'9'!J112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+'9'!J113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+'9'!J115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+'9'!J131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+'9'!J133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+'9'!J154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16</v>
      </c>
      <c r="P154" s="121">
        <f>SUM(M154-O154)</f>
        <v>59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+'9'!J175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1">
        <f>SUM(M175-O175)</f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+'9'!J194</f>
        <v>1</v>
      </c>
      <c r="F194" s="71">
        <v>4</v>
      </c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1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+'9'!J195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>SUM(M195-O195)</f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+'9'!J196</f>
        <v>2</v>
      </c>
      <c r="F196" s="71">
        <v>3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+'9'!J205</f>
        <v>2</v>
      </c>
      <c r="F205" s="71">
        <v>30</v>
      </c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+'9'!J245</f>
        <v>1</v>
      </c>
      <c r="F245" s="71">
        <v>2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952.81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250</v>
      </c>
      <c r="P264" s="2">
        <v>75</v>
      </c>
      <c r="Q264" s="88">
        <v>250</v>
      </c>
      <c r="R264" s="2">
        <v>130</v>
      </c>
      <c r="S264" s="2">
        <v>260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+'10'!J6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+'10'!J7</f>
        <v>1</v>
      </c>
      <c r="F7" s="71">
        <v>4</v>
      </c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+'10'!J15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5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1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>SUM(M18-O18)</f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+'10'!J22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1">
        <f t="shared" si="3"/>
        <v>250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+'10'!J26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21">
        <f t="shared" si="3"/>
        <v>350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+'10'!J35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+'10'!J39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+'10'!J40</f>
        <v>0</v>
      </c>
      <c r="F40" s="71">
        <v>4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+'10'!J41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1">
        <f t="shared" si="3"/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1">
        <f>SUM(M47-O47)</f>
        <v>50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>SUM(M48-O48)</f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+'10'!J53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21">
        <f>SUM(M56-O56)</f>
        <v>120</v>
      </c>
      <c r="Q56" s="120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21">
        <f>SUM(M81-O81)</f>
        <v>28</v>
      </c>
      <c r="Q81" s="90">
        <v>11.58</v>
      </c>
      <c r="R81" s="43">
        <f t="shared" ref="R81:R172" si="8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+'10'!J83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9">+L83*K83</f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9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9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ref="P92:P172" si="22">SUM(M92-O92)</f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2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1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+'10'!J112</f>
        <v>4</v>
      </c>
      <c r="F112" s="71">
        <v>10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2"/>
        <v>0</v>
      </c>
      <c r="Q113" s="120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+'10'!J115</f>
        <v>4</v>
      </c>
      <c r="F115" s="71">
        <v>4</v>
      </c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+'10'!J116</f>
        <v>2</v>
      </c>
      <c r="F116" s="71">
        <v>6</v>
      </c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50</v>
      </c>
      <c r="P116" s="121">
        <f t="shared" si="22"/>
        <v>150</v>
      </c>
      <c r="Q116" s="90">
        <v>13.03</v>
      </c>
      <c r="R116" s="43">
        <f t="shared" si="8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22"/>
        <v>55</v>
      </c>
      <c r="Q117" s="90">
        <v>11.91</v>
      </c>
      <c r="R117" s="43">
        <f t="shared" si="8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22"/>
        <v>50</v>
      </c>
      <c r="Q133" s="90">
        <v>24.21</v>
      </c>
      <c r="R133" s="43">
        <f t="shared" si="8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8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8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2"/>
        <v>0</v>
      </c>
      <c r="Q163" s="120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+'10'!J175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+'10'!J196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+'10'!J205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+'10'!J245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21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1149.49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1040</v>
      </c>
      <c r="O264" s="2">
        <v>100</v>
      </c>
      <c r="P264" s="2">
        <v>70</v>
      </c>
      <c r="Q264" s="88">
        <v>370</v>
      </c>
      <c r="R264" s="2">
        <v>350</v>
      </c>
      <c r="S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1968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1968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+'11'!J5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+'11'!J6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34</v>
      </c>
      <c r="P6" s="121">
        <f t="shared" ref="P6:P80" si="3">SUM(M6-O6)</f>
        <v>166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+'11'!J7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3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+'11'!J11</f>
        <v>9</v>
      </c>
      <c r="F11" s="71">
        <v>5</v>
      </c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+'11'!J15</f>
        <v>5</v>
      </c>
      <c r="F15" s="71">
        <v>3</v>
      </c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+'11'!J22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67</v>
      </c>
      <c r="P22" s="121">
        <f t="shared" si="3"/>
        <v>333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2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65</v>
      </c>
      <c r="P24" s="121">
        <f t="shared" si="3"/>
        <v>435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+'11'!J26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+'11'!J28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34</v>
      </c>
      <c r="P31" s="121">
        <f t="shared" si="3"/>
        <v>366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+'11'!J39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+'11'!J40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+'11'!J41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+'11'!J46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+'11'!J48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+'11'!J49</f>
        <v>2</v>
      </c>
      <c r="F49" s="71">
        <v>1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+'11'!J50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+'11'!J55</f>
        <v>0</v>
      </c>
      <c r="F55" s="71">
        <v>5</v>
      </c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+'11'!J57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+'11'!J58</f>
        <v>1</v>
      </c>
      <c r="F58" s="71">
        <v>1</v>
      </c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1">
        <f t="shared" si="3"/>
        <v>120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+'11'!J59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+'11'!J65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+'11'!J66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+'11'!J77</f>
        <v>1</v>
      </c>
      <c r="F77" s="71">
        <v>6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+'11'!J81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1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+'11'!J82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+'11'!J83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+'11'!J112</f>
        <v>13</v>
      </c>
      <c r="F112" s="71">
        <v>10</v>
      </c>
      <c r="G112" s="46">
        <f t="shared" si="23"/>
        <v>23</v>
      </c>
      <c r="H112" s="78">
        <v>0</v>
      </c>
      <c r="I112" s="76">
        <v>0</v>
      </c>
      <c r="J112" s="46">
        <f t="shared" si="24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1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+'11'!J117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+'11'!J154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21">
        <f>SUM(M154-O154)</f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40</v>
      </c>
      <c r="M163" s="65">
        <f t="shared" si="7"/>
        <v>80</v>
      </c>
      <c r="N163" s="17" t="s">
        <v>16</v>
      </c>
      <c r="O163" s="18">
        <v>40</v>
      </c>
      <c r="P163" s="121">
        <f t="shared" si="8"/>
        <v>40</v>
      </c>
      <c r="Q163" s="120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+'11'!J193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+'11'!J196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+'11'!J205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1048.5600000000002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65</v>
      </c>
      <c r="P264" s="2">
        <v>270</v>
      </c>
      <c r="Q264" s="88">
        <v>220</v>
      </c>
      <c r="R264" s="2">
        <v>100</v>
      </c>
      <c r="S264" s="2">
        <v>250</v>
      </c>
      <c r="T264" s="2">
        <v>150</v>
      </c>
      <c r="U264" s="2">
        <v>110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66.00"/>
        <filter val="270"/>
        <filter val="333.00"/>
        <filter val="366.00"/>
        <filter val="40.00"/>
        <filter val="50.00"/>
        <filter val="60.00"/>
        <filter val="65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AB346"/>
  <sheetViews>
    <sheetView zoomScale="70" zoomScaleNormal="70" workbookViewId="0">
      <pane xSplit="10" ySplit="4" topLeftCell="K26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+'12'!J6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1">
        <f t="shared" ref="P6:P80" si="3">SUM(M6-O6)</f>
        <v>500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+'12'!J7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+'12'!J11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5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/>
      <c r="P11" s="121">
        <f t="shared" si="3"/>
        <v>400</v>
      </c>
      <c r="Q11" s="12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4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1">
        <f t="shared" si="3"/>
        <v>150</v>
      </c>
      <c r="Q15" s="120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0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84</v>
      </c>
      <c r="P22" s="121">
        <f t="shared" si="3"/>
        <v>616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3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17</v>
      </c>
      <c r="P26" s="121">
        <f t="shared" si="3"/>
        <v>83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+'12'!J28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1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1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+'12'!J34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1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2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24</v>
      </c>
      <c r="P39" s="121">
        <f t="shared" si="3"/>
        <v>176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1">
        <f>SUM(M48-O48)</f>
        <v>50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>SUM(M49-O49)</f>
        <v>25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2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/>
      <c r="P55" s="121">
        <f>SUM(M55-O55)</f>
        <v>360</v>
      </c>
      <c r="Q55" s="120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21">
        <f t="shared" si="3"/>
        <v>240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1">
        <f t="shared" si="3"/>
        <v>120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1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21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1">
        <f t="shared" si="3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+'12'!J80</f>
        <v>0</v>
      </c>
      <c r="F80" s="71">
        <v>4</v>
      </c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+'12'!J83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+'12'!J112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19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1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+'12'!J117</f>
        <v>6</v>
      </c>
      <c r="F117" s="71">
        <v>5</v>
      </c>
      <c r="G117" s="46">
        <f t="shared" si="23"/>
        <v>11</v>
      </c>
      <c r="H117" s="78">
        <v>0</v>
      </c>
      <c r="I117" s="76">
        <v>0</v>
      </c>
      <c r="J117" s="46">
        <f t="shared" si="24"/>
        <v>8</v>
      </c>
      <c r="K117" s="72">
        <v>3</v>
      </c>
      <c r="L117" s="22">
        <v>55</v>
      </c>
      <c r="M117" s="65">
        <f t="shared" si="7"/>
        <v>165</v>
      </c>
      <c r="N117" s="17" t="s">
        <v>16</v>
      </c>
      <c r="O117" s="18"/>
      <c r="P117" s="121">
        <f t="shared" si="8"/>
        <v>165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+'12'!J131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+'12'!J133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+'12'!J193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+'12'!J194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+'12'!J196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1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>
        <v>180</v>
      </c>
      <c r="P196" s="121">
        <f t="shared" si="35"/>
        <v>300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+'12'!J205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+'12'!J245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2472.6999999999998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6525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3625</v>
      </c>
      <c r="O264" s="2">
        <v>155</v>
      </c>
      <c r="P264" s="2">
        <v>210</v>
      </c>
      <c r="R264" s="2">
        <v>100</v>
      </c>
      <c r="S264" s="2">
        <v>1250</v>
      </c>
      <c r="T264" s="2">
        <v>370</v>
      </c>
      <c r="U264" s="2">
        <v>60</v>
      </c>
      <c r="V264" s="2">
        <v>120</v>
      </c>
      <c r="W264" s="2">
        <v>130</v>
      </c>
      <c r="X264" s="2">
        <v>320</v>
      </c>
      <c r="Y264" s="2">
        <v>240</v>
      </c>
      <c r="Z264" s="2">
        <v>250</v>
      </c>
      <c r="AA264" s="2">
        <v>310</v>
      </c>
      <c r="AB264" s="2">
        <v>110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2330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2330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+'13'!J6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+'13'!J7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1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1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34</v>
      </c>
      <c r="P24" s="121">
        <f t="shared" si="3"/>
        <v>166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+'13'!J26</f>
        <v>3</v>
      </c>
      <c r="F26" s="71">
        <v>5</v>
      </c>
      <c r="G26" s="46">
        <f t="shared" si="0"/>
        <v>8</v>
      </c>
      <c r="H26" s="78">
        <v>0</v>
      </c>
      <c r="I26" s="76">
        <v>0</v>
      </c>
      <c r="J26" s="46">
        <f t="shared" si="1"/>
        <v>4</v>
      </c>
      <c r="K26" s="72">
        <v>4</v>
      </c>
      <c r="L26" s="15">
        <v>100</v>
      </c>
      <c r="M26" s="65">
        <f t="shared" si="2"/>
        <v>400</v>
      </c>
      <c r="N26" s="17" t="s">
        <v>16</v>
      </c>
      <c r="O26" s="18">
        <v>84</v>
      </c>
      <c r="P26" s="121">
        <f t="shared" si="3"/>
        <v>316</v>
      </c>
      <c r="Q26" s="120">
        <v>32.97</v>
      </c>
      <c r="R26" s="43">
        <f t="shared" si="4"/>
        <v>131.88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1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84</v>
      </c>
      <c r="P28" s="121">
        <f t="shared" si="3"/>
        <v>416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+'13'!J34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1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1">
        <f t="shared" si="3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+'13'!J65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1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+'13'!J83</f>
        <v>2</v>
      </c>
      <c r="F83" s="71"/>
      <c r="G83" s="46">
        <f t="shared" si="5"/>
        <v>2</v>
      </c>
      <c r="H83" s="78">
        <v>1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+'13'!J112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+'13'!J175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+'13'!J196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+'13'!J205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29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+'13'!J245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1447.13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1910</v>
      </c>
      <c r="O264" s="2">
        <v>300</v>
      </c>
      <c r="P264" s="2">
        <v>250</v>
      </c>
      <c r="Q264" s="88">
        <v>120</v>
      </c>
      <c r="R264" s="2">
        <v>465</v>
      </c>
      <c r="S264" s="2">
        <v>105</v>
      </c>
      <c r="T264" s="2">
        <v>270</v>
      </c>
      <c r="U264" s="2">
        <v>200</v>
      </c>
      <c r="V264" s="2">
        <v>200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282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1423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1423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66.00"/>
        <filter val="200.00"/>
        <filter val="240.00"/>
        <filter val="25.00"/>
        <filter val="250"/>
        <filter val="416.00"/>
        <filter val="50.00"/>
        <filter val="55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V346"/>
  <sheetViews>
    <sheetView zoomScale="70" zoomScaleNormal="70" workbookViewId="0">
      <pane xSplit="10" ySplit="4" topLeftCell="K6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+'14'!J6</f>
        <v>0</v>
      </c>
      <c r="F6" s="71">
        <v>5</v>
      </c>
      <c r="G6" s="46">
        <f t="shared" si="0"/>
        <v>5</v>
      </c>
      <c r="H6" s="78">
        <v>0</v>
      </c>
      <c r="I6" s="76">
        <v>0</v>
      </c>
      <c r="J6" s="46">
        <f t="shared" si="1"/>
        <v>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+'14'!J7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+'14'!J11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+'14'!J18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+'14'!J22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66</v>
      </c>
      <c r="P22" s="121">
        <f t="shared" si="3"/>
        <v>334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2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>
        <v>34</v>
      </c>
      <c r="P26" s="121">
        <f t="shared" si="3"/>
        <v>166</v>
      </c>
      <c r="Q26" s="120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+'14'!J28</f>
        <v>1</v>
      </c>
      <c r="F28" s="71">
        <v>4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+'14'!J39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+'14'!J40</f>
        <v>6</v>
      </c>
      <c r="F40" s="71">
        <v>3</v>
      </c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+'14'!J41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+'14'!J46</f>
        <v>4</v>
      </c>
      <c r="F46" s="71">
        <v>3</v>
      </c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+'14'!J48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+'14'!J53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+'14'!J57</f>
        <v>1</v>
      </c>
      <c r="F57" s="71">
        <v>3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1">
        <f t="shared" si="3"/>
        <v>120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+'14'!J77</f>
        <v>2</v>
      </c>
      <c r="F77" s="71">
        <v>1</v>
      </c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1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+'14'!J80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+'14'!J83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+'14'!J112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6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1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+'14'!J175</f>
        <v>3</v>
      </c>
      <c r="F175" s="71">
        <v>2</v>
      </c>
      <c r="G175" s="46">
        <f t="shared" si="30"/>
        <v>5</v>
      </c>
      <c r="H175" s="78">
        <v>0</v>
      </c>
      <c r="I175" s="76">
        <v>0</v>
      </c>
      <c r="J175" s="46">
        <f t="shared" si="31"/>
        <v>0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21">
        <f>SUM(M175-O175)</f>
        <v>250</v>
      </c>
      <c r="Q175" s="120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+'14'!J193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+'14'!J194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+'14'!J205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+'14'!J245</f>
        <v>2</v>
      </c>
      <c r="F245" s="71">
        <v>2</v>
      </c>
      <c r="G245" s="46">
        <f t="shared" si="42"/>
        <v>4</v>
      </c>
      <c r="H245" s="78">
        <v>0</v>
      </c>
      <c r="I245" s="76">
        <v>0</v>
      </c>
      <c r="J245" s="46">
        <f t="shared" si="43"/>
        <v>3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839.48000000000025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1550</v>
      </c>
      <c r="O264" s="2">
        <v>310</v>
      </c>
      <c r="P264" s="2">
        <v>70</v>
      </c>
      <c r="Q264" s="88">
        <v>200</v>
      </c>
      <c r="R264" s="2">
        <v>360</v>
      </c>
      <c r="S264" s="2">
        <v>300</v>
      </c>
      <c r="T264" s="2">
        <v>150</v>
      </c>
      <c r="U264" s="2">
        <v>50</v>
      </c>
      <c r="V264" s="2">
        <v>110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780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66.00"/>
        <filter val="20.00"/>
        <filter val="200.00"/>
        <filter val="250.00"/>
        <filter val="260.00"/>
        <filter val="40.00"/>
        <filter val="50.00"/>
        <filter val="60.00"/>
        <filter val="7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131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+'15'!J6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+'15'!J7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1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+'15'!J22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+'15'!J40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1">
        <f t="shared" si="3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+'15'!J83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+'15'!J112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+'15'!J117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+'15'!J133</f>
        <v>1</v>
      </c>
      <c r="F133" s="71">
        <v>1</v>
      </c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0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+'15'!J175</f>
        <v>0</v>
      </c>
      <c r="F175" s="71">
        <v>3</v>
      </c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+'15'!J193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+'15'!J194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+'15'!J205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+'15'!J245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435.07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+'16'!J5</f>
        <v>7</v>
      </c>
      <c r="F5" s="71">
        <v>4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+'16'!J6</f>
        <v>2</v>
      </c>
      <c r="F6" s="71">
        <v>9</v>
      </c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+'16'!J7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+'16'!J11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+'16'!J15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+'16'!J20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+'16'!J22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16.600000000000001</v>
      </c>
      <c r="P22" s="121">
        <f t="shared" si="3"/>
        <v>183.4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>
        <v>6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+'16'!J26</f>
        <v>2</v>
      </c>
      <c r="F26" s="71">
        <v>5</v>
      </c>
      <c r="G26" s="46">
        <f t="shared" si="0"/>
        <v>7</v>
      </c>
      <c r="H26" s="78">
        <v>0</v>
      </c>
      <c r="I26" s="76">
        <v>0</v>
      </c>
      <c r="J26" s="46">
        <f t="shared" si="1"/>
        <v>6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16.7</v>
      </c>
      <c r="P26" s="121">
        <f t="shared" si="3"/>
        <v>83.3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+'16'!J28</f>
        <v>3</v>
      </c>
      <c r="F28" s="71">
        <v>8</v>
      </c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16.7</v>
      </c>
      <c r="P28" s="121">
        <f t="shared" si="3"/>
        <v>83.3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5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50</v>
      </c>
      <c r="P40" s="121">
        <f t="shared" si="3"/>
        <v>150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+'16'!J41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+'16'!J48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+'16'!J49</f>
        <v>0</v>
      </c>
      <c r="F49" s="71">
        <v>1</v>
      </c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+'16'!J53</f>
        <v>1</v>
      </c>
      <c r="F53" s="71">
        <v>3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+'16'!J58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+'16'!J59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+'16'!J62</f>
        <v>1</v>
      </c>
      <c r="F62" s="71">
        <v>4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+'16'!J65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+'16'!J77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27</v>
      </c>
      <c r="P80" s="121">
        <f t="shared" si="3"/>
        <v>83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+'16'!J81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+'16'!J83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+'16'!J112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+'16'!J115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+'16'!J117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+'16'!J131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+'16'!J133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+'16'!J154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1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+'16'!J175</f>
        <v>2</v>
      </c>
      <c r="F175" s="71">
        <v>5</v>
      </c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+'16'!J180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+'16'!J193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+'16'!J194</f>
        <v>1</v>
      </c>
      <c r="F194" s="71">
        <v>4</v>
      </c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+'16'!J195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+'16'!J196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+'16'!J205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+'16'!J245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1</v>
      </c>
      <c r="K245" s="72">
        <v>2</v>
      </c>
      <c r="L245" s="20">
        <v>40</v>
      </c>
      <c r="M245" s="65">
        <f t="shared" si="47"/>
        <v>80</v>
      </c>
      <c r="N245" s="17" t="s">
        <v>16</v>
      </c>
      <c r="O245" s="18">
        <v>20</v>
      </c>
      <c r="P245" s="121">
        <f t="shared" si="48"/>
        <v>60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620.17999999999995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448</v>
      </c>
      <c r="O264" s="2">
        <v>78</v>
      </c>
      <c r="P264" s="2">
        <v>150</v>
      </c>
      <c r="Q264" s="88">
        <v>100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"/>
        <filter val="150.00"/>
        <filter val="35.00"/>
        <filter val="50.00"/>
        <filter val="55.00"/>
        <filter val="60.00"/>
        <filter val="65.00"/>
        <filter val="83.00"/>
        <filter val="83.3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+'17'!J6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+'17'!J7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+'17'!J26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5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1">
        <f t="shared" si="3"/>
        <v>100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+'17'!J28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+'17'!J83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+'17'!J112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+'17'!J113</f>
        <v>3</v>
      </c>
      <c r="F113" s="71">
        <v>3</v>
      </c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+'17'!J115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+'17'!J116</f>
        <v>4</v>
      </c>
      <c r="F116" s="71">
        <v>5</v>
      </c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+'17'!J117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+'17'!J154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+'17'!J175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+'17'!J195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+'17'!J196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+'17'!J205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+'17'!J245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0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21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313.25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685</v>
      </c>
      <c r="O264" s="2">
        <v>220</v>
      </c>
      <c r="P264" s="2">
        <v>65</v>
      </c>
      <c r="Q264" s="88">
        <v>200</v>
      </c>
      <c r="R264" s="2">
        <v>100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.00"/>
        <filter val="200.00"/>
        <filter val="25.00"/>
        <filter val="50.00"/>
        <filter val="55.00"/>
        <filter val="65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68" si="1">+G5-H5-K5-I5</f>
        <v>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+'18'!J6</f>
        <v>10</v>
      </c>
      <c r="F6" s="71">
        <v>11</v>
      </c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69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+'18'!J7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+'18'!J11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+'18'!J18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+'18'!J22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6</v>
      </c>
      <c r="F24" s="71">
        <v>3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+'18'!J26</f>
        <v>5</v>
      </c>
      <c r="F26" s="71">
        <v>5</v>
      </c>
      <c r="G26" s="46">
        <f t="shared" si="0"/>
        <v>10</v>
      </c>
      <c r="H26" s="78">
        <v>0</v>
      </c>
      <c r="I26" s="76">
        <v>0</v>
      </c>
      <c r="J26" s="46">
        <f t="shared" si="1"/>
        <v>10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+'18'!J28</f>
        <v>10</v>
      </c>
      <c r="F28" s="71">
        <v>6</v>
      </c>
      <c r="G28" s="46">
        <f t="shared" si="5"/>
        <v>16</v>
      </c>
      <c r="H28" s="78">
        <v>0</v>
      </c>
      <c r="I28" s="76">
        <v>0</v>
      </c>
      <c r="J28" s="46">
        <f t="shared" si="1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+'18'!J32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1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1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+'18'!J48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1"/>
        <v>3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>
        <v>25</v>
      </c>
      <c r="P48" s="121">
        <f>SUM(M48-O48)</f>
        <v>25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+'18'!J49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+'18'!J50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+'18'!J66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+'18'!J77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>
        <v>25</v>
      </c>
      <c r="P77" s="121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+'18'!J80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+'18'!J83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+'18'!J112</f>
        <v>17</v>
      </c>
      <c r="F112" s="71"/>
      <c r="G112" s="46">
        <f t="shared" si="18"/>
        <v>17</v>
      </c>
      <c r="H112" s="78">
        <v>0</v>
      </c>
      <c r="I112" s="76">
        <v>0</v>
      </c>
      <c r="J112" s="46">
        <f t="shared" si="6"/>
        <v>14</v>
      </c>
      <c r="K112" s="72">
        <v>3</v>
      </c>
      <c r="L112" s="20">
        <v>100</v>
      </c>
      <c r="M112" s="65">
        <f t="shared" si="7"/>
        <v>300</v>
      </c>
      <c r="N112" s="17" t="s">
        <v>16</v>
      </c>
      <c r="O112" s="18"/>
      <c r="P112" s="121">
        <f>SUM(M112-O112)</f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+'18'!J113</f>
        <v>5</v>
      </c>
      <c r="F113" s="71"/>
      <c r="G113" s="46">
        <f t="shared" si="18"/>
        <v>5</v>
      </c>
      <c r="H113" s="78">
        <v>0</v>
      </c>
      <c r="I113" s="76">
        <v>0</v>
      </c>
      <c r="J113" s="46">
        <f t="shared" si="6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+'18'!J115</f>
        <v>10</v>
      </c>
      <c r="F115" s="71">
        <v>5</v>
      </c>
      <c r="G115" s="46">
        <f t="shared" si="18"/>
        <v>15</v>
      </c>
      <c r="H115" s="78">
        <v>0</v>
      </c>
      <c r="I115" s="76">
        <v>0</v>
      </c>
      <c r="J115" s="46">
        <f t="shared" si="6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+'18'!J116</f>
        <v>7</v>
      </c>
      <c r="F116" s="71"/>
      <c r="G116" s="46">
        <f t="shared" si="18"/>
        <v>7</v>
      </c>
      <c r="H116" s="78">
        <v>0</v>
      </c>
      <c r="I116" s="76">
        <v>0</v>
      </c>
      <c r="J116" s="46">
        <f t="shared" si="6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+'18'!J117</f>
        <v>6</v>
      </c>
      <c r="F117" s="71">
        <v>5</v>
      </c>
      <c r="G117" s="46">
        <f t="shared" si="18"/>
        <v>11</v>
      </c>
      <c r="H117" s="78">
        <v>0</v>
      </c>
      <c r="I117" s="76">
        <v>0</v>
      </c>
      <c r="J117" s="46">
        <f t="shared" si="6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+'18'!J131</f>
        <v>3</v>
      </c>
      <c r="F131" s="71"/>
      <c r="G131" s="46">
        <f t="shared" si="18"/>
        <v>3</v>
      </c>
      <c r="H131" s="78">
        <v>0</v>
      </c>
      <c r="I131" s="76">
        <v>0</v>
      </c>
      <c r="J131" s="46">
        <f t="shared" si="6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1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+'18'!J133</f>
        <v>2</v>
      </c>
      <c r="F133" s="71">
        <v>3</v>
      </c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+'18'!J154</f>
        <v>1</v>
      </c>
      <c r="F154" s="71">
        <v>3</v>
      </c>
      <c r="G154" s="46">
        <f t="shared" si="18"/>
        <v>4</v>
      </c>
      <c r="H154" s="78">
        <v>0</v>
      </c>
      <c r="I154" s="76">
        <v>0</v>
      </c>
      <c r="J154" s="46">
        <f t="shared" si="22"/>
        <v>4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>
        <v>2</v>
      </c>
      <c r="G163" s="46">
        <f t="shared" si="24"/>
        <v>2</v>
      </c>
      <c r="H163" s="78">
        <v>0</v>
      </c>
      <c r="I163" s="76">
        <v>0</v>
      </c>
      <c r="J163" s="46">
        <f t="shared" si="22"/>
        <v>2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+'18'!J175</f>
        <v>6</v>
      </c>
      <c r="F175" s="71">
        <v>5</v>
      </c>
      <c r="G175" s="46">
        <f t="shared" si="24"/>
        <v>11</v>
      </c>
      <c r="H175" s="78">
        <v>0</v>
      </c>
      <c r="I175" s="76">
        <v>0</v>
      </c>
      <c r="J175" s="46">
        <f t="shared" si="22"/>
        <v>10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+'18'!J180</f>
        <v>1</v>
      </c>
      <c r="F180" s="71"/>
      <c r="G180" s="46">
        <f t="shared" si="24"/>
        <v>1</v>
      </c>
      <c r="H180" s="78">
        <v>0</v>
      </c>
      <c r="I180" s="76">
        <v>0</v>
      </c>
      <c r="J180" s="46">
        <f t="shared" si="22"/>
        <v>1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+'18'!J193</f>
        <v>4</v>
      </c>
      <c r="F193" s="71">
        <v>5</v>
      </c>
      <c r="G193" s="46">
        <f t="shared" si="24"/>
        <v>9</v>
      </c>
      <c r="H193" s="78">
        <v>0</v>
      </c>
      <c r="I193" s="76">
        <v>0</v>
      </c>
      <c r="J193" s="46">
        <f t="shared" si="22"/>
        <v>7</v>
      </c>
      <c r="K193" s="72">
        <v>2</v>
      </c>
      <c r="L193" s="20">
        <v>60</v>
      </c>
      <c r="M193" s="65">
        <f t="shared" si="23"/>
        <v>120</v>
      </c>
      <c r="N193" s="17" t="s">
        <v>16</v>
      </c>
      <c r="O193" s="18"/>
      <c r="P193" s="121">
        <f t="shared" si="26"/>
        <v>120</v>
      </c>
      <c r="Q193" s="90">
        <v>38</v>
      </c>
      <c r="R193" s="43">
        <f t="shared" si="27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+'18'!J194</f>
        <v>4</v>
      </c>
      <c r="F194" s="71"/>
      <c r="G194" s="46">
        <f t="shared" si="24"/>
        <v>4</v>
      </c>
      <c r="H194" s="78">
        <v>0</v>
      </c>
      <c r="I194" s="76">
        <v>0</v>
      </c>
      <c r="J194" s="46">
        <f t="shared" si="22"/>
        <v>4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+'18'!J195</f>
        <v>5</v>
      </c>
      <c r="F195" s="71">
        <v>5</v>
      </c>
      <c r="G195" s="46">
        <f t="shared" si="24"/>
        <v>10</v>
      </c>
      <c r="H195" s="78">
        <v>0</v>
      </c>
      <c r="I195" s="76">
        <v>0</v>
      </c>
      <c r="J195" s="46">
        <f t="shared" si="22"/>
        <v>9</v>
      </c>
      <c r="K195" s="72">
        <v>1</v>
      </c>
      <c r="L195" s="20">
        <v>60</v>
      </c>
      <c r="M195" s="65">
        <f t="shared" si="23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27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+'18'!J196</f>
        <v>5</v>
      </c>
      <c r="F196" s="71"/>
      <c r="G196" s="46">
        <f t="shared" si="24"/>
        <v>5</v>
      </c>
      <c r="H196" s="78">
        <v>0</v>
      </c>
      <c r="I196" s="76">
        <v>0</v>
      </c>
      <c r="J196" s="46">
        <f t="shared" si="22"/>
        <v>5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+'18'!J205</f>
        <v>29</v>
      </c>
      <c r="F205" s="71"/>
      <c r="G205" s="46">
        <f t="shared" si="24"/>
        <v>29</v>
      </c>
      <c r="H205" s="78">
        <v>0</v>
      </c>
      <c r="I205" s="76">
        <v>0</v>
      </c>
      <c r="J205" s="46">
        <f t="shared" si="30"/>
        <v>27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1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+'18'!J251</f>
        <v>0</v>
      </c>
      <c r="F251" s="71">
        <v>5</v>
      </c>
      <c r="G251" s="46">
        <f t="shared" si="34"/>
        <v>5</v>
      </c>
      <c r="H251" s="78">
        <v>0</v>
      </c>
      <c r="I251" s="76">
        <v>0</v>
      </c>
      <c r="J251" s="46">
        <f t="shared" si="30"/>
        <v>5</v>
      </c>
      <c r="K251" s="72"/>
      <c r="L251" s="20">
        <v>45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1">SUM(M257-O257)</f>
        <v>0</v>
      </c>
      <c r="Q257" s="90"/>
      <c r="R257" s="43">
        <f t="shared" ref="R257" si="4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3">E259+F259</f>
        <v>0</v>
      </c>
      <c r="H259" s="78">
        <v>0</v>
      </c>
      <c r="I259" s="76">
        <v>0</v>
      </c>
      <c r="J259" s="46">
        <f t="shared" ref="J259" si="44">+G259-H259-K259-I259</f>
        <v>0</v>
      </c>
      <c r="K259" s="72"/>
      <c r="L259" s="20"/>
      <c r="M259" s="65">
        <f t="shared" ref="M259" si="45">+L259*K259</f>
        <v>0</v>
      </c>
      <c r="N259" s="17" t="s">
        <v>16</v>
      </c>
      <c r="O259" s="18"/>
      <c r="P259" s="23">
        <f t="shared" ref="P259" si="46">SUM(M259-O259)</f>
        <v>0</v>
      </c>
      <c r="Q259" s="90"/>
      <c r="R259" s="43">
        <f t="shared" ref="R259" si="4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613.73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V24" sqref="V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+'19'!J5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+'19'!J6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5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+'19'!J7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+'19'!J11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33.299999999999997</v>
      </c>
      <c r="P22" s="121">
        <f t="shared" si="3"/>
        <v>266.7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+'19'!J26</f>
        <v>10</v>
      </c>
      <c r="F26" s="71"/>
      <c r="G26" s="46">
        <f t="shared" si="0"/>
        <v>10</v>
      </c>
      <c r="H26" s="78">
        <v>0</v>
      </c>
      <c r="I26" s="76">
        <v>0</v>
      </c>
      <c r="J26" s="46">
        <f t="shared" si="1"/>
        <v>9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16.7</v>
      </c>
      <c r="P26" s="121">
        <f t="shared" si="3"/>
        <v>83.3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+'19'!J28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1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ref="P60:P80" si="7">SUM(M60-O60)</f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1">
        <f t="shared" si="7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1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+'19'!J83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+'19'!J99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+'19'!J112</f>
        <v>14</v>
      </c>
      <c r="F112" s="71"/>
      <c r="G112" s="46">
        <f t="shared" si="24"/>
        <v>14</v>
      </c>
      <c r="H112" s="78">
        <v>0</v>
      </c>
      <c r="I112" s="76">
        <v>0</v>
      </c>
      <c r="J112" s="46">
        <f t="shared" si="25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+'19'!J113</f>
        <v>5</v>
      </c>
      <c r="F113" s="71"/>
      <c r="G113" s="46">
        <f t="shared" si="24"/>
        <v>5</v>
      </c>
      <c r="H113" s="78">
        <v>0</v>
      </c>
      <c r="I113" s="76">
        <v>0</v>
      </c>
      <c r="J113" s="46">
        <f t="shared" si="25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+'19'!J115</f>
        <v>14</v>
      </c>
      <c r="F115" s="71"/>
      <c r="G115" s="46">
        <f t="shared" si="24"/>
        <v>14</v>
      </c>
      <c r="H115" s="78">
        <v>0</v>
      </c>
      <c r="I115" s="76">
        <v>0</v>
      </c>
      <c r="J115" s="46">
        <f t="shared" si="25"/>
        <v>9</v>
      </c>
      <c r="K115" s="72">
        <v>5</v>
      </c>
      <c r="L115" s="22">
        <v>60</v>
      </c>
      <c r="M115" s="65">
        <f t="shared" si="8"/>
        <v>300</v>
      </c>
      <c r="N115" s="17" t="s">
        <v>16</v>
      </c>
      <c r="O115" s="18"/>
      <c r="P115" s="121">
        <f t="shared" si="9"/>
        <v>300</v>
      </c>
      <c r="Q115" s="90">
        <v>23.61</v>
      </c>
      <c r="R115" s="43">
        <f t="shared" si="10"/>
        <v>118.05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+'19'!J116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+'19'!J117</f>
        <v>11</v>
      </c>
      <c r="F117" s="71"/>
      <c r="G117" s="46">
        <f t="shared" si="24"/>
        <v>11</v>
      </c>
      <c r="H117" s="78">
        <v>0</v>
      </c>
      <c r="I117" s="76">
        <v>0</v>
      </c>
      <c r="J117" s="46">
        <f t="shared" si="25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+'19'!J131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+'19'!J154</f>
        <v>4</v>
      </c>
      <c r="F154" s="71"/>
      <c r="G154" s="46">
        <f t="shared" si="24"/>
        <v>4</v>
      </c>
      <c r="H154" s="78">
        <v>0</v>
      </c>
      <c r="I154" s="76">
        <v>0</v>
      </c>
      <c r="J154" s="46">
        <f t="shared" si="25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20</v>
      </c>
      <c r="P163" s="121">
        <f t="shared" si="9"/>
        <v>20</v>
      </c>
      <c r="Q163" s="120">
        <v>12.14</v>
      </c>
      <c r="R163" s="43">
        <f t="shared" si="10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1">
        <f>SUM(M175-O175)</f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+'19'!J193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+'19'!J194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+'19'!J195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+'19'!J196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+'19'!J205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+'19'!J251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5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1216.27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1075</v>
      </c>
      <c r="O264" s="2">
        <v>340</v>
      </c>
      <c r="P264" s="2">
        <v>220</v>
      </c>
      <c r="Q264" s="88">
        <v>210</v>
      </c>
      <c r="R264" s="2">
        <v>305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.00"/>
        <filter val="200.00"/>
        <filter val="220"/>
        <filter val="25.00"/>
        <filter val="300.00"/>
        <filter val="325.00"/>
        <filter val="50.00"/>
        <filter val="55.00"/>
        <filter val="60.00"/>
        <filter val="65.00"/>
        <filter val="75.00"/>
        <filter val="83.3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O283" sqref="O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+'20'!J6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+'20'!J7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0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>
        <v>25</v>
      </c>
      <c r="P11" s="121">
        <f t="shared" si="3"/>
        <v>475</v>
      </c>
      <c r="Q11" s="120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1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21">
        <f t="shared" si="3"/>
        <v>350</v>
      </c>
      <c r="Q18" s="120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+'20'!J22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+'20'!J26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+'20'!J28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>SUM(M40-O40)</f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1">
        <f>SUM(M49-O49)</f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+'20'!J83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+'20'!J117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+'20'!J175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+'20'!J195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+'20'!J205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1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+'20'!J251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5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805.28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345</v>
      </c>
      <c r="O264" s="2">
        <v>345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P115" sqref="P115:P19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+'21'!J6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+'21'!J7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+'21'!J26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+'21'!J28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+'21'!J32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+'21'!J50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+'21'!J83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+'21'!J117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+'21'!J154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0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1">
        <f>SUM(M175-O175)</f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+'21'!J195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+'21'!J205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+'21'!J251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5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340.91999999999996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S253" sqref="S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+'22'!J6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+'22'!J7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+'22'!J26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+'22'!J28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+'22'!J34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1">
        <f t="shared" si="3"/>
        <v>60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1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+'22'!J83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+'22'!J112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 t="shared" si="7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+'22'!J113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+'22'!J115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+'22'!J117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9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>
        <v>55</v>
      </c>
      <c r="P117" s="121">
        <f t="shared" si="7"/>
        <v>55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+'22'!J133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+'22'!J154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1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+'22'!J175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+'22'!J180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+'22'!J194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+'22'!J195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6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+'22'!J196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+'22'!J205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ref="P221:P258" si="37">SUM(M221-O221)</f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+'22'!J251</f>
        <v>5</v>
      </c>
      <c r="F251" s="71"/>
      <c r="G251" s="46">
        <f t="shared" si="40"/>
        <v>5</v>
      </c>
      <c r="H251" s="78">
        <v>0</v>
      </c>
      <c r="I251" s="76">
        <v>0</v>
      </c>
      <c r="J251" s="46">
        <f t="shared" si="41"/>
        <v>5</v>
      </c>
      <c r="K251" s="72"/>
      <c r="L251" s="20">
        <v>45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535.69000000000005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340</v>
      </c>
      <c r="O264" s="2">
        <v>185</v>
      </c>
      <c r="P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W20" sqref="W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+'23'!J6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+'23'!J7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+'23'!J11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1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+'23'!J15</f>
        <v>3</v>
      </c>
      <c r="F15" s="71">
        <v>5</v>
      </c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+'23'!J18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+'23'!J20</f>
        <v>1</v>
      </c>
      <c r="F20" s="71">
        <v>8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+'23'!J22</f>
        <v>14</v>
      </c>
      <c r="F22" s="71">
        <v>4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+'23'!J26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+'23'!J28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+'23'!J32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4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130</v>
      </c>
      <c r="P32" s="121">
        <f t="shared" si="3"/>
        <v>520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+'23'!J34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+'23'!J35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+'23'!J39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+'23'!J40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+'23'!J41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+'23'!J49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+'23'!J62</f>
        <v>2</v>
      </c>
      <c r="F62" s="71">
        <v>3</v>
      </c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+'23'!J65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+'23'!J74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+'23'!J77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+'23'!J80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+'23'!J81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21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+'23'!J83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+'23'!J115</f>
        <v>8</v>
      </c>
      <c r="F115" s="71">
        <v>10</v>
      </c>
      <c r="G115" s="46">
        <f t="shared" si="23"/>
        <v>18</v>
      </c>
      <c r="H115" s="78">
        <v>0</v>
      </c>
      <c r="I115" s="76">
        <v>0</v>
      </c>
      <c r="J115" s="46">
        <f t="shared" si="24"/>
        <v>16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+'23'!J116</f>
        <v>6</v>
      </c>
      <c r="F116" s="71">
        <v>5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+'23'!J154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>
        <v>4</v>
      </c>
      <c r="G163" s="46">
        <f t="shared" si="30"/>
        <v>4</v>
      </c>
      <c r="H163" s="78">
        <v>0</v>
      </c>
      <c r="I163" s="76">
        <v>0</v>
      </c>
      <c r="J163" s="46">
        <f t="shared" si="31"/>
        <v>3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+'23'!J175</f>
        <v>1</v>
      </c>
      <c r="F175" s="71">
        <v>6</v>
      </c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+'23'!J195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+'23'!J205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+'23'!J251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2</v>
      </c>
      <c r="K251" s="72">
        <v>3</v>
      </c>
      <c r="L251" s="20">
        <v>45</v>
      </c>
      <c r="M251" s="65">
        <f t="shared" si="34"/>
        <v>135</v>
      </c>
      <c r="N251" s="17" t="s">
        <v>16</v>
      </c>
      <c r="O251" s="18">
        <v>68</v>
      </c>
      <c r="P251" s="121">
        <f t="shared" si="35"/>
        <v>67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567.77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395</v>
      </c>
      <c r="O264" s="2">
        <v>95</v>
      </c>
      <c r="P264" s="2">
        <v>240</v>
      </c>
      <c r="Q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70.00"/>
        <filter val="20.00"/>
        <filter val="240"/>
        <filter val="25.00"/>
        <filter val="250.00"/>
        <filter val="50.00"/>
        <filter val="520.00"/>
        <filter val="67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G14" sqref="G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25</v>
      </c>
      <c r="P5" s="121">
        <f>SUM(M5-O5)</f>
        <v>125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+'24'!J6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+'24'!J7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1">
        <f t="shared" si="3"/>
        <v>125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+'24'!J15</f>
        <v>7</v>
      </c>
      <c r="F15" s="71"/>
      <c r="G15" s="46">
        <f t="shared" si="0"/>
        <v>7</v>
      </c>
      <c r="H15" s="78">
        <v>1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+'24'!J20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+'24'!J22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+'24'!J26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+'24'!J28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21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+'24'!J83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+'24'!J112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+'24'!J113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+'24'!J115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+'24'!J133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+'24'!J154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1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+'24'!J175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+'24'!J193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2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1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+'24'!J195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+'24'!J196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3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>
        <v>60</v>
      </c>
      <c r="P196" s="121">
        <f t="shared" si="26"/>
        <v>60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+'24'!J205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+'24'!J251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0</v>
      </c>
      <c r="K251" s="72">
        <v>2</v>
      </c>
      <c r="L251" s="20">
        <v>45</v>
      </c>
      <c r="M251" s="65">
        <f t="shared" si="31"/>
        <v>90</v>
      </c>
      <c r="N251" s="17" t="s">
        <v>16</v>
      </c>
      <c r="O251" s="18">
        <v>45</v>
      </c>
      <c r="P251" s="121">
        <f t="shared" si="36"/>
        <v>45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49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857.05000000000007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810</v>
      </c>
      <c r="O264" s="2">
        <v>50</v>
      </c>
      <c r="P264" s="2">
        <v>160</v>
      </c>
      <c r="Q264" s="2">
        <v>200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V346"/>
  <sheetViews>
    <sheetView zoomScale="70" zoomScaleNormal="70" workbookViewId="0">
      <pane xSplit="10" ySplit="4" topLeftCell="K29" activePane="bottomRight" state="frozen"/>
      <selection activeCell="L251" sqref="L251"/>
      <selection pane="topRight" activeCell="L251" sqref="L251"/>
      <selection pane="bottomLeft" activeCell="L251" sqref="L251"/>
      <selection pane="bottomRight" activeCell="F41" sqref="F4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+'25'!J6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+'25'!J7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+'25'!J15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+'25'!J20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+'25'!J26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8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1">
        <f t="shared" si="3"/>
        <v>100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+'25'!J28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1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+'25'!J40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21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 t="shared" si="3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>SUM(M65-O65)</f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ref="P77:P96" si="8">SUM(M77-O77)</f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+'25'!J83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+'25'!J112</f>
        <v>9</v>
      </c>
      <c r="F112" s="71"/>
      <c r="G112" s="46">
        <f t="shared" si="21"/>
        <v>9</v>
      </c>
      <c r="H112" s="78">
        <v>0</v>
      </c>
      <c r="I112" s="76">
        <v>0</v>
      </c>
      <c r="J112" s="46">
        <f t="shared" si="22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23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+'25'!J113</f>
        <v>3</v>
      </c>
      <c r="F113" s="71"/>
      <c r="G113" s="46">
        <f t="shared" si="21"/>
        <v>3</v>
      </c>
      <c r="H113" s="78">
        <v>0</v>
      </c>
      <c r="I113" s="76">
        <v>0</v>
      </c>
      <c r="J113" s="46">
        <f t="shared" si="22"/>
        <v>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+'25'!J115</f>
        <v>14</v>
      </c>
      <c r="F115" s="71"/>
      <c r="G115" s="46">
        <f t="shared" si="21"/>
        <v>14</v>
      </c>
      <c r="H115" s="78">
        <v>0</v>
      </c>
      <c r="I115" s="76">
        <v>0</v>
      </c>
      <c r="J115" s="46">
        <f t="shared" si="22"/>
        <v>12</v>
      </c>
      <c r="K115" s="72">
        <v>2</v>
      </c>
      <c r="L115" s="22">
        <v>60</v>
      </c>
      <c r="M115" s="65">
        <f t="shared" si="9"/>
        <v>120</v>
      </c>
      <c r="N115" s="17" t="s">
        <v>16</v>
      </c>
      <c r="O115" s="18"/>
      <c r="P115" s="121">
        <f t="shared" si="23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+'25'!J116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9</v>
      </c>
      <c r="K116" s="72">
        <v>2</v>
      </c>
      <c r="L116" s="22">
        <v>100</v>
      </c>
      <c r="M116" s="65">
        <f t="shared" si="9"/>
        <v>200</v>
      </c>
      <c r="N116" s="17" t="s">
        <v>16</v>
      </c>
      <c r="O116" s="18"/>
      <c r="P116" s="121">
        <f t="shared" si="23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+'25'!J117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+'25'!J131</f>
        <v>0</v>
      </c>
      <c r="F131" s="71">
        <v>2</v>
      </c>
      <c r="G131" s="46">
        <f t="shared" si="21"/>
        <v>2</v>
      </c>
      <c r="H131" s="78">
        <v>0</v>
      </c>
      <c r="I131" s="76">
        <v>0</v>
      </c>
      <c r="J131" s="46">
        <f t="shared" si="22"/>
        <v>0</v>
      </c>
      <c r="K131" s="72">
        <v>2</v>
      </c>
      <c r="L131" s="22">
        <v>50</v>
      </c>
      <c r="M131" s="65">
        <f t="shared" si="9"/>
        <v>100</v>
      </c>
      <c r="N131" s="17" t="s">
        <v>16</v>
      </c>
      <c r="O131" s="18"/>
      <c r="P131" s="121">
        <f t="shared" si="23"/>
        <v>100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+'25'!J133</f>
        <v>2</v>
      </c>
      <c r="F133" s="71"/>
      <c r="G133" s="46">
        <f t="shared" si="21"/>
        <v>2</v>
      </c>
      <c r="H133" s="78">
        <v>0</v>
      </c>
      <c r="I133" s="76">
        <v>0</v>
      </c>
      <c r="J133" s="46">
        <f t="shared" si="22"/>
        <v>1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21">
        <f t="shared" si="23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45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ref="P146:P197" si="29">SUM(M146-O146)</f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+'25'!J154</f>
        <v>1</v>
      </c>
      <c r="F154" s="71"/>
      <c r="G154" s="46">
        <f t="shared" si="21"/>
        <v>1</v>
      </c>
      <c r="H154" s="78">
        <v>0</v>
      </c>
      <c r="I154" s="76">
        <v>0</v>
      </c>
      <c r="J154" s="46">
        <f t="shared" si="22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 t="shared" si="29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29"/>
        <v>120</v>
      </c>
      <c r="Q193" s="90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+'25'!J194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1">
        <f t="shared" si="29"/>
        <v>60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+'25'!J195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+'25'!J196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+'25'!J205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18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1">
        <f t="shared" si="38"/>
        <v>220</v>
      </c>
      <c r="Q205" s="90">
        <v>40</v>
      </c>
      <c r="R205" s="43">
        <f t="shared" si="35"/>
        <v>160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8" si="43">E235+F235</f>
        <v>0</v>
      </c>
      <c r="H235" s="78">
        <v>0</v>
      </c>
      <c r="I235" s="76">
        <v>0</v>
      </c>
      <c r="J235" s="46">
        <f t="shared" ref="J235:J25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+'25'!J248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+'25'!J249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45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1054.82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2625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1155</v>
      </c>
      <c r="O264" s="2">
        <v>260</v>
      </c>
      <c r="P264" s="2">
        <v>130</v>
      </c>
      <c r="Q264" s="2">
        <v>115</v>
      </c>
      <c r="R264" s="2">
        <v>100</v>
      </c>
      <c r="S264" s="2">
        <v>260</v>
      </c>
      <c r="T264" s="2">
        <v>115</v>
      </c>
      <c r="U264" s="2">
        <v>100</v>
      </c>
      <c r="V264" s="2">
        <v>75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L251" sqref="L251"/>
      <selection pane="topRight" activeCell="L251" sqref="L251"/>
      <selection pane="bottomLeft" activeCell="L251" sqref="L251"/>
      <selection pane="bottomRight" activeCell="H18" sqref="H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+'26'!J5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+'26'!J6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69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+'26'!J7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2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1</v>
      </c>
      <c r="K15" s="72">
        <v>5</v>
      </c>
      <c r="L15" s="15">
        <v>50</v>
      </c>
      <c r="M15" s="65">
        <f t="shared" si="2"/>
        <v>250</v>
      </c>
      <c r="N15" s="17" t="s">
        <v>16</v>
      </c>
      <c r="O15" s="18"/>
      <c r="P15" s="121">
        <f t="shared" si="3"/>
        <v>250</v>
      </c>
      <c r="Q15" s="120">
        <v>22.41</v>
      </c>
      <c r="R15" s="43">
        <f t="shared" si="4"/>
        <v>112.05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1">
        <f t="shared" si="3"/>
        <v>200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+'26'!J22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+'26'!J26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7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1">
        <f t="shared" si="3"/>
        <v>100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+'26'!J28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+'26'!J83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13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+'26'!J112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 t="shared" si="22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+'26'!J113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ref="P114:P172" si="27">SUM(M114-O114)</f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+'26'!J115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2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+'26'!J117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+'26'!J133</f>
        <v>1</v>
      </c>
      <c r="F133" s="71">
        <v>3</v>
      </c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50</v>
      </c>
      <c r="P133" s="23">
        <f t="shared" si="27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3</v>
      </c>
      <c r="F163" s="71"/>
      <c r="G163" s="46">
        <f t="shared" si="28"/>
        <v>3</v>
      </c>
      <c r="H163" s="78">
        <v>0</v>
      </c>
      <c r="I163" s="76">
        <v>0</v>
      </c>
      <c r="J163" s="46">
        <f t="shared" si="29"/>
        <v>3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+'26'!J175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+'26'!J180</f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9"/>
        <v>1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+'26'!J194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0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1">
        <f t="shared" si="33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+'26'!J195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+'26'!J196</f>
        <v>3</v>
      </c>
      <c r="F196" s="71"/>
      <c r="G196" s="46">
        <f t="shared" si="28"/>
        <v>3</v>
      </c>
      <c r="H196" s="78">
        <v>0</v>
      </c>
      <c r="I196" s="76">
        <v>0</v>
      </c>
      <c r="J196" s="46">
        <f t="shared" si="29"/>
        <v>3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+'26'!J205</f>
        <v>18</v>
      </c>
      <c r="F205" s="71"/>
      <c r="G205" s="46">
        <f t="shared" si="28"/>
        <v>18</v>
      </c>
      <c r="H205" s="78">
        <v>0</v>
      </c>
      <c r="I205" s="76">
        <v>0</v>
      </c>
      <c r="J205" s="46">
        <f t="shared" si="29"/>
        <v>18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45</v>
      </c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724.1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200</v>
      </c>
      <c r="P264" s="2">
        <v>200</v>
      </c>
      <c r="Q264" s="2">
        <v>50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L251" sqref="L251"/>
      <selection pane="topRight" activeCell="L251" sqref="L251"/>
      <selection pane="bottomLeft" activeCell="L251" sqref="L251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+'27'!J6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1">
        <f t="shared" si="3"/>
        <v>200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+'27'!J26</f>
        <v>7</v>
      </c>
      <c r="F26" s="71"/>
      <c r="G26" s="46">
        <f t="shared" si="0"/>
        <v>7</v>
      </c>
      <c r="H26" s="78">
        <v>0</v>
      </c>
      <c r="I26" s="76">
        <v>0</v>
      </c>
      <c r="J26" s="46">
        <f t="shared" si="1"/>
        <v>5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>
        <v>100</v>
      </c>
      <c r="P26" s="121">
        <f t="shared" si="3"/>
        <v>100</v>
      </c>
      <c r="Q26" s="120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+'27'!J28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5</v>
      </c>
      <c r="K28" s="72">
        <v>9</v>
      </c>
      <c r="L28" s="15">
        <v>100</v>
      </c>
      <c r="M28" s="65">
        <f t="shared" si="2"/>
        <v>900</v>
      </c>
      <c r="N28" s="17" t="s">
        <v>16</v>
      </c>
      <c r="O28" s="18">
        <v>450</v>
      </c>
      <c r="P28" s="121">
        <f t="shared" si="3"/>
        <v>450</v>
      </c>
      <c r="Q28" s="120">
        <v>30.86</v>
      </c>
      <c r="R28" s="43">
        <f t="shared" si="4"/>
        <v>277.74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+'27'!J80</f>
        <v>1</v>
      </c>
      <c r="F80" s="71">
        <v>1</v>
      </c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1">
        <f t="shared" si="7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+'27'!J83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+'27'!J113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+'27'!J115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+'27'!J117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3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+'27'!J175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+'27'!J180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+'27'!J195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+'27'!J196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+'27'!J205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45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649.13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</v>
      </c>
      <c r="O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450.00"/>
        <filter val="50.00"/>
        <filter val="55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46"/>
  <sheetViews>
    <sheetView zoomScale="70" zoomScaleNormal="70" workbookViewId="0">
      <pane xSplit="10" ySplit="4" topLeftCell="K262" activePane="bottomRight" state="frozen"/>
      <selection activeCell="L251" sqref="L251"/>
      <selection pane="topRight" activeCell="L251" sqref="L251"/>
      <selection pane="bottomLeft" activeCell="L251" sqref="L251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+'28'!J5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+'28'!J6</f>
        <v>13</v>
      </c>
      <c r="F6" s="71">
        <v>5</v>
      </c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+'28'!J7</f>
        <v>2</v>
      </c>
      <c r="F7" s="71">
        <v>3</v>
      </c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+'28'!J11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+'28'!J15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+'28'!J18</f>
        <v>0</v>
      </c>
      <c r="F18" s="71">
        <v>6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+'28'!J26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+'28'!J32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2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+'28'!J39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+'28'!J40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+'28'!J41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+'28'!J48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+'28'!J55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 t="shared" si="3"/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+'28'!J57</f>
        <v>2</v>
      </c>
      <c r="F57" s="71">
        <v>3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+'28'!J58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1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+'28'!J77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+'28'!J83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+'28'!J112</f>
        <v>6</v>
      </c>
      <c r="F112" s="71">
        <v>10</v>
      </c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+'28'!J113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+'28'!J115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+'28'!J117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+'28'!J133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+'28'!J154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3</v>
      </c>
      <c r="F163" s="71">
        <v>2</v>
      </c>
      <c r="G163" s="46">
        <f t="shared" si="27"/>
        <v>5</v>
      </c>
      <c r="H163" s="78">
        <v>0</v>
      </c>
      <c r="I163" s="76">
        <v>0</v>
      </c>
      <c r="J163" s="46">
        <f t="shared" si="28"/>
        <v>2</v>
      </c>
      <c r="K163" s="72">
        <v>3</v>
      </c>
      <c r="L163" s="20">
        <v>40</v>
      </c>
      <c r="M163" s="65">
        <f t="shared" si="8"/>
        <v>120</v>
      </c>
      <c r="N163" s="17" t="s">
        <v>16</v>
      </c>
      <c r="O163" s="18">
        <v>90</v>
      </c>
      <c r="P163" s="121">
        <f t="shared" si="26"/>
        <v>30</v>
      </c>
      <c r="Q163" s="120">
        <v>12.14</v>
      </c>
      <c r="R163" s="43">
        <f t="shared" si="9"/>
        <v>36.42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+'28'!J175</f>
        <v>6</v>
      </c>
      <c r="F175" s="71">
        <v>5</v>
      </c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+'28'!J180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+'28'!J195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+'28'!J196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+'28'!J205</f>
        <v>17</v>
      </c>
      <c r="F205" s="71"/>
      <c r="G205" s="46">
        <f t="shared" si="27"/>
        <v>17</v>
      </c>
      <c r="H205" s="78">
        <v>0</v>
      </c>
      <c r="I205" s="76">
        <v>0</v>
      </c>
      <c r="J205" s="46">
        <f t="shared" si="28"/>
        <v>16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45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ref="P253:P259" si="46">SUM(M253-O253)</f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4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6"/>
        <v>0</v>
      </c>
      <c r="Q259" s="90"/>
      <c r="R259" s="43">
        <f t="shared" ref="R259" si="5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542.42000000000007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785</v>
      </c>
      <c r="O264" s="2">
        <v>100</v>
      </c>
      <c r="P264" s="2">
        <v>390</v>
      </c>
      <c r="Q264" s="2">
        <v>10</v>
      </c>
      <c r="R264" s="2">
        <v>75</v>
      </c>
      <c r="S264" s="2">
        <v>60</v>
      </c>
      <c r="T264" s="2">
        <v>130</v>
      </c>
      <c r="U264" s="2">
        <v>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1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+'29'!J6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+'29'!J7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+'29'!J20</f>
        <v>6</v>
      </c>
      <c r="F20" s="71"/>
      <c r="G20" s="46">
        <f t="shared" si="0"/>
        <v>6</v>
      </c>
      <c r="H20" s="78">
        <v>1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99</v>
      </c>
      <c r="P20" s="121">
        <f t="shared" si="3"/>
        <v>161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+'29'!J26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1">
        <f t="shared" si="3"/>
        <v>50</v>
      </c>
      <c r="Q26" s="12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1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+'29'!J83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+'29'!J112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>
        <v>49</v>
      </c>
      <c r="P112" s="121">
        <f>SUM(M112-O112)</f>
        <v>251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+'29'!J113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+'29'!J115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+'29'!J133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1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+'29'!J154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+'29'!J195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2</v>
      </c>
      <c r="K195" s="72">
        <v>3</v>
      </c>
      <c r="L195" s="20">
        <v>60</v>
      </c>
      <c r="M195" s="65">
        <f t="shared" si="31"/>
        <v>180</v>
      </c>
      <c r="N195" s="17" t="s">
        <v>16</v>
      </c>
      <c r="O195" s="18"/>
      <c r="P195" s="121">
        <f t="shared" si="26"/>
        <v>180</v>
      </c>
      <c r="Q195" s="90">
        <v>38</v>
      </c>
      <c r="R195" s="43">
        <f t="shared" si="32"/>
        <v>114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+'29'!J196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+'29'!J205</f>
        <v>16</v>
      </c>
      <c r="F205" s="71"/>
      <c r="G205" s="46">
        <f t="shared" si="27"/>
        <v>16</v>
      </c>
      <c r="H205" s="78">
        <v>0</v>
      </c>
      <c r="I205" s="76">
        <v>0</v>
      </c>
      <c r="J205" s="46">
        <f t="shared" si="28"/>
        <v>16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45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9" si="47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7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7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545</v>
      </c>
      <c r="O264" s="2">
        <v>180</v>
      </c>
      <c r="P264" s="2">
        <v>200</v>
      </c>
      <c r="Q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61.00"/>
        <filter val="180.00"/>
        <filter val="200"/>
        <filter val="200.00"/>
        <filter val="25.00"/>
        <filter val="250.00"/>
        <filter val="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/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/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/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/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/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/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/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/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/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/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/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/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/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/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/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/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/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/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/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/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/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/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/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ref="P118:P172" si="26">SUM(M118-O118)</f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96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20048174</v>
      </c>
      <c r="C251" s="19" t="s">
        <v>1446</v>
      </c>
      <c r="D251" s="10" t="s">
        <v>564</v>
      </c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45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2025-05-02T04:35:57Z</dcterms:modified>
</cp:coreProperties>
</file>