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พ.ค. 68\"/>
    </mc:Choice>
  </mc:AlternateContent>
  <xr:revisionPtr revIDLastSave="0" documentId="13_ncr:1_{09880559-7E4D-4001-9393-D256A1FB9D7A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8" l="1"/>
  <c r="K29" i="8"/>
  <c r="K30" i="8"/>
  <c r="K31" i="8"/>
  <c r="K32" i="8"/>
  <c r="K33" i="8"/>
  <c r="K34" i="8"/>
  <c r="J34" i="8" s="1"/>
  <c r="K35" i="8"/>
  <c r="J35" i="8" s="1"/>
  <c r="K36" i="8"/>
  <c r="K37" i="8"/>
  <c r="K38" i="8"/>
  <c r="K39" i="8"/>
  <c r="K40" i="8"/>
  <c r="K41" i="8"/>
  <c r="K42" i="8"/>
  <c r="J42" i="8" s="1"/>
  <c r="K43" i="8"/>
  <c r="J43" i="8" s="1"/>
  <c r="K44" i="8"/>
  <c r="K45" i="8"/>
  <c r="K46" i="8"/>
  <c r="K47" i="8"/>
  <c r="K48" i="8"/>
  <c r="K49" i="8"/>
  <c r="K50" i="8"/>
  <c r="K51" i="8"/>
  <c r="J51" i="8" s="1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J66" i="8" s="1"/>
  <c r="K67" i="8"/>
  <c r="K68" i="8"/>
  <c r="K69" i="8"/>
  <c r="K70" i="8"/>
  <c r="K71" i="8"/>
  <c r="K72" i="8"/>
  <c r="K73" i="8"/>
  <c r="K74" i="8"/>
  <c r="J74" i="8" s="1"/>
  <c r="K75" i="8"/>
  <c r="J75" i="8" s="1"/>
  <c r="K76" i="8"/>
  <c r="K77" i="8"/>
  <c r="K78" i="8"/>
  <c r="K79" i="8"/>
  <c r="K80" i="8"/>
  <c r="K81" i="8"/>
  <c r="K82" i="8"/>
  <c r="K83" i="8"/>
  <c r="J83" i="8" s="1"/>
  <c r="K84" i="8"/>
  <c r="K85" i="8"/>
  <c r="K86" i="8"/>
  <c r="K87" i="8"/>
  <c r="K88" i="8"/>
  <c r="K89" i="8"/>
  <c r="K90" i="8"/>
  <c r="J90" i="8" s="1"/>
  <c r="K91" i="8"/>
  <c r="J91" i="8" s="1"/>
  <c r="K92" i="8"/>
  <c r="K93" i="8"/>
  <c r="K94" i="8"/>
  <c r="K95" i="8"/>
  <c r="K96" i="8"/>
  <c r="K97" i="8"/>
  <c r="K98" i="8"/>
  <c r="J98" i="8" s="1"/>
  <c r="K99" i="8"/>
  <c r="J99" i="8" s="1"/>
  <c r="K100" i="8"/>
  <c r="K101" i="8"/>
  <c r="K102" i="8"/>
  <c r="K103" i="8"/>
  <c r="K104" i="8"/>
  <c r="K105" i="8"/>
  <c r="K106" i="8"/>
  <c r="J106" i="8" s="1"/>
  <c r="K107" i="8"/>
  <c r="J107" i="8" s="1"/>
  <c r="K108" i="8"/>
  <c r="K109" i="8"/>
  <c r="K110" i="8"/>
  <c r="K111" i="8"/>
  <c r="K112" i="8"/>
  <c r="K113" i="8"/>
  <c r="K114" i="8"/>
  <c r="K115" i="8"/>
  <c r="J115" i="8" s="1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J130" i="8" s="1"/>
  <c r="K131" i="8"/>
  <c r="K132" i="8"/>
  <c r="K133" i="8"/>
  <c r="K134" i="8"/>
  <c r="K135" i="8"/>
  <c r="K136" i="8"/>
  <c r="K137" i="8"/>
  <c r="K138" i="8"/>
  <c r="J138" i="8" s="1"/>
  <c r="K139" i="8"/>
  <c r="J139" i="8" s="1"/>
  <c r="K140" i="8"/>
  <c r="K141" i="8"/>
  <c r="K142" i="8"/>
  <c r="K143" i="8"/>
  <c r="K144" i="8"/>
  <c r="K145" i="8"/>
  <c r="K146" i="8"/>
  <c r="J146" i="8" s="1"/>
  <c r="K147" i="8"/>
  <c r="J147" i="8" s="1"/>
  <c r="K148" i="8"/>
  <c r="K149" i="8"/>
  <c r="K150" i="8"/>
  <c r="K151" i="8"/>
  <c r="K152" i="8"/>
  <c r="K153" i="8"/>
  <c r="K154" i="8"/>
  <c r="J154" i="8" s="1"/>
  <c r="K155" i="8"/>
  <c r="J155" i="8" s="1"/>
  <c r="K156" i="8"/>
  <c r="K157" i="8"/>
  <c r="K158" i="8"/>
  <c r="K159" i="8"/>
  <c r="K160" i="8"/>
  <c r="K161" i="8"/>
  <c r="K162" i="8"/>
  <c r="J162" i="8" s="1"/>
  <c r="K163" i="8"/>
  <c r="K164" i="8"/>
  <c r="K165" i="8"/>
  <c r="K166" i="8"/>
  <c r="K167" i="8"/>
  <c r="J167" i="8" s="1"/>
  <c r="K168" i="8"/>
  <c r="K169" i="8"/>
  <c r="K170" i="8"/>
  <c r="K171" i="8"/>
  <c r="J171" i="8" s="1"/>
  <c r="K172" i="8"/>
  <c r="K173" i="8"/>
  <c r="K174" i="8"/>
  <c r="K175" i="8"/>
  <c r="K176" i="8"/>
  <c r="K177" i="8"/>
  <c r="K178" i="8"/>
  <c r="J178" i="8" s="1"/>
  <c r="K179" i="8"/>
  <c r="J179" i="8" s="1"/>
  <c r="K180" i="8"/>
  <c r="K181" i="8"/>
  <c r="K182" i="8"/>
  <c r="K183" i="8"/>
  <c r="J183" i="8" s="1"/>
  <c r="K184" i="8"/>
  <c r="K185" i="8"/>
  <c r="K186" i="8"/>
  <c r="J186" i="8" s="1"/>
  <c r="K187" i="8"/>
  <c r="J187" i="8" s="1"/>
  <c r="K188" i="8"/>
  <c r="K189" i="8"/>
  <c r="K190" i="8"/>
  <c r="K191" i="8"/>
  <c r="K192" i="8"/>
  <c r="K193" i="8"/>
  <c r="K194" i="8"/>
  <c r="J194" i="8" s="1"/>
  <c r="K195" i="8"/>
  <c r="K196" i="8"/>
  <c r="K197" i="8"/>
  <c r="K198" i="8"/>
  <c r="K199" i="8"/>
  <c r="J199" i="8" s="1"/>
  <c r="K200" i="8"/>
  <c r="K201" i="8"/>
  <c r="K202" i="8"/>
  <c r="K203" i="8"/>
  <c r="J203" i="8" s="1"/>
  <c r="K204" i="8"/>
  <c r="K205" i="8"/>
  <c r="K206" i="8"/>
  <c r="K207" i="8"/>
  <c r="K208" i="8"/>
  <c r="K209" i="8"/>
  <c r="K210" i="8"/>
  <c r="J210" i="8" s="1"/>
  <c r="K211" i="8"/>
  <c r="J211" i="8" s="1"/>
  <c r="K212" i="8"/>
  <c r="K213" i="8"/>
  <c r="K214" i="8"/>
  <c r="K215" i="8"/>
  <c r="J215" i="8" s="1"/>
  <c r="K216" i="8"/>
  <c r="K217" i="8"/>
  <c r="K218" i="8"/>
  <c r="J218" i="8" s="1"/>
  <c r="K219" i="8"/>
  <c r="J219" i="8" s="1"/>
  <c r="K220" i="8"/>
  <c r="K221" i="8"/>
  <c r="K222" i="8"/>
  <c r="K223" i="8"/>
  <c r="K224" i="8"/>
  <c r="K225" i="8"/>
  <c r="K226" i="8"/>
  <c r="J226" i="8" s="1"/>
  <c r="K227" i="8"/>
  <c r="K228" i="8"/>
  <c r="K229" i="8"/>
  <c r="K230" i="8"/>
  <c r="K231" i="8"/>
  <c r="J231" i="8" s="1"/>
  <c r="K232" i="8"/>
  <c r="K233" i="8"/>
  <c r="K234" i="8"/>
  <c r="J234" i="8" s="1"/>
  <c r="K235" i="8"/>
  <c r="J235" i="8" s="1"/>
  <c r="K236" i="8"/>
  <c r="K237" i="8"/>
  <c r="K238" i="8"/>
  <c r="K239" i="8"/>
  <c r="J239" i="8" s="1"/>
  <c r="K240" i="8"/>
  <c r="K241" i="8"/>
  <c r="K242" i="8"/>
  <c r="J242" i="8" s="1"/>
  <c r="K243" i="8"/>
  <c r="J243" i="8" s="1"/>
  <c r="K244" i="8"/>
  <c r="K245" i="8"/>
  <c r="K246" i="8"/>
  <c r="K247" i="8"/>
  <c r="J247" i="8" s="1"/>
  <c r="K248" i="8"/>
  <c r="K249" i="8"/>
  <c r="K250" i="8"/>
  <c r="J250" i="8" s="1"/>
  <c r="K251" i="8"/>
  <c r="P251" i="8" s="1"/>
  <c r="K252" i="8"/>
  <c r="K253" i="8"/>
  <c r="K254" i="8"/>
  <c r="J254" i="8" s="1"/>
  <c r="K255" i="8"/>
  <c r="K256" i="8"/>
  <c r="K6" i="8"/>
  <c r="K7" i="8"/>
  <c r="K8" i="8"/>
  <c r="K9" i="8"/>
  <c r="K10" i="8"/>
  <c r="K11" i="8"/>
  <c r="J11" i="8" s="1"/>
  <c r="K12" i="8"/>
  <c r="J12" i="8" s="1"/>
  <c r="K13" i="8"/>
  <c r="J13" i="8" s="1"/>
  <c r="K14" i="8"/>
  <c r="K15" i="8"/>
  <c r="K16" i="8"/>
  <c r="K17" i="8"/>
  <c r="K18" i="8"/>
  <c r="K19" i="8"/>
  <c r="J19" i="8" s="1"/>
  <c r="K20" i="8"/>
  <c r="K21" i="8"/>
  <c r="J21" i="8" s="1"/>
  <c r="K22" i="8"/>
  <c r="K23" i="8"/>
  <c r="K24" i="8"/>
  <c r="K25" i="8"/>
  <c r="K26" i="8"/>
  <c r="K27" i="8"/>
  <c r="J27" i="8" s="1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J36" i="8"/>
  <c r="J44" i="8"/>
  <c r="J52" i="8"/>
  <c r="J60" i="8"/>
  <c r="J68" i="8"/>
  <c r="J76" i="8"/>
  <c r="J84" i="8"/>
  <c r="J92" i="8"/>
  <c r="J100" i="8"/>
  <c r="J108" i="8"/>
  <c r="J116" i="8"/>
  <c r="J124" i="8"/>
  <c r="J132" i="8"/>
  <c r="J140" i="8"/>
  <c r="J148" i="8"/>
  <c r="J156" i="8"/>
  <c r="J163" i="8"/>
  <c r="J164" i="8"/>
  <c r="J172" i="8"/>
  <c r="J180" i="8"/>
  <c r="J188" i="8"/>
  <c r="J195" i="8"/>
  <c r="J196" i="8"/>
  <c r="J204" i="8"/>
  <c r="J212" i="8"/>
  <c r="J220" i="8"/>
  <c r="J227" i="8"/>
  <c r="J228" i="8"/>
  <c r="J236" i="8"/>
  <c r="P244" i="8"/>
  <c r="P252" i="8"/>
  <c r="K257" i="8"/>
  <c r="K258" i="8"/>
  <c r="J14" i="8"/>
  <c r="J22" i="8"/>
  <c r="J28" i="8"/>
  <c r="J29" i="8"/>
  <c r="J30" i="8"/>
  <c r="J31" i="8"/>
  <c r="J32" i="8"/>
  <c r="J33" i="8"/>
  <c r="J37" i="8"/>
  <c r="J38" i="8"/>
  <c r="J39" i="8"/>
  <c r="J40" i="8"/>
  <c r="J41" i="8"/>
  <c r="J45" i="8"/>
  <c r="J46" i="8"/>
  <c r="J47" i="8"/>
  <c r="J48" i="8"/>
  <c r="J49" i="8"/>
  <c r="J50" i="8"/>
  <c r="J53" i="8"/>
  <c r="J54" i="8"/>
  <c r="J55" i="8"/>
  <c r="J56" i="8"/>
  <c r="J57" i="8"/>
  <c r="J58" i="8"/>
  <c r="J59" i="8"/>
  <c r="J61" i="8"/>
  <c r="J62" i="8"/>
  <c r="J63" i="8"/>
  <c r="J64" i="8"/>
  <c r="J65" i="8"/>
  <c r="J67" i="8"/>
  <c r="J69" i="8"/>
  <c r="J70" i="8"/>
  <c r="J71" i="8"/>
  <c r="J72" i="8"/>
  <c r="J73" i="8"/>
  <c r="J77" i="8"/>
  <c r="J78" i="8"/>
  <c r="J79" i="8"/>
  <c r="J80" i="8"/>
  <c r="J81" i="8"/>
  <c r="J82" i="8"/>
  <c r="J85" i="8"/>
  <c r="J86" i="8"/>
  <c r="J87" i="8"/>
  <c r="J88" i="8"/>
  <c r="J89" i="8"/>
  <c r="J93" i="8"/>
  <c r="J94" i="8"/>
  <c r="J95" i="8"/>
  <c r="J96" i="8"/>
  <c r="J97" i="8"/>
  <c r="J101" i="8"/>
  <c r="J102" i="8"/>
  <c r="J103" i="8"/>
  <c r="J104" i="8"/>
  <c r="J105" i="8"/>
  <c r="J109" i="8"/>
  <c r="J110" i="8"/>
  <c r="J111" i="8"/>
  <c r="J112" i="8"/>
  <c r="J113" i="8"/>
  <c r="J114" i="8"/>
  <c r="J117" i="8"/>
  <c r="J118" i="8"/>
  <c r="J119" i="8"/>
  <c r="J120" i="8"/>
  <c r="J121" i="8"/>
  <c r="J122" i="8"/>
  <c r="J123" i="8"/>
  <c r="J125" i="8"/>
  <c r="J126" i="8"/>
  <c r="J127" i="8"/>
  <c r="J128" i="8"/>
  <c r="J129" i="8"/>
  <c r="J131" i="8"/>
  <c r="J133" i="8"/>
  <c r="J134" i="8"/>
  <c r="J135" i="8"/>
  <c r="J136" i="8"/>
  <c r="J137" i="8"/>
  <c r="J141" i="8"/>
  <c r="J142" i="8"/>
  <c r="J143" i="8"/>
  <c r="J144" i="8"/>
  <c r="J145" i="8"/>
  <c r="J149" i="8"/>
  <c r="J150" i="8"/>
  <c r="J151" i="8"/>
  <c r="J152" i="8"/>
  <c r="J153" i="8"/>
  <c r="J157" i="8"/>
  <c r="J158" i="8"/>
  <c r="J159" i="8"/>
  <c r="J160" i="8"/>
  <c r="J161" i="8"/>
  <c r="J165" i="8"/>
  <c r="J166" i="8"/>
  <c r="J168" i="8"/>
  <c r="J169" i="8"/>
  <c r="J170" i="8"/>
  <c r="J173" i="8"/>
  <c r="J174" i="8"/>
  <c r="J175" i="8"/>
  <c r="J176" i="8"/>
  <c r="J177" i="8"/>
  <c r="J181" i="8"/>
  <c r="J182" i="8"/>
  <c r="J184" i="8"/>
  <c r="J185" i="8"/>
  <c r="J189" i="8"/>
  <c r="J190" i="8"/>
  <c r="J191" i="8"/>
  <c r="J192" i="8"/>
  <c r="J193" i="8"/>
  <c r="J197" i="8"/>
  <c r="J198" i="8"/>
  <c r="J200" i="8"/>
  <c r="J201" i="8"/>
  <c r="J202" i="8"/>
  <c r="J205" i="8"/>
  <c r="J206" i="8"/>
  <c r="J207" i="8"/>
  <c r="J208" i="8"/>
  <c r="J209" i="8"/>
  <c r="J213" i="8"/>
  <c r="J214" i="8"/>
  <c r="J216" i="8"/>
  <c r="J217" i="8"/>
  <c r="J221" i="8"/>
  <c r="J222" i="8"/>
  <c r="J223" i="8"/>
  <c r="J224" i="8"/>
  <c r="J225" i="8"/>
  <c r="J229" i="8"/>
  <c r="J230" i="8"/>
  <c r="J232" i="8"/>
  <c r="J233" i="8"/>
  <c r="J237" i="8"/>
  <c r="J238" i="8"/>
  <c r="J240" i="8"/>
  <c r="J241" i="8"/>
  <c r="J245" i="8"/>
  <c r="J246" i="8"/>
  <c r="J248" i="8"/>
  <c r="J249" i="8"/>
  <c r="J253" i="8"/>
  <c r="J255" i="8"/>
  <c r="J256" i="8"/>
  <c r="J6" i="8"/>
  <c r="J7" i="8"/>
  <c r="J8" i="8"/>
  <c r="J9" i="8"/>
  <c r="J10" i="8"/>
  <c r="J15" i="8"/>
  <c r="J16" i="8"/>
  <c r="J17" i="8"/>
  <c r="J18" i="8"/>
  <c r="J20" i="8"/>
  <c r="J23" i="8"/>
  <c r="J24" i="8"/>
  <c r="J25" i="8"/>
  <c r="J26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G242" i="8" s="1"/>
  <c r="F243" i="8"/>
  <c r="F244" i="8"/>
  <c r="F245" i="8"/>
  <c r="G245" i="8" s="1"/>
  <c r="F246" i="8"/>
  <c r="G246" i="8" s="1"/>
  <c r="F247" i="8"/>
  <c r="F248" i="8"/>
  <c r="F249" i="8"/>
  <c r="F250" i="8"/>
  <c r="G250" i="8" s="1"/>
  <c r="F251" i="8"/>
  <c r="F252" i="8"/>
  <c r="F253" i="8"/>
  <c r="G253" i="8" s="1"/>
  <c r="F254" i="8"/>
  <c r="G254" i="8" s="1"/>
  <c r="F255" i="8"/>
  <c r="F256" i="8"/>
  <c r="F257" i="8"/>
  <c r="G257" i="8" s="1"/>
  <c r="F25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G243" i="8" s="1"/>
  <c r="E244" i="8"/>
  <c r="E245" i="8"/>
  <c r="E246" i="8"/>
  <c r="E247" i="8"/>
  <c r="E248" i="8"/>
  <c r="G248" i="8" s="1"/>
  <c r="E249" i="8"/>
  <c r="E250" i="8"/>
  <c r="E251" i="8"/>
  <c r="G251" i="8" s="1"/>
  <c r="E252" i="8"/>
  <c r="E253" i="8"/>
  <c r="E254" i="8"/>
  <c r="E255" i="8"/>
  <c r="E256" i="8"/>
  <c r="E25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58" i="8"/>
  <c r="E259" i="8"/>
  <c r="G241" i="8"/>
  <c r="G244" i="8"/>
  <c r="G247" i="8"/>
  <c r="G249" i="8"/>
  <c r="G252" i="8"/>
  <c r="G255" i="8"/>
  <c r="W35" i="8"/>
  <c r="V35" i="8"/>
  <c r="U35" i="8"/>
  <c r="T35" i="8"/>
  <c r="S35" i="8"/>
  <c r="R35" i="8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G247" i="107" s="1"/>
  <c r="J247" i="107" s="1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5" i="107"/>
  <c r="N26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G243" i="106" s="1"/>
  <c r="J243" i="106" s="1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5" i="106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G244" i="105" s="1"/>
  <c r="J244" i="105" s="1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G247" i="104" s="1"/>
  <c r="J247" i="104" s="1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5" i="104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G245" i="103" s="1"/>
  <c r="J245" i="103" s="1"/>
  <c r="E246" i="103"/>
  <c r="E247" i="103"/>
  <c r="G247" i="103" s="1"/>
  <c r="J247" i="103" s="1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5" i="103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6" i="91"/>
  <c r="E67" i="91"/>
  <c r="E68" i="91"/>
  <c r="E69" i="91"/>
  <c r="E70" i="91"/>
  <c r="E71" i="91"/>
  <c r="E72" i="91"/>
  <c r="E73" i="91"/>
  <c r="E75" i="91"/>
  <c r="E76" i="91"/>
  <c r="E77" i="91"/>
  <c r="E78" i="91"/>
  <c r="E79" i="91"/>
  <c r="E80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6" i="91"/>
  <c r="E17" i="91"/>
  <c r="E18" i="91"/>
  <c r="E19" i="91"/>
  <c r="E21" i="91"/>
  <c r="E22" i="91"/>
  <c r="E5" i="91"/>
  <c r="E82" i="90"/>
  <c r="E82" i="89"/>
  <c r="E259" i="89"/>
  <c r="E82" i="88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5" i="82"/>
  <c r="P76" i="80"/>
  <c r="P39" i="80"/>
  <c r="E27" i="81"/>
  <c r="E29" i="81"/>
  <c r="E30" i="81"/>
  <c r="E31" i="81"/>
  <c r="E32" i="81"/>
  <c r="E33" i="81"/>
  <c r="E34" i="81"/>
  <c r="E35" i="81"/>
  <c r="E36" i="81"/>
  <c r="E37" i="81"/>
  <c r="E38" i="81"/>
  <c r="E40" i="81"/>
  <c r="E41" i="81"/>
  <c r="E42" i="81"/>
  <c r="E43" i="81"/>
  <c r="E44" i="81"/>
  <c r="E45" i="81"/>
  <c r="E46" i="81"/>
  <c r="E47" i="81"/>
  <c r="E48" i="81"/>
  <c r="E49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5" i="81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5" i="80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G246" i="79" s="1"/>
  <c r="J246" i="79" s="1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5" i="79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G245" i="78" s="1"/>
  <c r="J245" i="78" s="1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5" i="78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P237" i="95" s="1"/>
  <c r="M238" i="95"/>
  <c r="M239" i="95"/>
  <c r="P239" i="95" s="1"/>
  <c r="M240" i="95"/>
  <c r="M241" i="95"/>
  <c r="M242" i="95"/>
  <c r="M243" i="95"/>
  <c r="P243" i="95" s="1"/>
  <c r="M244" i="95"/>
  <c r="M245" i="95"/>
  <c r="P245" i="95" s="1"/>
  <c r="M246" i="95"/>
  <c r="M247" i="95"/>
  <c r="M248" i="95"/>
  <c r="M249" i="95"/>
  <c r="M250" i="95"/>
  <c r="P250" i="95" s="1"/>
  <c r="M251" i="95"/>
  <c r="P251" i="95" s="1"/>
  <c r="M252" i="95"/>
  <c r="M253" i="95"/>
  <c r="P253" i="95" s="1"/>
  <c r="M254" i="95"/>
  <c r="M255" i="95"/>
  <c r="M256" i="95"/>
  <c r="M257" i="95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G250" i="79"/>
  <c r="J250" i="79" s="1"/>
  <c r="G250" i="80"/>
  <c r="J250" i="80" s="1"/>
  <c r="G250" i="81"/>
  <c r="J250" i="81" s="1"/>
  <c r="G250" i="82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G250" i="9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G250" i="103"/>
  <c r="J250" i="103" s="1"/>
  <c r="G250" i="104"/>
  <c r="J250" i="104" s="1"/>
  <c r="G250" i="105"/>
  <c r="J250" i="105" s="1"/>
  <c r="G250" i="106"/>
  <c r="J250" i="106" s="1"/>
  <c r="G250" i="107"/>
  <c r="J250" i="107" s="1"/>
  <c r="G250" i="78"/>
  <c r="J250" i="78" s="1"/>
  <c r="G250" i="74"/>
  <c r="J250" i="74" s="1"/>
  <c r="P243" i="8"/>
  <c r="P245" i="8"/>
  <c r="P246" i="8"/>
  <c r="P247" i="8"/>
  <c r="P249" i="8"/>
  <c r="P253" i="8"/>
  <c r="J253" i="77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2" i="77"/>
  <c r="J252" i="77" s="1"/>
  <c r="G253" i="77"/>
  <c r="G254" i="77"/>
  <c r="J254" i="77" s="1"/>
  <c r="G255" i="77"/>
  <c r="J255" i="77" s="1"/>
  <c r="G256" i="77"/>
  <c r="J256" i="77" s="1"/>
  <c r="J8" i="74"/>
  <c r="P94" i="107"/>
  <c r="P94" i="105"/>
  <c r="P94" i="104"/>
  <c r="P94" i="102"/>
  <c r="P94" i="99"/>
  <c r="P94" i="96"/>
  <c r="G249" i="78"/>
  <c r="J249" i="78" s="1"/>
  <c r="G248" i="78"/>
  <c r="J248" i="78" s="1"/>
  <c r="G247" i="78"/>
  <c r="J247" i="78" s="1"/>
  <c r="G246" i="78"/>
  <c r="J246" i="78" s="1"/>
  <c r="G244" i="78"/>
  <c r="J244" i="78" s="1"/>
  <c r="G243" i="78"/>
  <c r="J243" i="78" s="1"/>
  <c r="G249" i="79"/>
  <c r="J249" i="79" s="1"/>
  <c r="G248" i="79"/>
  <c r="J248" i="79" s="1"/>
  <c r="G247" i="79"/>
  <c r="J247" i="79" s="1"/>
  <c r="G245" i="79"/>
  <c r="J245" i="79" s="1"/>
  <c r="G244" i="79"/>
  <c r="J244" i="79" s="1"/>
  <c r="G243" i="79"/>
  <c r="J243" i="79" s="1"/>
  <c r="G249" i="80"/>
  <c r="J249" i="80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49" i="81"/>
  <c r="J249" i="81" s="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49" i="82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G248" i="82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G247" i="82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G246" i="82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G244" i="82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G243" i="82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G249" i="9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G248" i="9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G247" i="9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G246" i="9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G245" i="9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G244" i="9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G243" i="9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G249" i="103"/>
  <c r="J249" i="103" s="1"/>
  <c r="G248" i="103"/>
  <c r="J248" i="103" s="1"/>
  <c r="G246" i="103"/>
  <c r="J246" i="103" s="1"/>
  <c r="G244" i="103"/>
  <c r="J244" i="103" s="1"/>
  <c r="G243" i="103"/>
  <c r="J243" i="103" s="1"/>
  <c r="G249" i="104"/>
  <c r="J249" i="104" s="1"/>
  <c r="G248" i="104"/>
  <c r="J248" i="104" s="1"/>
  <c r="G246" i="104"/>
  <c r="J246" i="104" s="1"/>
  <c r="G245" i="104"/>
  <c r="J245" i="104" s="1"/>
  <c r="G244" i="104"/>
  <c r="J244" i="104" s="1"/>
  <c r="G243" i="104"/>
  <c r="J243" i="104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3" i="105"/>
  <c r="J243" i="105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9" i="107"/>
  <c r="J249" i="107" s="1"/>
  <c r="G248" i="107"/>
  <c r="J248" i="107" s="1"/>
  <c r="G246" i="107"/>
  <c r="J246" i="107" s="1"/>
  <c r="G245" i="107"/>
  <c r="J245" i="107" s="1"/>
  <c r="G244" i="107"/>
  <c r="J244" i="107" s="1"/>
  <c r="G243" i="107"/>
  <c r="J243" i="107" s="1"/>
  <c r="G249" i="74"/>
  <c r="G248" i="74"/>
  <c r="J248" i="74" s="1"/>
  <c r="G247" i="74"/>
  <c r="J247" i="74" s="1"/>
  <c r="G246" i="74"/>
  <c r="J246" i="74" s="1"/>
  <c r="J245" i="74"/>
  <c r="G245" i="74"/>
  <c r="G244" i="74"/>
  <c r="J244" i="74" s="1"/>
  <c r="G243" i="74"/>
  <c r="J243" i="74" s="1"/>
  <c r="E236" i="77"/>
  <c r="E252" i="77"/>
  <c r="P94" i="106"/>
  <c r="P94" i="101"/>
  <c r="M94" i="103"/>
  <c r="I18" i="8"/>
  <c r="I19" i="8"/>
  <c r="I20" i="8"/>
  <c r="I21" i="8"/>
  <c r="I22" i="8"/>
  <c r="I187" i="8"/>
  <c r="I188" i="8"/>
  <c r="I189" i="8"/>
  <c r="I251" i="8"/>
  <c r="I252" i="8"/>
  <c r="I253" i="8"/>
  <c r="I254" i="8"/>
  <c r="I255" i="8"/>
  <c r="I256" i="8"/>
  <c r="I257" i="8"/>
  <c r="P257" i="8"/>
  <c r="H258" i="8"/>
  <c r="I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G257" i="9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R257" i="92"/>
  <c r="M257" i="92"/>
  <c r="P257" i="92" s="1"/>
  <c r="R257" i="93"/>
  <c r="M257" i="93"/>
  <c r="P257" i="93" s="1"/>
  <c r="R257" i="94"/>
  <c r="M257" i="94"/>
  <c r="P257" i="94" s="1"/>
  <c r="R257" i="95"/>
  <c r="P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I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I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R251" i="74"/>
  <c r="M251" i="74"/>
  <c r="P251" i="74" s="1"/>
  <c r="G251" i="74"/>
  <c r="J251" i="74" s="1"/>
  <c r="E251" i="77" s="1"/>
  <c r="G251" i="77" s="1"/>
  <c r="J251" i="77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P252" i="95"/>
  <c r="R251" i="95"/>
  <c r="R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R244" i="95"/>
  <c r="P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I242" i="8"/>
  <c r="R247" i="74"/>
  <c r="P247" i="74"/>
  <c r="M247" i="74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R238" i="95"/>
  <c r="P238" i="95"/>
  <c r="R237" i="95"/>
  <c r="R236" i="95"/>
  <c r="P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I241" i="8"/>
  <c r="P240" i="8"/>
  <c r="I240" i="8"/>
  <c r="P239" i="8"/>
  <c r="I239" i="8"/>
  <c r="P238" i="8"/>
  <c r="I238" i="8"/>
  <c r="P237" i="8"/>
  <c r="I237" i="8"/>
  <c r="P236" i="8"/>
  <c r="I236" i="8"/>
  <c r="P235" i="8"/>
  <c r="I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I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I102" i="8"/>
  <c r="H5" i="8"/>
  <c r="M48" i="98"/>
  <c r="P48" i="98" s="1"/>
  <c r="P242" i="8" l="1"/>
  <c r="J251" i="8"/>
  <c r="P250" i="8"/>
  <c r="J252" i="8"/>
  <c r="J244" i="8"/>
  <c r="G256" i="8"/>
  <c r="P94" i="103"/>
  <c r="J257" i="8"/>
  <c r="E242" i="77"/>
  <c r="E241" i="77"/>
  <c r="G251" i="78"/>
  <c r="J251" i="78" s="1"/>
  <c r="E240" i="77"/>
  <c r="E239" i="77"/>
  <c r="E87" i="77"/>
  <c r="G259" i="8"/>
  <c r="J258" i="8"/>
  <c r="G258" i="8"/>
  <c r="M259" i="8"/>
  <c r="J259" i="8"/>
  <c r="P237" i="82"/>
  <c r="P87" i="77"/>
  <c r="G88" i="8"/>
  <c r="P241" i="78"/>
  <c r="P242" i="77"/>
  <c r="P238" i="77"/>
  <c r="G242" i="77"/>
  <c r="J242" i="77" s="1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M49" i="90"/>
  <c r="M48" i="90"/>
  <c r="M47" i="90"/>
  <c r="M46" i="90"/>
  <c r="M45" i="90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M62" i="88"/>
  <c r="M61" i="88"/>
  <c r="M60" i="88"/>
  <c r="M59" i="88"/>
  <c r="M58" i="88"/>
  <c r="M57" i="88"/>
  <c r="M56" i="88"/>
  <c r="M55" i="88"/>
  <c r="M54" i="88"/>
  <c r="M53" i="88"/>
  <c r="M52" i="88"/>
  <c r="M51" i="88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I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I105" i="8"/>
  <c r="P104" i="8"/>
  <c r="I104" i="8"/>
  <c r="P103" i="8"/>
  <c r="I103" i="8"/>
  <c r="P82" i="8"/>
  <c r="I82" i="8"/>
  <c r="P173" i="8"/>
  <c r="I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I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I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46" i="90" l="1"/>
  <c r="P47" i="90"/>
  <c r="P48" i="90"/>
  <c r="P50" i="90"/>
  <c r="P45" i="90"/>
  <c r="P49" i="90"/>
  <c r="P57" i="88"/>
  <c r="P58" i="88"/>
  <c r="P51" i="88"/>
  <c r="P59" i="88"/>
  <c r="P52" i="88"/>
  <c r="P60" i="88"/>
  <c r="P53" i="88"/>
  <c r="P61" i="88"/>
  <c r="P54" i="88"/>
  <c r="P62" i="88"/>
  <c r="P55" i="88"/>
  <c r="P63" i="88"/>
  <c r="P56" i="88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104" i="8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G82" i="8"/>
  <c r="P207" i="95"/>
  <c r="N262" i="95"/>
  <c r="N268" i="95" s="1"/>
  <c r="N271" i="95" s="1"/>
  <c r="P97" i="78"/>
  <c r="N262" i="82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G103" i="8"/>
  <c r="P103" i="77"/>
  <c r="P105" i="77"/>
  <c r="P173" i="77"/>
  <c r="G190" i="8"/>
  <c r="G173" i="8"/>
  <c r="P190" i="77"/>
  <c r="P186" i="77"/>
  <c r="G186" i="8"/>
  <c r="N268" i="82" l="1"/>
  <c r="N271" i="82" s="1"/>
  <c r="R10" i="8"/>
  <c r="G87" i="8"/>
  <c r="G236" i="8"/>
  <c r="G239" i="8"/>
  <c r="G237" i="8"/>
  <c r="G240" i="8"/>
  <c r="G235" i="8"/>
  <c r="G238" i="8"/>
  <c r="G174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7"/>
  <c r="N270" i="95"/>
  <c r="N270" i="107"/>
  <c r="N270" i="84"/>
  <c r="N271" i="88"/>
  <c r="N271" i="94"/>
  <c r="N270" i="97"/>
  <c r="N271" i="80"/>
  <c r="N270" i="98"/>
  <c r="P136" i="8"/>
  <c r="I136" i="8"/>
  <c r="P135" i="8"/>
  <c r="I135" i="8"/>
  <c r="P134" i="8"/>
  <c r="I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N270" i="82" l="1"/>
  <c r="P135" i="77"/>
  <c r="P136" i="77"/>
  <c r="G134" i="8"/>
  <c r="P134" i="77"/>
  <c r="G136" i="8"/>
  <c r="G135" i="8"/>
  <c r="Y35" i="8"/>
  <c r="Y34" i="8" l="1"/>
  <c r="Y33" i="8"/>
  <c r="Y32" i="8"/>
  <c r="Y31" i="8"/>
  <c r="Y30" i="8"/>
  <c r="Y29" i="8"/>
  <c r="Y28" i="8"/>
  <c r="Y27" i="8"/>
  <c r="Y26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M258" i="8" s="1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X35" i="8"/>
  <c r="R24" i="8"/>
  <c r="R21" i="8"/>
  <c r="R26" i="8"/>
  <c r="R7" i="8"/>
  <c r="X7" i="8" s="1"/>
  <c r="R30" i="8"/>
  <c r="R28" i="8"/>
  <c r="R9" i="8"/>
  <c r="R18" i="8"/>
  <c r="R25" i="8"/>
  <c r="R17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E45" i="83" s="1"/>
  <c r="G178" i="82"/>
  <c r="J178" i="82" s="1"/>
  <c r="E178" i="83" s="1"/>
  <c r="G114" i="81"/>
  <c r="J114" i="81" s="1"/>
  <c r="G129" i="81"/>
  <c r="J129" i="81" s="1"/>
  <c r="G75" i="82"/>
  <c r="J75" i="82" s="1"/>
  <c r="G169" i="80"/>
  <c r="J169" i="80" s="1"/>
  <c r="G169" i="81" s="1"/>
  <c r="J169" i="81" s="1"/>
  <c r="G169" i="82" s="1"/>
  <c r="J169" i="82" s="1"/>
  <c r="E169" i="83" s="1"/>
  <c r="G94" i="82"/>
  <c r="J94" i="82" s="1"/>
  <c r="G109" i="81"/>
  <c r="J109" i="81" s="1"/>
  <c r="G60" i="82"/>
  <c r="J60" i="82" s="1"/>
  <c r="E60" i="83" s="1"/>
  <c r="G12" i="78"/>
  <c r="J12" i="78" s="1"/>
  <c r="E75" i="83" l="1"/>
  <c r="G75" i="83" s="1"/>
  <c r="J75" i="83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69" i="83"/>
  <c r="J169" i="83" s="1"/>
  <c r="E169" i="84" s="1"/>
  <c r="G12" i="79"/>
  <c r="J12" i="79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E75" i="84"/>
  <c r="G75" i="84" s="1"/>
  <c r="J75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78" i="86" l="1"/>
  <c r="G178" i="86" s="1"/>
  <c r="J178" i="86" s="1"/>
  <c r="E75" i="85"/>
  <c r="G75" i="85" s="1"/>
  <c r="J75" i="85" s="1"/>
  <c r="E60" i="86"/>
  <c r="G60" i="86" s="1"/>
  <c r="J60" i="86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60" i="91"/>
  <c r="J60" i="91" s="1"/>
  <c r="E60" i="92" s="1"/>
  <c r="G178" i="91"/>
  <c r="J178" i="91" s="1"/>
  <c r="E178" i="92" s="1"/>
  <c r="G169" i="84"/>
  <c r="J169" i="84" s="1"/>
  <c r="E169" i="85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60" i="87"/>
  <c r="G60" i="87" s="1"/>
  <c r="J60" i="87" s="1"/>
  <c r="E60" i="88" s="1"/>
  <c r="G60" i="88" s="1"/>
  <c r="J60" i="88" s="1"/>
  <c r="E60" i="89" s="1"/>
  <c r="G60" i="89" s="1"/>
  <c r="J60" i="89" s="1"/>
  <c r="E60" i="90" s="1"/>
  <c r="G60" i="90" s="1"/>
  <c r="J60" i="90" s="1"/>
  <c r="E178" i="87"/>
  <c r="G178" i="87" s="1"/>
  <c r="J178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109" i="85"/>
  <c r="G109" i="85" s="1"/>
  <c r="J109" i="85" s="1"/>
  <c r="E45" i="86"/>
  <c r="G45" i="86" s="1"/>
  <c r="J45" i="86" s="1"/>
  <c r="E114" i="85"/>
  <c r="G114" i="85" s="1"/>
  <c r="J114" i="85" s="1"/>
  <c r="G129" i="85"/>
  <c r="J129" i="85" s="1"/>
  <c r="G63" i="85"/>
  <c r="J63" i="85" s="1"/>
  <c r="G35" i="85"/>
  <c r="J35" i="85" s="1"/>
  <c r="E35" i="86" s="1"/>
  <c r="G169" i="85"/>
  <c r="J169" i="85" s="1"/>
  <c r="G60" i="92"/>
  <c r="J60" i="92" s="1"/>
  <c r="E60" i="93" s="1"/>
  <c r="G178" i="92"/>
  <c r="J178" i="92" s="1"/>
  <c r="E178" i="93" s="1"/>
  <c r="G109" i="91"/>
  <c r="J109" i="91" s="1"/>
  <c r="E109" i="92" s="1"/>
  <c r="G114" i="91"/>
  <c r="J114" i="91" s="1"/>
  <c r="E114" i="92" s="1"/>
  <c r="G94" i="91"/>
  <c r="J94" i="91" s="1"/>
  <c r="E94" i="92" s="1"/>
  <c r="G229" i="77"/>
  <c r="J229" i="77" s="1"/>
  <c r="G237" i="78" s="1"/>
  <c r="J237" i="78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14" i="86" l="1"/>
  <c r="G114" i="86" s="1"/>
  <c r="J114" i="86" s="1"/>
  <c r="E45" i="87"/>
  <c r="G45" i="87" s="1"/>
  <c r="J45" i="87" s="1"/>
  <c r="E178" i="88"/>
  <c r="G178" i="88" s="1"/>
  <c r="J178" i="88" s="1"/>
  <c r="E94" i="88"/>
  <c r="G94" i="88" s="1"/>
  <c r="J94" i="88" s="1"/>
  <c r="E94" i="89" s="1"/>
  <c r="G94" i="89" s="1"/>
  <c r="J94" i="89" s="1"/>
  <c r="E94" i="90" s="1"/>
  <c r="G94" i="90" s="1"/>
  <c r="J94" i="90" s="1"/>
  <c r="E109" i="86"/>
  <c r="G109" i="86" s="1"/>
  <c r="J109" i="86" s="1"/>
  <c r="E169" i="86"/>
  <c r="G169" i="86" s="1"/>
  <c r="J169" i="86" s="1"/>
  <c r="E169" i="87" s="1"/>
  <c r="G169" i="87" s="1"/>
  <c r="J169" i="87" s="1"/>
  <c r="E169" i="88" s="1"/>
  <c r="E63" i="86"/>
  <c r="G63" i="86" s="1"/>
  <c r="J63" i="86" s="1"/>
  <c r="E129" i="86"/>
  <c r="G129" i="86" s="1"/>
  <c r="J129" i="86" s="1"/>
  <c r="G35" i="86"/>
  <c r="J35" i="86" s="1"/>
  <c r="G229" i="78"/>
  <c r="J229" i="78" s="1"/>
  <c r="G237" i="79" s="1"/>
  <c r="J237" i="79" s="1"/>
  <c r="G114" i="92"/>
  <c r="J114" i="92" s="1"/>
  <c r="E114" i="93" s="1"/>
  <c r="G178" i="93"/>
  <c r="J178" i="93" s="1"/>
  <c r="E178" i="94" s="1"/>
  <c r="G94" i="92"/>
  <c r="J94" i="92" s="1"/>
  <c r="E94" i="93" s="1"/>
  <c r="G60" i="93"/>
  <c r="J60" i="93" s="1"/>
  <c r="E60" i="94" s="1"/>
  <c r="G75" i="91"/>
  <c r="J75" i="91" s="1"/>
  <c r="E75" i="92" s="1"/>
  <c r="G109" i="92"/>
  <c r="J109" i="92" s="1"/>
  <c r="E109" i="93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87" l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G63" i="91" s="1"/>
  <c r="J63" i="91" s="1"/>
  <c r="E129" i="87"/>
  <c r="G129" i="87" s="1"/>
  <c r="J129" i="87" s="1"/>
  <c r="E114" i="87"/>
  <c r="G114" i="87" s="1"/>
  <c r="J114" i="87" s="1"/>
  <c r="E178" i="89"/>
  <c r="G178" i="89" s="1"/>
  <c r="J178" i="89" s="1"/>
  <c r="E109" i="87"/>
  <c r="G109" i="87" s="1"/>
  <c r="J109" i="87" s="1"/>
  <c r="E45" i="88"/>
  <c r="G45" i="88" s="1"/>
  <c r="J45" i="88" s="1"/>
  <c r="E35" i="87"/>
  <c r="G35" i="87" s="1"/>
  <c r="J35" i="87" s="1"/>
  <c r="G169" i="88"/>
  <c r="J169" i="88" s="1"/>
  <c r="G229" i="79"/>
  <c r="J229" i="79" s="1"/>
  <c r="G237" i="80" s="1"/>
  <c r="J237" i="80" s="1"/>
  <c r="G94" i="93"/>
  <c r="J94" i="93" s="1"/>
  <c r="E94" i="94" s="1"/>
  <c r="G178" i="94"/>
  <c r="J178" i="94" s="1"/>
  <c r="E178" i="95" s="1"/>
  <c r="G109" i="93"/>
  <c r="J109" i="93" s="1"/>
  <c r="E109" i="94" s="1"/>
  <c r="G75" i="92"/>
  <c r="J75" i="92" s="1"/>
  <c r="E75" i="93" s="1"/>
  <c r="G60" i="94"/>
  <c r="J60" i="94" s="1"/>
  <c r="E60" i="95" s="1"/>
  <c r="G114" i="93"/>
  <c r="J114" i="93" s="1"/>
  <c r="E114" i="94" s="1"/>
  <c r="G12" i="84"/>
  <c r="J12" i="84" s="1"/>
  <c r="E12" i="85" s="1"/>
  <c r="G12" i="8"/>
  <c r="E63" i="92" l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E35" i="88"/>
  <c r="G35" i="88" s="1"/>
  <c r="J35" i="88" s="1"/>
  <c r="E109" i="88"/>
  <c r="G109" i="88" s="1"/>
  <c r="J109" i="88" s="1"/>
  <c r="E45" i="89"/>
  <c r="G45" i="89" s="1"/>
  <c r="J45" i="89" s="1"/>
  <c r="E45" i="90" s="1"/>
  <c r="G45" i="90" s="1"/>
  <c r="J45" i="90" s="1"/>
  <c r="G45" i="91" s="1"/>
  <c r="J45" i="91" s="1"/>
  <c r="E114" i="88"/>
  <c r="G114" i="88" s="1"/>
  <c r="J114" i="88" s="1"/>
  <c r="E129" i="88"/>
  <c r="G129" i="88" s="1"/>
  <c r="J129" i="88" s="1"/>
  <c r="E178" i="90"/>
  <c r="G178" i="90" s="1"/>
  <c r="J178" i="90" s="1"/>
  <c r="E169" i="89"/>
  <c r="G169" i="89" s="1"/>
  <c r="J169" i="89" s="1"/>
  <c r="E169" i="90" s="1"/>
  <c r="G169" i="90" s="1"/>
  <c r="J169" i="90" s="1"/>
  <c r="G229" i="80"/>
  <c r="J229" i="80" s="1"/>
  <c r="G60" i="95"/>
  <c r="J60" i="95" s="1"/>
  <c r="E60" i="96" s="1"/>
  <c r="G114" i="94"/>
  <c r="J114" i="94" s="1"/>
  <c r="E114" i="95" s="1"/>
  <c r="G178" i="95"/>
  <c r="J178" i="95" s="1"/>
  <c r="E178" i="96" s="1"/>
  <c r="G94" i="94"/>
  <c r="J94" i="94" s="1"/>
  <c r="E94" i="95" s="1"/>
  <c r="G75" i="93"/>
  <c r="J75" i="93" s="1"/>
  <c r="E75" i="94" s="1"/>
  <c r="G109" i="94"/>
  <c r="J109" i="94" s="1"/>
  <c r="E109" i="95" s="1"/>
  <c r="G12" i="85"/>
  <c r="J12" i="85" s="1"/>
  <c r="E12" i="86" s="1"/>
  <c r="E45" i="92" l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114" i="89"/>
  <c r="J114" i="89" s="1"/>
  <c r="E114" i="89"/>
  <c r="E109" i="89"/>
  <c r="G109" i="89" s="1"/>
  <c r="J109" i="89" s="1"/>
  <c r="E129" i="89"/>
  <c r="G129" i="89" s="1"/>
  <c r="J129" i="89" s="1"/>
  <c r="E35" i="89"/>
  <c r="G35" i="89" s="1"/>
  <c r="J35" i="89" s="1"/>
  <c r="E35" i="90" s="1"/>
  <c r="G35" i="90" s="1"/>
  <c r="J35" i="90" s="1"/>
  <c r="G35" i="91" s="1"/>
  <c r="J35" i="91" s="1"/>
  <c r="G229" i="81"/>
  <c r="J229" i="81" s="1"/>
  <c r="G237" i="81"/>
  <c r="J237" i="81" s="1"/>
  <c r="G12" i="86"/>
  <c r="J12" i="86" s="1"/>
  <c r="G169" i="91"/>
  <c r="J169" i="91" s="1"/>
  <c r="E169" i="92" s="1"/>
  <c r="G63" i="96"/>
  <c r="J63" i="96" s="1"/>
  <c r="E63" i="97" s="1"/>
  <c r="G75" i="94"/>
  <c r="J75" i="94" s="1"/>
  <c r="E75" i="95" s="1"/>
  <c r="G94" i="95"/>
  <c r="J94" i="95" s="1"/>
  <c r="E94" i="96" s="1"/>
  <c r="G178" i="96"/>
  <c r="J178" i="96" s="1"/>
  <c r="E178" i="97" s="1"/>
  <c r="G114" i="95"/>
  <c r="J114" i="95" s="1"/>
  <c r="E114" i="96" s="1"/>
  <c r="G109" i="95"/>
  <c r="J109" i="95" s="1"/>
  <c r="E109" i="96" s="1"/>
  <c r="G60" i="96"/>
  <c r="J60" i="96" s="1"/>
  <c r="E60" i="97" s="1"/>
  <c r="G9" i="74"/>
  <c r="J9" i="74" s="1"/>
  <c r="E9" i="77" s="1"/>
  <c r="G11" i="74"/>
  <c r="J11" i="74" s="1"/>
  <c r="E11" i="77" s="1"/>
  <c r="G10" i="74"/>
  <c r="J10" i="74" s="1"/>
  <c r="E10" i="77" s="1"/>
  <c r="E35" i="92" l="1"/>
  <c r="G35" i="92" s="1"/>
  <c r="J35" i="92" s="1"/>
  <c r="E129" i="90"/>
  <c r="G129" i="90" s="1"/>
  <c r="J129" i="90" s="1"/>
  <c r="G129" i="91" s="1"/>
  <c r="J129" i="91" s="1"/>
  <c r="E109" i="90"/>
  <c r="G109" i="90" s="1"/>
  <c r="J109" i="90" s="1"/>
  <c r="E12" i="87"/>
  <c r="G12" i="87" s="1"/>
  <c r="J12" i="87" s="1"/>
  <c r="E12" i="88" s="1"/>
  <c r="G12" i="88" s="1"/>
  <c r="J12" i="88" s="1"/>
  <c r="E114" i="90"/>
  <c r="G114" i="90" s="1"/>
  <c r="J114" i="90" s="1"/>
  <c r="G229" i="82"/>
  <c r="J229" i="82" s="1"/>
  <c r="E229" i="83" s="1"/>
  <c r="G237" i="82"/>
  <c r="J237" i="82" s="1"/>
  <c r="E237" i="83" s="1"/>
  <c r="G11" i="77"/>
  <c r="J11" i="77" s="1"/>
  <c r="G109" i="96"/>
  <c r="J109" i="96" s="1"/>
  <c r="E109" i="97" s="1"/>
  <c r="G75" i="95"/>
  <c r="J75" i="95" s="1"/>
  <c r="E75" i="96" s="1"/>
  <c r="G114" i="96"/>
  <c r="J114" i="96" s="1"/>
  <c r="E114" i="97" s="1"/>
  <c r="G63" i="97"/>
  <c r="J63" i="97" s="1"/>
  <c r="E63" i="98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E169" i="93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193" i="8"/>
  <c r="G177" i="8"/>
  <c r="G194" i="8"/>
  <c r="E35" i="93" l="1"/>
  <c r="G35" i="93" s="1"/>
  <c r="J35" i="93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E12" i="89"/>
  <c r="G12" i="89" s="1"/>
  <c r="J12" i="89" s="1"/>
  <c r="E12" i="90" s="1"/>
  <c r="G12" i="90" s="1"/>
  <c r="J12" i="90" s="1"/>
  <c r="G231" i="78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E229" i="84" s="1"/>
  <c r="G237" i="83"/>
  <c r="J237" i="83" s="1"/>
  <c r="E237" i="84" s="1"/>
  <c r="G206" i="79"/>
  <c r="J206" i="79" s="1"/>
  <c r="G206" i="80" s="1"/>
  <c r="J206" i="8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0" i="78"/>
  <c r="J10" i="78" s="1"/>
  <c r="G11" i="78"/>
  <c r="J11" i="78" s="1"/>
  <c r="G9" i="78"/>
  <c r="J9" i="78" s="1"/>
  <c r="G147" i="8"/>
  <c r="G9" i="8"/>
  <c r="G196" i="8"/>
  <c r="G197" i="8"/>
  <c r="G202" i="8"/>
  <c r="G10" i="8"/>
  <c r="G11" i="8"/>
  <c r="G198" i="8"/>
  <c r="G195" i="8"/>
  <c r="G209" i="8"/>
  <c r="G210" i="8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231" i="79"/>
  <c r="J231" i="79" s="1"/>
  <c r="G231" i="80" s="1"/>
  <c r="J231" i="80" s="1"/>
  <c r="G240" i="78"/>
  <c r="J240" i="78" s="1"/>
  <c r="G241" i="78"/>
  <c r="J241" i="78" s="1"/>
  <c r="G229" i="84"/>
  <c r="J229" i="84" s="1"/>
  <c r="G237" i="84"/>
  <c r="J237" i="84" s="1"/>
  <c r="E237" i="85" s="1"/>
  <c r="G226" i="79"/>
  <c r="J226" i="79" s="1"/>
  <c r="G12" i="91"/>
  <c r="J12" i="91" s="1"/>
  <c r="E12" i="92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E169" i="95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7" i="85" l="1"/>
  <c r="J237" i="85" s="1"/>
  <c r="E237" i="86" s="1"/>
  <c r="E229" i="85"/>
  <c r="G229" i="85" s="1"/>
  <c r="J229" i="85" s="1"/>
  <c r="G239" i="80"/>
  <c r="J239" i="80" s="1"/>
  <c r="G252" i="81" s="1"/>
  <c r="J252" i="81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E252" i="83" s="1"/>
  <c r="G39" i="80"/>
  <c r="J39" i="80" s="1"/>
  <c r="G151" i="80"/>
  <c r="J151" i="80" s="1"/>
  <c r="G151" i="81" s="1"/>
  <c r="J151" i="81" s="1"/>
  <c r="G151" i="82" s="1"/>
  <c r="J151" i="82" s="1"/>
  <c r="E151" i="83" s="1"/>
  <c r="G193" i="80"/>
  <c r="J193" i="80" s="1"/>
  <c r="G193" i="81" s="1"/>
  <c r="J193" i="81" s="1"/>
  <c r="G193" i="82" s="1"/>
  <c r="J193" i="82" s="1"/>
  <c r="E193" i="83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E127" i="83" s="1"/>
  <c r="G12" i="92"/>
  <c r="J12" i="92" s="1"/>
  <c r="E12" i="93" s="1"/>
  <c r="G208" i="80"/>
  <c r="J208" i="80" s="1"/>
  <c r="G208" i="81" s="1"/>
  <c r="J208" i="81" s="1"/>
  <c r="G208" i="82" s="1"/>
  <c r="J208" i="82" s="1"/>
  <c r="E208" i="83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E194" i="83" s="1"/>
  <c r="G226" i="80"/>
  <c r="J226" i="80" s="1"/>
  <c r="G226" i="81" s="1"/>
  <c r="J226" i="81" s="1"/>
  <c r="G226" i="82" s="1"/>
  <c r="J226" i="82" s="1"/>
  <c r="E226" i="83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E35" i="102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G125" i="82"/>
  <c r="J125" i="82" s="1"/>
  <c r="E125" i="83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G9" i="80"/>
  <c r="J9" i="80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E229" i="86" l="1"/>
  <c r="G229" i="86" s="1"/>
  <c r="J229" i="86" s="1"/>
  <c r="G39" i="81"/>
  <c r="J39" i="81" s="1"/>
  <c r="G39" i="82" s="1"/>
  <c r="J39" i="82" s="1"/>
  <c r="E39" i="83" s="1"/>
  <c r="E39" i="81"/>
  <c r="G237" i="86"/>
  <c r="J237" i="86" s="1"/>
  <c r="E237" i="87" s="1"/>
  <c r="G231" i="82"/>
  <c r="J231" i="82" s="1"/>
  <c r="E231" i="83" s="1"/>
  <c r="G239" i="82"/>
  <c r="J239" i="82" s="1"/>
  <c r="G240" i="80"/>
  <c r="J240" i="80" s="1"/>
  <c r="G241" i="80"/>
  <c r="J241" i="80" s="1"/>
  <c r="G169" i="96"/>
  <c r="J169" i="96" s="1"/>
  <c r="G156" i="80"/>
  <c r="J156" i="80" s="1"/>
  <c r="G156" i="81" s="1"/>
  <c r="J156" i="81" s="1"/>
  <c r="G156" i="82" s="1"/>
  <c r="J156" i="82" s="1"/>
  <c r="E156" i="83" s="1"/>
  <c r="G149" i="80"/>
  <c r="J149" i="80" s="1"/>
  <c r="G149" i="81" s="1"/>
  <c r="J149" i="81" s="1"/>
  <c r="G149" i="82" s="1"/>
  <c r="J149" i="82" s="1"/>
  <c r="E149" i="83" s="1"/>
  <c r="G211" i="80"/>
  <c r="J211" i="80" s="1"/>
  <c r="G211" i="81" s="1"/>
  <c r="J211" i="81" s="1"/>
  <c r="G211" i="82" s="1"/>
  <c r="J211" i="82" s="1"/>
  <c r="E211" i="83" s="1"/>
  <c r="G204" i="80"/>
  <c r="J204" i="80" s="1"/>
  <c r="G204" i="81" s="1"/>
  <c r="J204" i="81" s="1"/>
  <c r="G204" i="82" s="1"/>
  <c r="J204" i="82" s="1"/>
  <c r="E204" i="83" s="1"/>
  <c r="G147" i="80"/>
  <c r="J147" i="80" s="1"/>
  <c r="G147" i="81" s="1"/>
  <c r="J147" i="81" s="1"/>
  <c r="G147" i="82" s="1"/>
  <c r="J147" i="82" s="1"/>
  <c r="E147" i="83" s="1"/>
  <c r="G150" i="80"/>
  <c r="J150" i="80" s="1"/>
  <c r="G150" i="81" s="1"/>
  <c r="J150" i="81" s="1"/>
  <c r="G150" i="82" s="1"/>
  <c r="J150" i="82" s="1"/>
  <c r="E150" i="83" s="1"/>
  <c r="G210" i="80"/>
  <c r="J210" i="80" s="1"/>
  <c r="G210" i="81" s="1"/>
  <c r="J210" i="81" s="1"/>
  <c r="G210" i="82" s="1"/>
  <c r="J210" i="82" s="1"/>
  <c r="E210" i="83" s="1"/>
  <c r="G202" i="80"/>
  <c r="J202" i="80" s="1"/>
  <c r="G202" i="81" s="1"/>
  <c r="J202" i="81" s="1"/>
  <c r="G202" i="82" s="1"/>
  <c r="J202" i="82" s="1"/>
  <c r="E202" i="83" s="1"/>
  <c r="G212" i="80"/>
  <c r="J212" i="80" s="1"/>
  <c r="G212" i="81" s="1"/>
  <c r="J212" i="81" s="1"/>
  <c r="G212" i="82" s="1"/>
  <c r="J212" i="82" s="1"/>
  <c r="E212" i="83" s="1"/>
  <c r="G182" i="80"/>
  <c r="J182" i="80" s="1"/>
  <c r="G182" i="81" s="1"/>
  <c r="J182" i="81" s="1"/>
  <c r="G182" i="82" s="1"/>
  <c r="J182" i="82" s="1"/>
  <c r="E182" i="83" s="1"/>
  <c r="G198" i="80"/>
  <c r="J198" i="80" s="1"/>
  <c r="G198" i="81" s="1"/>
  <c r="J198" i="81" s="1"/>
  <c r="G198" i="82" s="1"/>
  <c r="J198" i="82" s="1"/>
  <c r="E198" i="83" s="1"/>
  <c r="G232" i="80"/>
  <c r="J232" i="80" s="1"/>
  <c r="G196" i="80"/>
  <c r="J196" i="80" s="1"/>
  <c r="G196" i="81" s="1"/>
  <c r="J196" i="81" s="1"/>
  <c r="G196" i="82" s="1"/>
  <c r="J196" i="82" s="1"/>
  <c r="E196" i="83" s="1"/>
  <c r="G195" i="80"/>
  <c r="J195" i="80" s="1"/>
  <c r="G195" i="81" s="1"/>
  <c r="J195" i="81" s="1"/>
  <c r="G195" i="82" s="1"/>
  <c r="J195" i="82" s="1"/>
  <c r="E195" i="83" s="1"/>
  <c r="G12" i="93"/>
  <c r="J12" i="93" s="1"/>
  <c r="E12" i="94" s="1"/>
  <c r="G157" i="80"/>
  <c r="J157" i="80" s="1"/>
  <c r="G157" i="81" s="1"/>
  <c r="J157" i="81" s="1"/>
  <c r="G157" i="82" s="1"/>
  <c r="J157" i="82" s="1"/>
  <c r="E157" i="83" s="1"/>
  <c r="G209" i="80"/>
  <c r="J209" i="80" s="1"/>
  <c r="G209" i="81" s="1"/>
  <c r="J209" i="81" s="1"/>
  <c r="G209" i="82" s="1"/>
  <c r="J209" i="82" s="1"/>
  <c r="E209" i="83" s="1"/>
  <c r="G128" i="80"/>
  <c r="J128" i="80" s="1"/>
  <c r="G128" i="81" s="1"/>
  <c r="J128" i="81" s="1"/>
  <c r="G128" i="82" s="1"/>
  <c r="J128" i="82" s="1"/>
  <c r="E128" i="83" s="1"/>
  <c r="G113" i="80"/>
  <c r="J113" i="80" s="1"/>
  <c r="G113" i="81" s="1"/>
  <c r="J113" i="81" s="1"/>
  <c r="G113" i="82" s="1"/>
  <c r="J113" i="82" s="1"/>
  <c r="E113" i="83" s="1"/>
  <c r="G197" i="80"/>
  <c r="J197" i="80" s="1"/>
  <c r="G197" i="81" s="1"/>
  <c r="J197" i="81" s="1"/>
  <c r="G197" i="82" s="1"/>
  <c r="J197" i="82" s="1"/>
  <c r="E197" i="83" s="1"/>
  <c r="G129" i="101"/>
  <c r="J129" i="101" s="1"/>
  <c r="E129" i="102" s="1"/>
  <c r="G35" i="102"/>
  <c r="J35" i="102" s="1"/>
  <c r="G178" i="101"/>
  <c r="J178" i="101" s="1"/>
  <c r="E178" i="102" s="1"/>
  <c r="G45" i="102"/>
  <c r="J45" i="102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G208" i="83"/>
  <c r="J208" i="83" s="1"/>
  <c r="E208" i="84" s="1"/>
  <c r="G39" i="83"/>
  <c r="J39" i="83" s="1"/>
  <c r="E39" i="84" s="1"/>
  <c r="G126" i="83"/>
  <c r="J126" i="83" s="1"/>
  <c r="E126" i="84" s="1"/>
  <c r="G193" i="83"/>
  <c r="J193" i="83" s="1"/>
  <c r="E193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G226" i="83"/>
  <c r="J226" i="83" s="1"/>
  <c r="E226" i="84" s="1"/>
  <c r="G177" i="83"/>
  <c r="J177" i="83" s="1"/>
  <c r="E177" i="84" s="1"/>
  <c r="G203" i="82"/>
  <c r="J203" i="82" s="1"/>
  <c r="E203" i="83" s="1"/>
  <c r="G83" i="83"/>
  <c r="J83" i="83" s="1"/>
  <c r="E83" i="84" s="1"/>
  <c r="G151" i="83"/>
  <c r="J151" i="83" s="1"/>
  <c r="E151" i="84" s="1"/>
  <c r="G213" i="83"/>
  <c r="J213" i="83" s="1"/>
  <c r="E213" i="84" s="1"/>
  <c r="G194" i="83"/>
  <c r="J194" i="83" s="1"/>
  <c r="E194" i="84" s="1"/>
  <c r="G181" i="83"/>
  <c r="J181" i="83" s="1"/>
  <c r="E181" i="84" s="1"/>
  <c r="G9" i="81"/>
  <c r="J9" i="81" s="1"/>
  <c r="G127" i="83"/>
  <c r="J127" i="83" s="1"/>
  <c r="E127" i="84" s="1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G237" i="87"/>
  <c r="J237" i="87" s="1"/>
  <c r="E237" i="88" s="1"/>
  <c r="E229" i="87"/>
  <c r="G229" i="87" s="1"/>
  <c r="J229" i="87" s="1"/>
  <c r="G252" i="83"/>
  <c r="J252" i="83" s="1"/>
  <c r="E252" i="84" s="1"/>
  <c r="E239" i="83"/>
  <c r="G239" i="83" s="1"/>
  <c r="J239" i="83" s="1"/>
  <c r="G232" i="81"/>
  <c r="J232" i="81" s="1"/>
  <c r="G240" i="81"/>
  <c r="J240" i="81" s="1"/>
  <c r="G241" i="81"/>
  <c r="J241" i="81" s="1"/>
  <c r="G231" i="83"/>
  <c r="J231" i="83" s="1"/>
  <c r="E231" i="84" s="1"/>
  <c r="G12" i="94"/>
  <c r="J12" i="94" s="1"/>
  <c r="E12" i="95" s="1"/>
  <c r="G175" i="78"/>
  <c r="J175" i="78" s="1"/>
  <c r="G70" i="78"/>
  <c r="J70" i="78" s="1"/>
  <c r="G71" i="78"/>
  <c r="J71" i="78" s="1"/>
  <c r="G94" i="101"/>
  <c r="J94" i="101" s="1"/>
  <c r="E94" i="102" s="1"/>
  <c r="G60" i="102"/>
  <c r="J60" i="102" s="1"/>
  <c r="G129" i="102"/>
  <c r="J129" i="102" s="1"/>
  <c r="G109" i="101"/>
  <c r="J109" i="101" s="1"/>
  <c r="E109" i="102" s="1"/>
  <c r="G114" i="101"/>
  <c r="J114" i="101" s="1"/>
  <c r="E114" i="102" s="1"/>
  <c r="G63" i="102"/>
  <c r="J63" i="102" s="1"/>
  <c r="G45" i="103"/>
  <c r="J45" i="103" s="1"/>
  <c r="G178" i="102"/>
  <c r="J178" i="102" s="1"/>
  <c r="G75" i="100"/>
  <c r="J75" i="100" s="1"/>
  <c r="E75" i="101" s="1"/>
  <c r="G35" i="103"/>
  <c r="J35" i="103" s="1"/>
  <c r="G198" i="83"/>
  <c r="J198" i="83" s="1"/>
  <c r="E198" i="84" s="1"/>
  <c r="G196" i="83"/>
  <c r="J196" i="83" s="1"/>
  <c r="E196" i="84" s="1"/>
  <c r="G147" i="83"/>
  <c r="J147" i="83" s="1"/>
  <c r="E147" i="84" s="1"/>
  <c r="G10" i="82"/>
  <c r="J10" i="82" s="1"/>
  <c r="E10" i="83" s="1"/>
  <c r="G11" i="82"/>
  <c r="J11" i="82" s="1"/>
  <c r="E11" i="83" s="1"/>
  <c r="G9" i="82"/>
  <c r="J9" i="82" s="1"/>
  <c r="E9" i="83" s="1"/>
  <c r="G113" i="83"/>
  <c r="J113" i="83" s="1"/>
  <c r="E113" i="84" s="1"/>
  <c r="G204" i="83"/>
  <c r="J204" i="83" s="1"/>
  <c r="E204" i="84" s="1"/>
  <c r="G210" i="83"/>
  <c r="J210" i="83" s="1"/>
  <c r="E210" i="84" s="1"/>
  <c r="G197" i="83"/>
  <c r="J197" i="83" s="1"/>
  <c r="E197" i="84" s="1"/>
  <c r="G209" i="83"/>
  <c r="J209" i="83" s="1"/>
  <c r="E209" i="84" s="1"/>
  <c r="G212" i="83"/>
  <c r="J212" i="83" s="1"/>
  <c r="E212" i="84" s="1"/>
  <c r="G195" i="83"/>
  <c r="J195" i="83" s="1"/>
  <c r="E195" i="84" s="1"/>
  <c r="G202" i="83"/>
  <c r="J202" i="83" s="1"/>
  <c r="E202" i="84" s="1"/>
  <c r="G203" i="83"/>
  <c r="J203" i="83" s="1"/>
  <c r="E203" i="84" s="1"/>
  <c r="G157" i="83"/>
  <c r="J157" i="83" s="1"/>
  <c r="E157" i="84" s="1"/>
  <c r="G156" i="83"/>
  <c r="J156" i="83" s="1"/>
  <c r="E156" i="84" s="1"/>
  <c r="G128" i="83"/>
  <c r="J128" i="83" s="1"/>
  <c r="E128" i="84" s="1"/>
  <c r="G211" i="83"/>
  <c r="J211" i="83" s="1"/>
  <c r="E211" i="84" s="1"/>
  <c r="G149" i="83"/>
  <c r="J149" i="83" s="1"/>
  <c r="E149" i="84" s="1"/>
  <c r="G150" i="83"/>
  <c r="J150" i="83" s="1"/>
  <c r="E150" i="84" s="1"/>
  <c r="G182" i="83"/>
  <c r="J182" i="83" s="1"/>
  <c r="E182" i="84" s="1"/>
  <c r="G39" i="84"/>
  <c r="J39" i="84" s="1"/>
  <c r="E39" i="85" s="1"/>
  <c r="X34" i="8"/>
  <c r="X19" i="8"/>
  <c r="X6" i="8"/>
  <c r="X5" i="8"/>
  <c r="Z5" i="8" s="1"/>
  <c r="X33" i="8"/>
  <c r="Z33" i="8" s="1"/>
  <c r="AC33" i="8" s="1"/>
  <c r="X32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52" i="84" l="1"/>
  <c r="J252" i="84" s="1"/>
  <c r="E252" i="85" s="1"/>
  <c r="E239" i="84"/>
  <c r="G237" i="88"/>
  <c r="J237" i="88" s="1"/>
  <c r="E237" i="89" s="1"/>
  <c r="G237" i="89" s="1"/>
  <c r="J237" i="89" s="1"/>
  <c r="E237" i="90" s="1"/>
  <c r="E229" i="88"/>
  <c r="G229" i="88" s="1"/>
  <c r="J229" i="88" s="1"/>
  <c r="E229" i="89" s="1"/>
  <c r="G229" i="89" s="1"/>
  <c r="J229" i="89" s="1"/>
  <c r="E229" i="90" s="1"/>
  <c r="G231" i="84"/>
  <c r="J231" i="84" s="1"/>
  <c r="G239" i="84"/>
  <c r="J239" i="84" s="1"/>
  <c r="G229" i="90"/>
  <c r="J229" i="90" s="1"/>
  <c r="G237" i="90"/>
  <c r="J237" i="90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E75" i="102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52" i="85"/>
  <c r="J252" i="85" s="1"/>
  <c r="E252" i="86" s="1"/>
  <c r="E239" i="85"/>
  <c r="G239" i="85"/>
  <c r="J239" i="85" s="1"/>
  <c r="E231" i="85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70" i="81" s="1"/>
  <c r="J70" i="81" s="1"/>
  <c r="G70" i="82" s="1"/>
  <c r="J70" i="82" s="1"/>
  <c r="E70" i="83" s="1"/>
  <c r="G175" i="80"/>
  <c r="J175" i="80" s="1"/>
  <c r="G175" i="81" s="1"/>
  <c r="J175" i="81" s="1"/>
  <c r="G175" i="82" s="1"/>
  <c r="J175" i="82" s="1"/>
  <c r="E175" i="83" s="1"/>
  <c r="G71" i="80"/>
  <c r="J71" i="80" s="1"/>
  <c r="G71" i="81" s="1"/>
  <c r="J71" i="81" s="1"/>
  <c r="G71" i="82" s="1"/>
  <c r="J71" i="82" s="1"/>
  <c r="E71" i="83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E83" i="86"/>
  <c r="G83" i="86" s="1"/>
  <c r="J83" i="86" s="1"/>
  <c r="E83" i="87" s="1"/>
  <c r="G83" i="87" s="1"/>
  <c r="J83" i="87" s="1"/>
  <c r="E83" i="88" s="1"/>
  <c r="E213" i="86"/>
  <c r="G213" i="86" s="1"/>
  <c r="J213" i="86" s="1"/>
  <c r="E213" i="87" s="1"/>
  <c r="G213" i="87" s="1"/>
  <c r="J213" i="87" s="1"/>
  <c r="E213" i="88" s="1"/>
  <c r="E206" i="86"/>
  <c r="G206" i="86" s="1"/>
  <c r="J206" i="86" s="1"/>
  <c r="E206" i="87" s="1"/>
  <c r="G206" i="87" s="1"/>
  <c r="J206" i="87" s="1"/>
  <c r="E206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208" i="86"/>
  <c r="G208" i="86" s="1"/>
  <c r="J208" i="86" s="1"/>
  <c r="E208" i="87" s="1"/>
  <c r="G208" i="87" s="1"/>
  <c r="J208" i="87" s="1"/>
  <c r="E208" i="88" s="1"/>
  <c r="E152" i="86"/>
  <c r="G152" i="86" s="1"/>
  <c r="J152" i="86" s="1"/>
  <c r="E152" i="87" s="1"/>
  <c r="G152" i="87" s="1"/>
  <c r="J152" i="87" s="1"/>
  <c r="E152" i="88" s="1"/>
  <c r="E181" i="86"/>
  <c r="G181" i="86" s="1"/>
  <c r="J181" i="86" s="1"/>
  <c r="E181" i="87" s="1"/>
  <c r="G181" i="87" s="1"/>
  <c r="J181" i="87" s="1"/>
  <c r="E181" i="88" s="1"/>
  <c r="G252" i="86"/>
  <c r="J252" i="86" s="1"/>
  <c r="E252" i="87" s="1"/>
  <c r="E239" i="86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126" i="86"/>
  <c r="G126" i="86" s="1"/>
  <c r="J126" i="86" s="1"/>
  <c r="E126" i="87" s="1"/>
  <c r="G126" i="87" s="1"/>
  <c r="J126" i="87" s="1"/>
  <c r="E126" i="88" s="1"/>
  <c r="E193" i="86"/>
  <c r="G193" i="86" s="1"/>
  <c r="J193" i="86" s="1"/>
  <c r="E193" i="87" s="1"/>
  <c r="G193" i="87" s="1"/>
  <c r="J193" i="87" s="1"/>
  <c r="E193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205" i="86"/>
  <c r="G205" i="86" s="1"/>
  <c r="J205" i="86" s="1"/>
  <c r="E205" i="87" s="1"/>
  <c r="G205" i="87" s="1"/>
  <c r="J205" i="87" s="1"/>
  <c r="E205" i="88" s="1"/>
  <c r="E194" i="86"/>
  <c r="G194" i="86" s="1"/>
  <c r="J194" i="86" s="1"/>
  <c r="E194" i="87" s="1"/>
  <c r="G194" i="87" s="1"/>
  <c r="J194" i="87" s="1"/>
  <c r="E194" i="88" s="1"/>
  <c r="G169" i="104"/>
  <c r="J169" i="104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E229" i="93" s="1"/>
  <c r="G237" i="92"/>
  <c r="J237" i="92" s="1"/>
  <c r="E237" i="93" s="1"/>
  <c r="G231" i="86"/>
  <c r="J231" i="86" s="1"/>
  <c r="G239" i="86"/>
  <c r="J239" i="86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75" i="83"/>
  <c r="J175" i="83" s="1"/>
  <c r="E175" i="84" s="1"/>
  <c r="G71" i="83"/>
  <c r="J71" i="83" s="1"/>
  <c r="E71" i="84" s="1"/>
  <c r="G10" i="85"/>
  <c r="J10" i="85" s="1"/>
  <c r="E10" i="86" s="1"/>
  <c r="G70" i="83"/>
  <c r="J70" i="83" s="1"/>
  <c r="E70" i="84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G252" i="87"/>
  <c r="J252" i="87" s="1"/>
  <c r="E252" i="88" s="1"/>
  <c r="E239" i="87"/>
  <c r="E147" i="86"/>
  <c r="G147" i="86" s="1"/>
  <c r="J147" i="86" s="1"/>
  <c r="E147" i="87" s="1"/>
  <c r="G147" i="87" s="1"/>
  <c r="J147" i="87" s="1"/>
  <c r="E147" i="88" s="1"/>
  <c r="G239" i="87"/>
  <c r="J239" i="87" s="1"/>
  <c r="E231" i="87"/>
  <c r="G231" i="87" s="1"/>
  <c r="J231" i="87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203" i="86"/>
  <c r="G203" i="86" s="1"/>
  <c r="J203" i="86" s="1"/>
  <c r="E203" i="87" s="1"/>
  <c r="G203" i="87" s="1"/>
  <c r="J203" i="87" s="1"/>
  <c r="E203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157" i="86"/>
  <c r="J157" i="86" s="1"/>
  <c r="E157" i="87" s="1"/>
  <c r="G157" i="87" s="1"/>
  <c r="J157" i="87" s="1"/>
  <c r="E157" i="88" s="1"/>
  <c r="E157" i="86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209" i="86"/>
  <c r="G209" i="86" s="1"/>
  <c r="J209" i="86" s="1"/>
  <c r="E209" i="87" s="1"/>
  <c r="G209" i="87" s="1"/>
  <c r="J209" i="87" s="1"/>
  <c r="E209" i="88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E229" i="94" s="1"/>
  <c r="G237" i="93"/>
  <c r="J237" i="93" s="1"/>
  <c r="E237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2" i="100" l="1"/>
  <c r="G12" i="100" s="1"/>
  <c r="J12" i="100" s="1"/>
  <c r="E231" i="88"/>
  <c r="G231" i="88" s="1"/>
  <c r="J231" i="88" s="1"/>
  <c r="E231" i="89" s="1"/>
  <c r="E155" i="89"/>
  <c r="G155" i="89" s="1"/>
  <c r="J155" i="89" s="1"/>
  <c r="E155" i="90" s="1"/>
  <c r="G155" i="90" s="1"/>
  <c r="J155" i="90" s="1"/>
  <c r="E213" i="89"/>
  <c r="G213" i="89" s="1"/>
  <c r="J213" i="89" s="1"/>
  <c r="E213" i="90" s="1"/>
  <c r="G213" i="90" s="1"/>
  <c r="J213" i="90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226" i="89"/>
  <c r="G226" i="89" s="1"/>
  <c r="J226" i="89" s="1"/>
  <c r="E226" i="90" s="1"/>
  <c r="G226" i="90" s="1"/>
  <c r="J226" i="90" s="1"/>
  <c r="G252" i="88"/>
  <c r="J252" i="88" s="1"/>
  <c r="E252" i="89" s="1"/>
  <c r="E239" i="88"/>
  <c r="G239" i="88" s="1"/>
  <c r="J239" i="88" s="1"/>
  <c r="E126" i="89"/>
  <c r="G126" i="89" s="1"/>
  <c r="J126" i="89" s="1"/>
  <c r="E126" i="90" s="1"/>
  <c r="G126" i="90" s="1"/>
  <c r="J126" i="90" s="1"/>
  <c r="E153" i="89"/>
  <c r="G153" i="89" s="1"/>
  <c r="J153" i="89" s="1"/>
  <c r="E153" i="90" s="1"/>
  <c r="G153" i="90" s="1"/>
  <c r="J153" i="90" s="1"/>
  <c r="E208" i="89"/>
  <c r="G208" i="89" s="1"/>
  <c r="J208" i="89" s="1"/>
  <c r="E208" i="90" s="1"/>
  <c r="G208" i="90" s="1"/>
  <c r="J208" i="90" s="1"/>
  <c r="E84" i="89"/>
  <c r="G84" i="89" s="1"/>
  <c r="J84" i="89" s="1"/>
  <c r="E84" i="90" s="1"/>
  <c r="G84" i="90" s="1"/>
  <c r="J84" i="90" s="1"/>
  <c r="E10" i="87"/>
  <c r="G10" i="87" s="1"/>
  <c r="J10" i="87" s="1"/>
  <c r="E10" i="88" s="1"/>
  <c r="G10" i="88" s="1"/>
  <c r="J10" i="88" s="1"/>
  <c r="E148" i="89"/>
  <c r="G148" i="89" s="1"/>
  <c r="J148" i="89" s="1"/>
  <c r="E148" i="90" s="1"/>
  <c r="G148" i="90" s="1"/>
  <c r="J148" i="90" s="1"/>
  <c r="E9" i="87"/>
  <c r="G9" i="87" s="1"/>
  <c r="J9" i="87" s="1"/>
  <c r="E9" i="88" s="1"/>
  <c r="G9" i="88" s="1"/>
  <c r="J9" i="88" s="1"/>
  <c r="E181" i="89"/>
  <c r="G181" i="89" s="1"/>
  <c r="J181" i="89" s="1"/>
  <c r="E181" i="90" s="1"/>
  <c r="G181" i="90" s="1"/>
  <c r="J181" i="90" s="1"/>
  <c r="E193" i="89"/>
  <c r="G193" i="89" s="1"/>
  <c r="J193" i="89" s="1"/>
  <c r="E193" i="90" s="1"/>
  <c r="G193" i="90" s="1"/>
  <c r="J193" i="90" s="1"/>
  <c r="E177" i="89"/>
  <c r="G177" i="89" s="1"/>
  <c r="J177" i="89" s="1"/>
  <c r="E177" i="90" s="1"/>
  <c r="G177" i="90" s="1"/>
  <c r="J177" i="90" s="1"/>
  <c r="E125" i="89"/>
  <c r="G125" i="89" s="1"/>
  <c r="J125" i="89" s="1"/>
  <c r="E125" i="90" s="1"/>
  <c r="G125" i="90" s="1"/>
  <c r="J125" i="90" s="1"/>
  <c r="E206" i="89"/>
  <c r="G206" i="89" s="1"/>
  <c r="J206" i="89" s="1"/>
  <c r="E206" i="90" s="1"/>
  <c r="G206" i="90" s="1"/>
  <c r="J206" i="90" s="1"/>
  <c r="E83" i="89"/>
  <c r="G83" i="89" s="1"/>
  <c r="J83" i="89" s="1"/>
  <c r="E83" i="90" s="1"/>
  <c r="G83" i="90" s="1"/>
  <c r="J83" i="90" s="1"/>
  <c r="E127" i="89"/>
  <c r="G127" i="89" s="1"/>
  <c r="J127" i="89" s="1"/>
  <c r="E127" i="90" s="1"/>
  <c r="G127" i="90" s="1"/>
  <c r="J127" i="90" s="1"/>
  <c r="E151" i="89"/>
  <c r="G151" i="89" s="1"/>
  <c r="J151" i="89" s="1"/>
  <c r="E151" i="90" s="1"/>
  <c r="G151" i="90" s="1"/>
  <c r="J151" i="90" s="1"/>
  <c r="E205" i="89"/>
  <c r="G205" i="89" s="1"/>
  <c r="J205" i="89" s="1"/>
  <c r="E205" i="90" s="1"/>
  <c r="G205" i="90" s="1"/>
  <c r="J205" i="90" s="1"/>
  <c r="E194" i="89"/>
  <c r="G194" i="89" s="1"/>
  <c r="J194" i="89" s="1"/>
  <c r="E194" i="90" s="1"/>
  <c r="G194" i="90" s="1"/>
  <c r="J194" i="90" s="1"/>
  <c r="E39" i="88"/>
  <c r="G39" i="88" s="1"/>
  <c r="J39" i="88" s="1"/>
  <c r="E39" i="89" s="1"/>
  <c r="G39" i="89" s="1"/>
  <c r="J39" i="89" s="1"/>
  <c r="E39" i="90" s="1"/>
  <c r="G20" i="8"/>
  <c r="E20" i="77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G21" i="8"/>
  <c r="G231" i="89"/>
  <c r="J231" i="89" s="1"/>
  <c r="E231" i="90" s="1"/>
  <c r="G229" i="94"/>
  <c r="J229" i="94" s="1"/>
  <c r="E229" i="95" s="1"/>
  <c r="G237" i="94"/>
  <c r="J237" i="94" s="1"/>
  <c r="E237" i="95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E12" i="101" l="1"/>
  <c r="G12" i="101" s="1"/>
  <c r="J12" i="101" s="1"/>
  <c r="G252" i="89"/>
  <c r="J252" i="89" s="1"/>
  <c r="E252" i="90" s="1"/>
  <c r="E239" i="89"/>
  <c r="G239" i="89" s="1"/>
  <c r="J239" i="89" s="1"/>
  <c r="E9" i="89"/>
  <c r="G9" i="89" s="1"/>
  <c r="J9" i="89" s="1"/>
  <c r="E9" i="90" s="1"/>
  <c r="G9" i="90" s="1"/>
  <c r="J9" i="90" s="1"/>
  <c r="E10" i="89"/>
  <c r="G10" i="89" s="1"/>
  <c r="J10" i="89" s="1"/>
  <c r="E10" i="90" s="1"/>
  <c r="G10" i="90" s="1"/>
  <c r="J10" i="90" s="1"/>
  <c r="E11" i="89"/>
  <c r="G11" i="89" s="1"/>
  <c r="J11" i="89" s="1"/>
  <c r="E11" i="90" s="1"/>
  <c r="G11" i="90" s="1"/>
  <c r="J11" i="90" s="1"/>
  <c r="E198" i="89"/>
  <c r="G198" i="89" s="1"/>
  <c r="J198" i="89" s="1"/>
  <c r="E198" i="90" s="1"/>
  <c r="G198" i="90" s="1"/>
  <c r="J198" i="90" s="1"/>
  <c r="E182" i="89"/>
  <c r="G182" i="89" s="1"/>
  <c r="J182" i="89" s="1"/>
  <c r="E182" i="90" s="1"/>
  <c r="G182" i="90" s="1"/>
  <c r="J182" i="90" s="1"/>
  <c r="E212" i="89"/>
  <c r="G212" i="89" s="1"/>
  <c r="J212" i="89" s="1"/>
  <c r="E212" i="90" s="1"/>
  <c r="G212" i="90" s="1"/>
  <c r="J212" i="90" s="1"/>
  <c r="E149" i="89"/>
  <c r="G149" i="89" s="1"/>
  <c r="J149" i="89" s="1"/>
  <c r="E149" i="90" s="1"/>
  <c r="G149" i="90" s="1"/>
  <c r="J149" i="90" s="1"/>
  <c r="E128" i="89"/>
  <c r="G128" i="89" s="1"/>
  <c r="J128" i="89" s="1"/>
  <c r="E128" i="90" s="1"/>
  <c r="G128" i="90" s="1"/>
  <c r="J128" i="90" s="1"/>
  <c r="E204" i="89"/>
  <c r="G204" i="89" s="1"/>
  <c r="J204" i="89" s="1"/>
  <c r="E204" i="90" s="1"/>
  <c r="G204" i="90" s="1"/>
  <c r="J204" i="90" s="1"/>
  <c r="E157" i="89"/>
  <c r="G157" i="89" s="1"/>
  <c r="J157" i="89" s="1"/>
  <c r="E157" i="90" s="1"/>
  <c r="G157" i="90" s="1"/>
  <c r="J157" i="90" s="1"/>
  <c r="E203" i="89"/>
  <c r="G203" i="89" s="1"/>
  <c r="J203" i="89" s="1"/>
  <c r="E203" i="90" s="1"/>
  <c r="G203" i="90" s="1"/>
  <c r="J203" i="90" s="1"/>
  <c r="E197" i="89"/>
  <c r="G197" i="89" s="1"/>
  <c r="J197" i="89" s="1"/>
  <c r="E197" i="90" s="1"/>
  <c r="G197" i="90" s="1"/>
  <c r="J197" i="90" s="1"/>
  <c r="E196" i="89"/>
  <c r="G196" i="89" s="1"/>
  <c r="J196" i="89" s="1"/>
  <c r="E196" i="90" s="1"/>
  <c r="G196" i="90" s="1"/>
  <c r="J196" i="90" s="1"/>
  <c r="E195" i="89"/>
  <c r="G195" i="89" s="1"/>
  <c r="J195" i="89" s="1"/>
  <c r="E195" i="90" s="1"/>
  <c r="G195" i="90" s="1"/>
  <c r="J195" i="90" s="1"/>
  <c r="E150" i="89"/>
  <c r="G150" i="89" s="1"/>
  <c r="J150" i="89" s="1"/>
  <c r="E150" i="90" s="1"/>
  <c r="G150" i="90" s="1"/>
  <c r="J150" i="90" s="1"/>
  <c r="E156" i="89"/>
  <c r="G156" i="89" s="1"/>
  <c r="J156" i="89" s="1"/>
  <c r="E156" i="90" s="1"/>
  <c r="G156" i="90" s="1"/>
  <c r="J156" i="90" s="1"/>
  <c r="E202" i="89"/>
  <c r="G202" i="89" s="1"/>
  <c r="J202" i="89" s="1"/>
  <c r="E202" i="90" s="1"/>
  <c r="G202" i="90" s="1"/>
  <c r="J202" i="90" s="1"/>
  <c r="E211" i="89"/>
  <c r="G211" i="89" s="1"/>
  <c r="J211" i="89" s="1"/>
  <c r="E211" i="90" s="1"/>
  <c r="G211" i="90" s="1"/>
  <c r="J211" i="90" s="1"/>
  <c r="E210" i="89"/>
  <c r="G210" i="89" s="1"/>
  <c r="J210" i="89" s="1"/>
  <c r="E210" i="90" s="1"/>
  <c r="G210" i="90" s="1"/>
  <c r="J210" i="90" s="1"/>
  <c r="E147" i="89"/>
  <c r="G147" i="89" s="1"/>
  <c r="J147" i="89" s="1"/>
  <c r="E147" i="90" s="1"/>
  <c r="G147" i="90" s="1"/>
  <c r="J147" i="90" s="1"/>
  <c r="E209" i="89"/>
  <c r="G209" i="89" s="1"/>
  <c r="J209" i="89" s="1"/>
  <c r="E209" i="90" s="1"/>
  <c r="G209" i="90" s="1"/>
  <c r="J209" i="90" s="1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E237" i="96" s="1"/>
  <c r="G113" i="88"/>
  <c r="J113" i="88" s="1"/>
  <c r="G175" i="85"/>
  <c r="J175" i="85" s="1"/>
  <c r="G70" i="85"/>
  <c r="J70" i="85" s="1"/>
  <c r="G71" i="85"/>
  <c r="J71" i="85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8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8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G73" i="8"/>
  <c r="G106" i="8"/>
  <c r="G170" i="8"/>
  <c r="G162" i="8"/>
  <c r="G227" i="8"/>
  <c r="G143" i="8"/>
  <c r="G163" i="8"/>
  <c r="G72" i="8"/>
  <c r="G166" i="8"/>
  <c r="G142" i="8"/>
  <c r="G160" i="8"/>
  <c r="G141" i="8"/>
  <c r="G144" i="8"/>
  <c r="G164" i="8"/>
  <c r="G36" i="8"/>
  <c r="G46" i="8"/>
  <c r="G98" i="8"/>
  <c r="G23" i="8"/>
  <c r="G67" i="8"/>
  <c r="G77" i="8"/>
  <c r="G64" i="8"/>
  <c r="G42" i="8"/>
  <c r="G145" i="8"/>
  <c r="G29" i="8"/>
  <c r="G93" i="8"/>
  <c r="G185" i="8"/>
  <c r="G48" i="8"/>
  <c r="G50" i="8"/>
  <c r="G95" i="8"/>
  <c r="G233" i="8"/>
  <c r="G57" i="8"/>
  <c r="G52" i="8"/>
  <c r="G180" i="8"/>
  <c r="G222" i="8"/>
  <c r="G112" i="8"/>
  <c r="G66" i="8"/>
  <c r="G69" i="8"/>
  <c r="G139" i="8"/>
  <c r="G99" i="8"/>
  <c r="G192" i="8"/>
  <c r="G32" i="8"/>
  <c r="G55" i="8"/>
  <c r="G65" i="8"/>
  <c r="G41" i="8"/>
  <c r="G117" i="8"/>
  <c r="G37" i="8"/>
  <c r="G59" i="8"/>
  <c r="G74" i="8"/>
  <c r="G56" i="8"/>
  <c r="G146" i="8"/>
  <c r="G108" i="8"/>
  <c r="G116" i="8"/>
  <c r="G171" i="8"/>
  <c r="G158" i="8"/>
  <c r="G30" i="8"/>
  <c r="G49" i="8"/>
  <c r="G176" i="8"/>
  <c r="G86" i="8"/>
  <c r="G54" i="8"/>
  <c r="G61" i="8"/>
  <c r="G33" i="8"/>
  <c r="G225" i="8"/>
  <c r="G137" i="8"/>
  <c r="G191" i="8"/>
  <c r="G107" i="8"/>
  <c r="G27" i="8"/>
  <c r="G97" i="8"/>
  <c r="G228" i="8"/>
  <c r="G85" i="8"/>
  <c r="G118" i="8"/>
  <c r="G58" i="8"/>
  <c r="G220" i="8"/>
  <c r="G230" i="8"/>
  <c r="G43" i="8"/>
  <c r="G91" i="8"/>
  <c r="G121" i="8"/>
  <c r="G25" i="8"/>
  <c r="G40" i="8"/>
  <c r="G110" i="8"/>
  <c r="G159" i="8"/>
  <c r="G78" i="8"/>
  <c r="G100" i="8"/>
  <c r="G92" i="8"/>
  <c r="G224" i="8"/>
  <c r="G89" i="8"/>
  <c r="G34" i="8"/>
  <c r="G51" i="8"/>
  <c r="G81" i="8"/>
  <c r="G80" i="8"/>
  <c r="G111" i="8"/>
  <c r="G28" i="8"/>
  <c r="G47" i="8"/>
  <c r="G53" i="8"/>
  <c r="G172" i="8"/>
  <c r="G79" i="8"/>
  <c r="G154" i="8"/>
  <c r="G62" i="8"/>
  <c r="G90" i="8"/>
  <c r="G101" i="8"/>
  <c r="G130" i="8"/>
  <c r="G223" i="8"/>
  <c r="G123" i="8"/>
  <c r="G138" i="8"/>
  <c r="G31" i="8"/>
  <c r="G179" i="8"/>
  <c r="G68" i="8"/>
  <c r="G120" i="8"/>
  <c r="G44" i="8"/>
  <c r="G215" i="8"/>
  <c r="G26" i="8"/>
  <c r="G24" i="8"/>
  <c r="G167" i="8"/>
  <c r="G234" i="8"/>
  <c r="G115" i="8"/>
  <c r="G140" i="8"/>
  <c r="G168" i="8"/>
  <c r="K216" i="64"/>
  <c r="E12" i="102" l="1"/>
  <c r="G12" i="102" s="1"/>
  <c r="J12" i="102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E70" i="86"/>
  <c r="G70" i="86" s="1"/>
  <c r="J70" i="86" s="1"/>
  <c r="E70" i="87" s="1"/>
  <c r="G70" i="87" s="1"/>
  <c r="J70" i="87" s="1"/>
  <c r="E70" i="88" s="1"/>
  <c r="G70" i="88" s="1"/>
  <c r="J70" i="88" s="1"/>
  <c r="E175" i="86"/>
  <c r="G175" i="86" s="1"/>
  <c r="J175" i="86" s="1"/>
  <c r="E175" i="87" s="1"/>
  <c r="G175" i="87" s="1"/>
  <c r="J175" i="87" s="1"/>
  <c r="E175" i="88" s="1"/>
  <c r="G252" i="90"/>
  <c r="J252" i="90" s="1"/>
  <c r="E239" i="90"/>
  <c r="G239" i="90" s="1"/>
  <c r="J239" i="90" s="1"/>
  <c r="G252" i="91" s="1"/>
  <c r="J252" i="91" s="1"/>
  <c r="E252" i="92" s="1"/>
  <c r="E71" i="86"/>
  <c r="G71" i="86" s="1"/>
  <c r="J71" i="86" s="1"/>
  <c r="E71" i="87" s="1"/>
  <c r="G71" i="87" s="1"/>
  <c r="J71" i="87" s="1"/>
  <c r="E71" i="88" s="1"/>
  <c r="G71" i="88" s="1"/>
  <c r="J71" i="88" s="1"/>
  <c r="E113" i="89"/>
  <c r="G113" i="89" s="1"/>
  <c r="J113" i="89" s="1"/>
  <c r="E113" i="90" s="1"/>
  <c r="G113" i="90" s="1"/>
  <c r="J113" i="90" s="1"/>
  <c r="G113" i="91" s="1"/>
  <c r="J113" i="91" s="1"/>
  <c r="E50" i="78"/>
  <c r="G50" i="78" s="1"/>
  <c r="J50" i="78" s="1"/>
  <c r="E50" i="79" s="1"/>
  <c r="G50" i="79" s="1"/>
  <c r="J50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9" s="1"/>
  <c r="J238" i="79" s="1"/>
  <c r="G238" i="78"/>
  <c r="J238" i="78" s="1"/>
  <c r="G231" i="91"/>
  <c r="J231" i="91" s="1"/>
  <c r="E231" i="92" s="1"/>
  <c r="G239" i="91"/>
  <c r="J239" i="91" s="1"/>
  <c r="G253" i="79"/>
  <c r="J253" i="79" s="1"/>
  <c r="G259" i="78"/>
  <c r="J259" i="78" s="1"/>
  <c r="G102" i="79"/>
  <c r="J102" i="79" s="1"/>
  <c r="G37" i="79"/>
  <c r="J37" i="79" s="1"/>
  <c r="G37" i="80" s="1"/>
  <c r="J37" i="80" s="1"/>
  <c r="G41" i="79"/>
  <c r="J41" i="79" s="1"/>
  <c r="G41" i="80" s="1"/>
  <c r="J41" i="80" s="1"/>
  <c r="G33" i="79"/>
  <c r="J33" i="79" s="1"/>
  <c r="G33" i="80" s="1"/>
  <c r="J33" i="80" s="1"/>
  <c r="G10" i="91"/>
  <c r="J10" i="91" s="1"/>
  <c r="E10" i="92" s="1"/>
  <c r="G99" i="79"/>
  <c r="J99" i="79" s="1"/>
  <c r="G99" i="80" s="1"/>
  <c r="J99" i="80" s="1"/>
  <c r="G9" i="91"/>
  <c r="J9" i="91" s="1"/>
  <c r="E9" i="92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E28" i="81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E11" i="92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E77" i="81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E194" i="93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G161" i="8"/>
  <c r="G132" i="8"/>
  <c r="G38" i="8"/>
  <c r="G96" i="8"/>
  <c r="G122" i="8"/>
  <c r="G165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E8" i="77" s="1"/>
  <c r="G6" i="74"/>
  <c r="J6" i="74" s="1"/>
  <c r="E6" i="77" s="1"/>
  <c r="Z15" i="8"/>
  <c r="Z17" i="8"/>
  <c r="Z31" i="8"/>
  <c r="AC31" i="8" s="1"/>
  <c r="Z25" i="8"/>
  <c r="Z23" i="8"/>
  <c r="G252" i="92" l="1"/>
  <c r="J252" i="92" s="1"/>
  <c r="E252" i="93" s="1"/>
  <c r="E239" i="92"/>
  <c r="G237" i="98"/>
  <c r="J237" i="98" s="1"/>
  <c r="E237" i="99" s="1"/>
  <c r="E229" i="98"/>
  <c r="G229" i="98" s="1"/>
  <c r="J229" i="98" s="1"/>
  <c r="E113" i="92"/>
  <c r="G113" i="92" s="1"/>
  <c r="J113" i="92" s="1"/>
  <c r="E113" i="93" s="1"/>
  <c r="G113" i="93" s="1"/>
  <c r="J113" i="93" s="1"/>
  <c r="E113" i="94" s="1"/>
  <c r="E50" i="80"/>
  <c r="G50" i="80" s="1"/>
  <c r="J50" i="80" s="1"/>
  <c r="E50" i="81" s="1"/>
  <c r="G50" i="81" s="1"/>
  <c r="J50" i="81" s="1"/>
  <c r="E50" i="82" s="1"/>
  <c r="E18" i="77"/>
  <c r="G18" i="77" s="1"/>
  <c r="J18" i="77" s="1"/>
  <c r="G18" i="8"/>
  <c r="G230" i="79"/>
  <c r="J230" i="79" s="1"/>
  <c r="G238" i="80" s="1"/>
  <c r="J238" i="80" s="1"/>
  <c r="G86" i="79"/>
  <c r="J86" i="79" s="1"/>
  <c r="G231" i="92"/>
  <c r="J231" i="92" s="1"/>
  <c r="E231" i="93" s="1"/>
  <c r="G239" i="92"/>
  <c r="J239" i="92" s="1"/>
  <c r="G230" i="80"/>
  <c r="J230" i="80" s="1"/>
  <c r="G232" i="89"/>
  <c r="J232" i="89" s="1"/>
  <c r="E232" i="90" s="1"/>
  <c r="G240" i="89"/>
  <c r="J240" i="89" s="1"/>
  <c r="E240" i="90" s="1"/>
  <c r="G241" i="89"/>
  <c r="J241" i="89" s="1"/>
  <c r="E241" i="90" s="1"/>
  <c r="G253" i="80"/>
  <c r="J253" i="80" s="1"/>
  <c r="G259" i="79"/>
  <c r="J259" i="79" s="1"/>
  <c r="G110" i="79"/>
  <c r="J110" i="79" s="1"/>
  <c r="G11" i="92"/>
  <c r="J11" i="92" s="1"/>
  <c r="E11" i="93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E9" i="93" s="1"/>
  <c r="G227" i="79"/>
  <c r="J227" i="79" s="1"/>
  <c r="G235" i="80" s="1"/>
  <c r="J235" i="80" s="1"/>
  <c r="G251" i="82" s="1"/>
  <c r="J251" i="82" s="1"/>
  <c r="E251" i="83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E10" i="93" s="1"/>
  <c r="G175" i="88"/>
  <c r="J175" i="88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33" i="78" s="1"/>
  <c r="J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3" i="8"/>
  <c r="G13" i="77"/>
  <c r="J13" i="77" s="1"/>
  <c r="G17" i="77"/>
  <c r="J17" i="77" s="1"/>
  <c r="G16" i="77"/>
  <c r="J16" i="77" s="1"/>
  <c r="G7" i="77"/>
  <c r="J7" i="77" s="1"/>
  <c r="G131" i="8"/>
  <c r="G15" i="77"/>
  <c r="J15" i="77" s="1"/>
  <c r="G14" i="77"/>
  <c r="J14" i="77" s="1"/>
  <c r="G214" i="8"/>
  <c r="Z34" i="8"/>
  <c r="AC34" i="8" s="1"/>
  <c r="N261" i="8"/>
  <c r="M262" i="8"/>
  <c r="H261" i="8"/>
  <c r="M266" i="8"/>
  <c r="H263" i="8"/>
  <c r="Z12" i="8"/>
  <c r="Z20" i="8"/>
  <c r="Z28" i="8"/>
  <c r="Z18" i="8"/>
  <c r="Z26" i="8"/>
  <c r="Z35" i="8"/>
  <c r="AC35" i="8" s="1"/>
  <c r="Z14" i="8"/>
  <c r="Z22" i="8"/>
  <c r="Z30" i="8"/>
  <c r="Z11" i="8"/>
  <c r="Z19" i="8"/>
  <c r="Z16" i="8"/>
  <c r="Z24" i="8"/>
  <c r="Z32" i="8"/>
  <c r="AC32" i="8" s="1"/>
  <c r="Z13" i="8"/>
  <c r="Z21" i="8"/>
  <c r="Z29" i="8"/>
  <c r="G237" i="99" l="1"/>
  <c r="J237" i="99" s="1"/>
  <c r="E237" i="100" s="1"/>
  <c r="G237" i="100" s="1"/>
  <c r="J237" i="100" s="1"/>
  <c r="E237" i="101" s="1"/>
  <c r="E229" i="99"/>
  <c r="G252" i="93"/>
  <c r="J252" i="93" s="1"/>
  <c r="E252" i="94" s="1"/>
  <c r="E239" i="93"/>
  <c r="G239" i="93" s="1"/>
  <c r="J239" i="93" s="1"/>
  <c r="E175" i="89"/>
  <c r="G175" i="89" s="1"/>
  <c r="J175" i="89" s="1"/>
  <c r="E175" i="90" s="1"/>
  <c r="G175" i="90" s="1"/>
  <c r="J175" i="90" s="1"/>
  <c r="E71" i="89"/>
  <c r="G71" i="89" s="1"/>
  <c r="J71" i="89" s="1"/>
  <c r="E71" i="90" s="1"/>
  <c r="G71" i="90" s="1"/>
  <c r="J71" i="90" s="1"/>
  <c r="E70" i="89"/>
  <c r="G70" i="89" s="1"/>
  <c r="J70" i="89" s="1"/>
  <c r="E70" i="90" s="1"/>
  <c r="G70" i="90" s="1"/>
  <c r="J70" i="90" s="1"/>
  <c r="G86" i="80"/>
  <c r="J86" i="80" s="1"/>
  <c r="G87" i="80"/>
  <c r="J87" i="80" s="1"/>
  <c r="G88" i="81" s="1"/>
  <c r="J88" i="81" s="1"/>
  <c r="G229" i="99"/>
  <c r="J229" i="99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1" i="93"/>
  <c r="J231" i="93" s="1"/>
  <c r="E231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E30" i="83" s="1"/>
  <c r="G183" i="80"/>
  <c r="J183" i="80" s="1"/>
  <c r="G183" i="81" s="1"/>
  <c r="J183" i="81" s="1"/>
  <c r="G183" i="82" s="1"/>
  <c r="J183" i="82" s="1"/>
  <c r="E183" i="83" s="1"/>
  <c r="G258" i="80"/>
  <c r="J258" i="80" s="1"/>
  <c r="G258" i="81" s="1"/>
  <c r="J258" i="81" s="1"/>
  <c r="G258" i="82" s="1"/>
  <c r="J258" i="82" s="1"/>
  <c r="E258" i="83" s="1"/>
  <c r="G116" i="80"/>
  <c r="J116" i="80" s="1"/>
  <c r="G116" i="81" s="1"/>
  <c r="J116" i="81" s="1"/>
  <c r="G116" i="82" s="1"/>
  <c r="J116" i="82" s="1"/>
  <c r="E116" i="83" s="1"/>
  <c r="G120" i="80"/>
  <c r="J120" i="80" s="1"/>
  <c r="G120" i="81" s="1"/>
  <c r="J120" i="81" s="1"/>
  <c r="G120" i="82" s="1"/>
  <c r="J120" i="82" s="1"/>
  <c r="E120" i="83" s="1"/>
  <c r="G73" i="80"/>
  <c r="J73" i="80" s="1"/>
  <c r="G73" i="81" s="1"/>
  <c r="J73" i="81" s="1"/>
  <c r="G73" i="82" s="1"/>
  <c r="J73" i="82" s="1"/>
  <c r="E73" i="83" s="1"/>
  <c r="G91" i="80"/>
  <c r="J91" i="80" s="1"/>
  <c r="G91" i="81" s="1"/>
  <c r="J91" i="81" s="1"/>
  <c r="G91" i="82" s="1"/>
  <c r="J91" i="82" s="1"/>
  <c r="E91" i="83" s="1"/>
  <c r="G176" i="80"/>
  <c r="J176" i="80" s="1"/>
  <c r="G176" i="81" s="1"/>
  <c r="J176" i="81" s="1"/>
  <c r="G176" i="82" s="1"/>
  <c r="J176" i="82" s="1"/>
  <c r="E176" i="83" s="1"/>
  <c r="G48" i="80"/>
  <c r="J48" i="80" s="1"/>
  <c r="G48" i="81" s="1"/>
  <c r="J48" i="81" s="1"/>
  <c r="G48" i="82" s="1"/>
  <c r="J48" i="82" s="1"/>
  <c r="E48" i="83" s="1"/>
  <c r="G137" i="80"/>
  <c r="J137" i="80" s="1"/>
  <c r="G137" i="81" s="1"/>
  <c r="J137" i="81" s="1"/>
  <c r="G137" i="82" s="1"/>
  <c r="J137" i="82" s="1"/>
  <c r="E137" i="83" s="1"/>
  <c r="G85" i="80"/>
  <c r="J85" i="80" s="1"/>
  <c r="G85" i="81" s="1"/>
  <c r="J85" i="81" s="1"/>
  <c r="G85" i="82" s="1"/>
  <c r="J85" i="82" s="1"/>
  <c r="E85" i="83" s="1"/>
  <c r="G92" i="80"/>
  <c r="J92" i="80" s="1"/>
  <c r="G92" i="81" s="1"/>
  <c r="J92" i="81" s="1"/>
  <c r="G92" i="82" s="1"/>
  <c r="J92" i="82" s="1"/>
  <c r="E92" i="83" s="1"/>
  <c r="G159" i="80"/>
  <c r="J159" i="80" s="1"/>
  <c r="G159" i="81" s="1"/>
  <c r="J159" i="81" s="1"/>
  <c r="G159" i="82" s="1"/>
  <c r="J159" i="82" s="1"/>
  <c r="E159" i="83" s="1"/>
  <c r="G146" i="80"/>
  <c r="J146" i="80" s="1"/>
  <c r="G146" i="81" s="1"/>
  <c r="J146" i="81" s="1"/>
  <c r="G146" i="82" s="1"/>
  <c r="J146" i="82" s="1"/>
  <c r="E146" i="83" s="1"/>
  <c r="G228" i="80"/>
  <c r="J228" i="80" s="1"/>
  <c r="G11" i="93"/>
  <c r="J11" i="93" s="1"/>
  <c r="E11" i="94" s="1"/>
  <c r="G81" i="80"/>
  <c r="J81" i="80" s="1"/>
  <c r="G81" i="81" s="1"/>
  <c r="J81" i="81" s="1"/>
  <c r="G81" i="82" s="1"/>
  <c r="J81" i="82" s="1"/>
  <c r="E81" i="83" s="1"/>
  <c r="G106" i="80"/>
  <c r="J106" i="80" s="1"/>
  <c r="G106" i="81" s="1"/>
  <c r="J106" i="81" s="1"/>
  <c r="G106" i="82" s="1"/>
  <c r="J106" i="82" s="1"/>
  <c r="E106" i="83" s="1"/>
  <c r="G97" i="81"/>
  <c r="J97" i="81" s="1"/>
  <c r="G184" i="80"/>
  <c r="J184" i="80" s="1"/>
  <c r="G184" i="81" s="1"/>
  <c r="J184" i="81" s="1"/>
  <c r="G184" i="82" s="1"/>
  <c r="J184" i="82" s="1"/>
  <c r="E184" i="83" s="1"/>
  <c r="G59" i="80"/>
  <c r="J59" i="80" s="1"/>
  <c r="G59" i="81" s="1"/>
  <c r="J59" i="81" s="1"/>
  <c r="G59" i="82" s="1"/>
  <c r="J59" i="82" s="1"/>
  <c r="E59" i="83" s="1"/>
  <c r="G55" i="80"/>
  <c r="J55" i="80" s="1"/>
  <c r="G55" i="81" s="1"/>
  <c r="J55" i="81" s="1"/>
  <c r="G55" i="82" s="1"/>
  <c r="J55" i="82" s="1"/>
  <c r="E55" i="83" s="1"/>
  <c r="G234" i="80"/>
  <c r="J234" i="80" s="1"/>
  <c r="G242" i="82" s="1"/>
  <c r="J242" i="82" s="1"/>
  <c r="E242" i="83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E117" i="83" s="1"/>
  <c r="G32" i="80"/>
  <c r="J32" i="80" s="1"/>
  <c r="G32" i="81" s="1"/>
  <c r="J32" i="81" s="1"/>
  <c r="G32" i="82" s="1"/>
  <c r="J32" i="82" s="1"/>
  <c r="E32" i="83" s="1"/>
  <c r="G69" i="80"/>
  <c r="J69" i="80" s="1"/>
  <c r="G69" i="81" s="1"/>
  <c r="J69" i="81" s="1"/>
  <c r="G69" i="82" s="1"/>
  <c r="J69" i="82" s="1"/>
  <c r="E69" i="83" s="1"/>
  <c r="G223" i="80"/>
  <c r="J223" i="80" s="1"/>
  <c r="G223" i="81" s="1"/>
  <c r="J223" i="81" s="1"/>
  <c r="G223" i="82" s="1"/>
  <c r="J223" i="82" s="1"/>
  <c r="E223" i="83" s="1"/>
  <c r="G227" i="80"/>
  <c r="J227" i="80" s="1"/>
  <c r="G167" i="80"/>
  <c r="J167" i="80" s="1"/>
  <c r="G167" i="81" s="1"/>
  <c r="J167" i="81" s="1"/>
  <c r="G167" i="82" s="1"/>
  <c r="J167" i="82" s="1"/>
  <c r="E167" i="83" s="1"/>
  <c r="G224" i="80"/>
  <c r="J224" i="80" s="1"/>
  <c r="G224" i="81" s="1"/>
  <c r="J224" i="81" s="1"/>
  <c r="G224" i="82" s="1"/>
  <c r="J224" i="82" s="1"/>
  <c r="E224" i="83" s="1"/>
  <c r="G130" i="80"/>
  <c r="J130" i="80" s="1"/>
  <c r="G130" i="81" s="1"/>
  <c r="J130" i="81" s="1"/>
  <c r="G130" i="82" s="1"/>
  <c r="J130" i="82" s="1"/>
  <c r="E130" i="83" s="1"/>
  <c r="G107" i="80"/>
  <c r="J107" i="80" s="1"/>
  <c r="G107" i="81" s="1"/>
  <c r="J107" i="81" s="1"/>
  <c r="G107" i="82" s="1"/>
  <c r="J107" i="82" s="1"/>
  <c r="E107" i="83" s="1"/>
  <c r="G185" i="80"/>
  <c r="J185" i="80" s="1"/>
  <c r="G185" i="81" s="1"/>
  <c r="J185" i="81" s="1"/>
  <c r="G185" i="82" s="1"/>
  <c r="J185" i="82" s="1"/>
  <c r="E185" i="83" s="1"/>
  <c r="G139" i="80"/>
  <c r="J139" i="80" s="1"/>
  <c r="G139" i="81" s="1"/>
  <c r="J139" i="81" s="1"/>
  <c r="G139" i="82" s="1"/>
  <c r="J139" i="82" s="1"/>
  <c r="E139" i="83" s="1"/>
  <c r="G42" i="80"/>
  <c r="J42" i="80" s="1"/>
  <c r="G42" i="81" s="1"/>
  <c r="J42" i="81" s="1"/>
  <c r="G42" i="82" s="1"/>
  <c r="J42" i="82" s="1"/>
  <c r="E42" i="83" s="1"/>
  <c r="G68" i="80"/>
  <c r="J68" i="80" s="1"/>
  <c r="G68" i="81" s="1"/>
  <c r="J68" i="81" s="1"/>
  <c r="G68" i="82" s="1"/>
  <c r="J68" i="82" s="1"/>
  <c r="E68" i="83" s="1"/>
  <c r="G95" i="80"/>
  <c r="J95" i="80" s="1"/>
  <c r="G95" i="81" s="1"/>
  <c r="J95" i="81" s="1"/>
  <c r="G95" i="82" s="1"/>
  <c r="J95" i="82" s="1"/>
  <c r="E95" i="83" s="1"/>
  <c r="G9" i="93"/>
  <c r="J9" i="93" s="1"/>
  <c r="E9" i="94" s="1"/>
  <c r="G72" i="80"/>
  <c r="J72" i="80" s="1"/>
  <c r="G72" i="81" s="1"/>
  <c r="J72" i="81" s="1"/>
  <c r="G72" i="82" s="1"/>
  <c r="J72" i="82" s="1"/>
  <c r="E72" i="83" s="1"/>
  <c r="G163" i="80"/>
  <c r="J163" i="80" s="1"/>
  <c r="G163" i="81" s="1"/>
  <c r="J163" i="81" s="1"/>
  <c r="G163" i="82" s="1"/>
  <c r="J163" i="82" s="1"/>
  <c r="E163" i="83" s="1"/>
  <c r="G180" i="80"/>
  <c r="J180" i="80" s="1"/>
  <c r="G180" i="81" s="1"/>
  <c r="J180" i="81" s="1"/>
  <c r="G180" i="82" s="1"/>
  <c r="J180" i="82" s="1"/>
  <c r="E180" i="83" s="1"/>
  <c r="G222" i="80"/>
  <c r="J222" i="80" s="1"/>
  <c r="G222" i="81" s="1"/>
  <c r="J222" i="81" s="1"/>
  <c r="G222" i="82" s="1"/>
  <c r="J222" i="82" s="1"/>
  <c r="E222" i="83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E62" i="83" s="1"/>
  <c r="G110" i="80"/>
  <c r="J110" i="80" s="1"/>
  <c r="G110" i="81" s="1"/>
  <c r="J110" i="81" s="1"/>
  <c r="G110" i="82" s="1"/>
  <c r="J110" i="82" s="1"/>
  <c r="E110" i="83" s="1"/>
  <c r="G67" i="80"/>
  <c r="J67" i="80" s="1"/>
  <c r="G67" i="81" s="1"/>
  <c r="J67" i="81" s="1"/>
  <c r="G67" i="82" s="1"/>
  <c r="J67" i="82" s="1"/>
  <c r="E67" i="83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E39" i="94" s="1"/>
  <c r="G193" i="94"/>
  <c r="J193" i="94" s="1"/>
  <c r="E193" i="95" s="1"/>
  <c r="G206" i="94"/>
  <c r="J206" i="94" s="1"/>
  <c r="E206" i="95" s="1"/>
  <c r="G113" i="94"/>
  <c r="J113" i="94" s="1"/>
  <c r="E113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53" i="82"/>
  <c r="J53" i="82" s="1"/>
  <c r="E53" i="83" s="1"/>
  <c r="G89" i="82"/>
  <c r="J89" i="82" s="1"/>
  <c r="E89" i="83" s="1"/>
  <c r="G108" i="82"/>
  <c r="J108" i="82" s="1"/>
  <c r="E108" i="83" s="1"/>
  <c r="G142" i="82"/>
  <c r="J142" i="82" s="1"/>
  <c r="E142" i="83" s="1"/>
  <c r="G19" i="81"/>
  <c r="J19" i="81" s="1"/>
  <c r="G36" i="82"/>
  <c r="J36" i="82" s="1"/>
  <c r="E36" i="83" s="1"/>
  <c r="G43" i="82"/>
  <c r="J43" i="82" s="1"/>
  <c r="E43" i="83" s="1"/>
  <c r="G111" i="82"/>
  <c r="J111" i="82" s="1"/>
  <c r="E111" i="83" s="1"/>
  <c r="G74" i="82"/>
  <c r="J74" i="82" s="1"/>
  <c r="E74" i="83" s="1"/>
  <c r="G138" i="82"/>
  <c r="J138" i="82" s="1"/>
  <c r="E138" i="83" s="1"/>
  <c r="G78" i="82"/>
  <c r="J78" i="82" s="1"/>
  <c r="E78" i="83" s="1"/>
  <c r="G225" i="82"/>
  <c r="J225" i="82" s="1"/>
  <c r="E225" i="83" s="1"/>
  <c r="G64" i="82"/>
  <c r="J64" i="82" s="1"/>
  <c r="E64" i="83" s="1"/>
  <c r="G122" i="81"/>
  <c r="J122" i="81" s="1"/>
  <c r="G57" i="82"/>
  <c r="J57" i="82" s="1"/>
  <c r="E57" i="83" s="1"/>
  <c r="G79" i="82"/>
  <c r="J79" i="82" s="1"/>
  <c r="E79" i="83" s="1"/>
  <c r="G164" i="82"/>
  <c r="J164" i="82" s="1"/>
  <c r="E164" i="83" s="1"/>
  <c r="G145" i="82"/>
  <c r="J145" i="82" s="1"/>
  <c r="E145" i="83" s="1"/>
  <c r="G166" i="82"/>
  <c r="J166" i="82" s="1"/>
  <c r="E166" i="83" s="1"/>
  <c r="G52" i="82"/>
  <c r="J52" i="82" s="1"/>
  <c r="E52" i="83" s="1"/>
  <c r="G123" i="82"/>
  <c r="J123" i="82" s="1"/>
  <c r="E123" i="83" s="1"/>
  <c r="G80" i="82"/>
  <c r="J80" i="82" s="1"/>
  <c r="E80" i="83" s="1"/>
  <c r="G158" i="82"/>
  <c r="J158" i="82" s="1"/>
  <c r="E158" i="83" s="1"/>
  <c r="G22" i="81"/>
  <c r="J22" i="81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121" i="82"/>
  <c r="J121" i="82" s="1"/>
  <c r="E121" i="83" s="1"/>
  <c r="G93" i="82"/>
  <c r="J93" i="82" s="1"/>
  <c r="E93" i="83" s="1"/>
  <c r="G118" i="82"/>
  <c r="J118" i="82" s="1"/>
  <c r="E118" i="83" s="1"/>
  <c r="G221" i="81"/>
  <c r="J221" i="81" s="1"/>
  <c r="G21" i="81"/>
  <c r="J21" i="81" s="1"/>
  <c r="G44" i="82"/>
  <c r="J44" i="82" s="1"/>
  <c r="E44" i="83" s="1"/>
  <c r="G112" i="82"/>
  <c r="J112" i="82" s="1"/>
  <c r="E112" i="83" s="1"/>
  <c r="G24" i="81"/>
  <c r="J24" i="81" s="1"/>
  <c r="G140" i="82"/>
  <c r="J140" i="82" s="1"/>
  <c r="E140" i="83" s="1"/>
  <c r="G101" i="82"/>
  <c r="J101" i="82" s="1"/>
  <c r="E101" i="83" s="1"/>
  <c r="G58" i="82"/>
  <c r="J58" i="82" s="1"/>
  <c r="E58" i="83" s="1"/>
  <c r="G77" i="82"/>
  <c r="J77" i="82" s="1"/>
  <c r="E77" i="83" s="1"/>
  <c r="G25" i="81"/>
  <c r="J25" i="81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154" i="82"/>
  <c r="J154" i="82" s="1"/>
  <c r="E154" i="83" s="1"/>
  <c r="G20" i="81"/>
  <c r="J20" i="81" s="1"/>
  <c r="G26" i="81"/>
  <c r="J26" i="81" s="1"/>
  <c r="G47" i="82"/>
  <c r="J47" i="82" s="1"/>
  <c r="E47" i="83" s="1"/>
  <c r="G162" i="82"/>
  <c r="J162" i="82" s="1"/>
  <c r="E162" i="83" s="1"/>
  <c r="G56" i="82"/>
  <c r="J56" i="82" s="1"/>
  <c r="E56" i="83" s="1"/>
  <c r="G23" i="81"/>
  <c r="J23" i="81" s="1"/>
  <c r="G49" i="82"/>
  <c r="J49" i="82" s="1"/>
  <c r="E49" i="83" s="1"/>
  <c r="G38" i="81"/>
  <c r="J38" i="81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220" i="82"/>
  <c r="J220" i="82" s="1"/>
  <c r="E220" i="83" s="1"/>
  <c r="G40" i="82"/>
  <c r="J40" i="82" s="1"/>
  <c r="E40" i="83" s="1"/>
  <c r="G141" i="82"/>
  <c r="J141" i="82" s="1"/>
  <c r="E141" i="83" s="1"/>
  <c r="G65" i="82"/>
  <c r="J65" i="82" s="1"/>
  <c r="E65" i="83" s="1"/>
  <c r="G172" i="82"/>
  <c r="J172" i="82" s="1"/>
  <c r="E172" i="83" s="1"/>
  <c r="G90" i="82"/>
  <c r="J90" i="82" s="1"/>
  <c r="E90" i="83" s="1"/>
  <c r="G31" i="82"/>
  <c r="J31" i="82" s="1"/>
  <c r="E31" i="83" s="1"/>
  <c r="G144" i="82"/>
  <c r="J144" i="82" s="1"/>
  <c r="E144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G256" i="82"/>
  <c r="J256" i="82" s="1"/>
  <c r="E256" i="83" s="1"/>
  <c r="G255" i="82"/>
  <c r="J255" i="82" s="1"/>
  <c r="E255" i="83" s="1"/>
  <c r="G104" i="82"/>
  <c r="J104" i="82" s="1"/>
  <c r="E104" i="83" s="1"/>
  <c r="G191" i="82"/>
  <c r="J191" i="82" s="1"/>
  <c r="E191" i="83" s="1"/>
  <c r="G190" i="82"/>
  <c r="J190" i="82" s="1"/>
  <c r="E190" i="83" s="1"/>
  <c r="G133" i="80"/>
  <c r="J133" i="80" s="1"/>
  <c r="G14" i="8"/>
  <c r="G16" i="8"/>
  <c r="G8" i="8"/>
  <c r="G7" i="8"/>
  <c r="G15" i="8"/>
  <c r="G17" i="8"/>
  <c r="G6" i="8"/>
  <c r="G13" i="8"/>
  <c r="Z10" i="8"/>
  <c r="Z9" i="8"/>
  <c r="Z7" i="8"/>
  <c r="Z8" i="8"/>
  <c r="Z6" i="8"/>
  <c r="N263" i="8"/>
  <c r="F262" i="8" s="1"/>
  <c r="C263" i="8" s="1"/>
  <c r="H264" i="8"/>
  <c r="G252" i="94" l="1"/>
  <c r="J252" i="94" s="1"/>
  <c r="E252" i="95" s="1"/>
  <c r="E239" i="94"/>
  <c r="E229" i="100"/>
  <c r="G229" i="100" s="1"/>
  <c r="J229" i="100" s="1"/>
  <c r="E229" i="101" s="1"/>
  <c r="G229" i="101" s="1"/>
  <c r="J229" i="101" s="1"/>
  <c r="E229" i="102" s="1"/>
  <c r="G86" i="81"/>
  <c r="J86" i="81" s="1"/>
  <c r="G87" i="81"/>
  <c r="J87" i="81" s="1"/>
  <c r="G88" i="82" s="1"/>
  <c r="J88" i="82" s="1"/>
  <c r="E88" i="83" s="1"/>
  <c r="G231" i="94"/>
  <c r="J231" i="94" s="1"/>
  <c r="E231" i="95" s="1"/>
  <c r="G239" i="94"/>
  <c r="J239" i="94" s="1"/>
  <c r="G227" i="81"/>
  <c r="J227" i="81" s="1"/>
  <c r="G235" i="81"/>
  <c r="J235" i="81" s="1"/>
  <c r="G251" i="83" s="1"/>
  <c r="J251" i="83" s="1"/>
  <c r="E251" i="84" s="1"/>
  <c r="G237" i="101"/>
  <c r="J237" i="101" s="1"/>
  <c r="E237" i="102" s="1"/>
  <c r="G228" i="81"/>
  <c r="J228" i="81" s="1"/>
  <c r="G236" i="81"/>
  <c r="J236" i="81" s="1"/>
  <c r="G230" i="82"/>
  <c r="J230" i="82" s="1"/>
  <c r="E230" i="83" s="1"/>
  <c r="G238" i="82"/>
  <c r="J238" i="82" s="1"/>
  <c r="E238" i="83" s="1"/>
  <c r="G232" i="91"/>
  <c r="J232" i="91" s="1"/>
  <c r="E232" i="92" s="1"/>
  <c r="G241" i="91"/>
  <c r="J241" i="91" s="1"/>
  <c r="E241" i="92" s="1"/>
  <c r="G240" i="91"/>
  <c r="J240" i="91" s="1"/>
  <c r="E240" i="92" s="1"/>
  <c r="G253" i="82"/>
  <c r="J253" i="82" s="1"/>
  <c r="E253" i="83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E96" i="83" s="1"/>
  <c r="G11" i="94"/>
  <c r="J11" i="94" s="1"/>
  <c r="E11" i="95" s="1"/>
  <c r="G119" i="80"/>
  <c r="J119" i="80" s="1"/>
  <c r="G119" i="81" s="1"/>
  <c r="J119" i="81" s="1"/>
  <c r="G119" i="82" s="1"/>
  <c r="J119" i="82" s="1"/>
  <c r="E119" i="83" s="1"/>
  <c r="G97" i="82"/>
  <c r="J97" i="82" s="1"/>
  <c r="G10" i="94"/>
  <c r="J10" i="94" s="1"/>
  <c r="E10" i="95" s="1"/>
  <c r="G173" i="81"/>
  <c r="J173" i="81" s="1"/>
  <c r="G161" i="80"/>
  <c r="J161" i="80" s="1"/>
  <c r="G161" i="81" s="1"/>
  <c r="J161" i="81" s="1"/>
  <c r="G161" i="82" s="1"/>
  <c r="J161" i="82" s="1"/>
  <c r="E161" i="83" s="1"/>
  <c r="G9" i="94"/>
  <c r="J9" i="94" s="1"/>
  <c r="E9" i="95" s="1"/>
  <c r="G214" i="79"/>
  <c r="J214" i="79" s="1"/>
  <c r="G233" i="81"/>
  <c r="J233" i="81" s="1"/>
  <c r="G233" i="82" s="1"/>
  <c r="J233" i="82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32" i="83"/>
  <c r="J32" i="83" s="1"/>
  <c r="E32" i="84" s="1"/>
  <c r="G112" i="83"/>
  <c r="J112" i="83" s="1"/>
  <c r="E112" i="84" s="1"/>
  <c r="G223" i="83"/>
  <c r="J223" i="83" s="1"/>
  <c r="E223" i="84" s="1"/>
  <c r="G120" i="83"/>
  <c r="J120" i="83" s="1"/>
  <c r="E120" i="84" s="1"/>
  <c r="G55" i="83"/>
  <c r="J55" i="83" s="1"/>
  <c r="E55" i="84" s="1"/>
  <c r="G64" i="83"/>
  <c r="J64" i="83" s="1"/>
  <c r="E64" i="84" s="1"/>
  <c r="G43" i="83"/>
  <c r="J43" i="83" s="1"/>
  <c r="E43" i="84" s="1"/>
  <c r="G116" i="83"/>
  <c r="J116" i="83" s="1"/>
  <c r="E116" i="84" s="1"/>
  <c r="G15" i="79"/>
  <c r="J15" i="79" s="1"/>
  <c r="G92" i="83"/>
  <c r="J92" i="83" s="1"/>
  <c r="E92" i="84" s="1"/>
  <c r="G220" i="83"/>
  <c r="J220" i="83" s="1"/>
  <c r="E220" i="84" s="1"/>
  <c r="G159" i="83"/>
  <c r="J159" i="83" s="1"/>
  <c r="E159" i="84" s="1"/>
  <c r="G99" i="83"/>
  <c r="J99" i="83" s="1"/>
  <c r="E99" i="84" s="1"/>
  <c r="G183" i="83"/>
  <c r="J183" i="83" s="1"/>
  <c r="E183" i="84" s="1"/>
  <c r="G168" i="83"/>
  <c r="J168" i="83" s="1"/>
  <c r="E168" i="84" s="1"/>
  <c r="G170" i="83"/>
  <c r="J170" i="83" s="1"/>
  <c r="E170" i="84" s="1"/>
  <c r="G68" i="83"/>
  <c r="J68" i="83" s="1"/>
  <c r="E68" i="84" s="1"/>
  <c r="G107" i="83"/>
  <c r="J107" i="83" s="1"/>
  <c r="E107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222" i="83"/>
  <c r="J222" i="83" s="1"/>
  <c r="E222" i="84" s="1"/>
  <c r="G6" i="79"/>
  <c r="J6" i="79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2" i="83"/>
  <c r="J42" i="83" s="1"/>
  <c r="E42" i="84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180" i="83"/>
  <c r="J180" i="83" s="1"/>
  <c r="E180" i="84" s="1"/>
  <c r="G81" i="83"/>
  <c r="J81" i="83" s="1"/>
  <c r="E81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E26" i="83" s="1"/>
  <c r="G140" i="83"/>
  <c r="J140" i="83" s="1"/>
  <c r="E140" i="84" s="1"/>
  <c r="G117" i="83"/>
  <c r="J117" i="83" s="1"/>
  <c r="E117" i="84" s="1"/>
  <c r="G34" i="83"/>
  <c r="J34" i="83" s="1"/>
  <c r="E34" i="84" s="1"/>
  <c r="G8" i="79"/>
  <c r="J8" i="79" s="1"/>
  <c r="G90" i="83"/>
  <c r="J90" i="83" s="1"/>
  <c r="E90" i="84" s="1"/>
  <c r="G72" i="83"/>
  <c r="J72" i="83" s="1"/>
  <c r="E72" i="84" s="1"/>
  <c r="G160" i="83"/>
  <c r="J160" i="83" s="1"/>
  <c r="E160" i="84" s="1"/>
  <c r="G146" i="83"/>
  <c r="J146" i="83" s="1"/>
  <c r="E146" i="84" s="1"/>
  <c r="G37" i="83"/>
  <c r="J37" i="83" s="1"/>
  <c r="E37" i="84" s="1"/>
  <c r="G77" i="83"/>
  <c r="J77" i="83" s="1"/>
  <c r="E77" i="84" s="1"/>
  <c r="G85" i="83"/>
  <c r="J85" i="83" s="1"/>
  <c r="E85" i="84" s="1"/>
  <c r="G59" i="83"/>
  <c r="J59" i="83" s="1"/>
  <c r="E59" i="84" s="1"/>
  <c r="G73" i="83"/>
  <c r="J73" i="83" s="1"/>
  <c r="E73" i="84" s="1"/>
  <c r="G158" i="83"/>
  <c r="J158" i="83" s="1"/>
  <c r="E158" i="84" s="1"/>
  <c r="G130" i="83"/>
  <c r="J130" i="83" s="1"/>
  <c r="E130" i="84" s="1"/>
  <c r="G57" i="83"/>
  <c r="J57" i="83" s="1"/>
  <c r="E57" i="84" s="1"/>
  <c r="G78" i="83"/>
  <c r="J78" i="83" s="1"/>
  <c r="E78" i="84" s="1"/>
  <c r="G142" i="83"/>
  <c r="J142" i="83" s="1"/>
  <c r="E142" i="84" s="1"/>
  <c r="G163" i="83"/>
  <c r="J163" i="83" s="1"/>
  <c r="E163" i="84" s="1"/>
  <c r="G176" i="83"/>
  <c r="J176" i="83" s="1"/>
  <c r="E176" i="84" s="1"/>
  <c r="G164" i="83"/>
  <c r="J164" i="83" s="1"/>
  <c r="E164" i="84" s="1"/>
  <c r="G69" i="83"/>
  <c r="J69" i="83" s="1"/>
  <c r="E69" i="84" s="1"/>
  <c r="G49" i="83"/>
  <c r="J49" i="83" s="1"/>
  <c r="E49" i="84" s="1"/>
  <c r="G93" i="83"/>
  <c r="J93" i="83" s="1"/>
  <c r="E93" i="84" s="1"/>
  <c r="G22" i="82"/>
  <c r="J22" i="82" s="1"/>
  <c r="E22" i="83" s="1"/>
  <c r="G48" i="83"/>
  <c r="J48" i="83" s="1"/>
  <c r="E48" i="84" s="1"/>
  <c r="G19" i="82"/>
  <c r="J19" i="82" s="1"/>
  <c r="E19" i="83" s="1"/>
  <c r="G100" i="83"/>
  <c r="J100" i="83" s="1"/>
  <c r="E100" i="84" s="1"/>
  <c r="G16" i="79"/>
  <c r="J16" i="79" s="1"/>
  <c r="G172" i="83"/>
  <c r="J172" i="83" s="1"/>
  <c r="E172" i="84" s="1"/>
  <c r="G137" i="83"/>
  <c r="J137" i="83" s="1"/>
  <c r="E137" i="84" s="1"/>
  <c r="G23" i="82"/>
  <c r="J23" i="82" s="1"/>
  <c r="E23" i="83" s="1"/>
  <c r="G20" i="82"/>
  <c r="J20" i="82" s="1"/>
  <c r="E20" i="83" s="1"/>
  <c r="G224" i="83"/>
  <c r="J224" i="83" s="1"/>
  <c r="E224" i="84" s="1"/>
  <c r="G58" i="83"/>
  <c r="J58" i="83" s="1"/>
  <c r="E58" i="84" s="1"/>
  <c r="G106" i="83"/>
  <c r="J106" i="83" s="1"/>
  <c r="E106" i="84" s="1"/>
  <c r="G67" i="83"/>
  <c r="J67" i="83" s="1"/>
  <c r="E67" i="84" s="1"/>
  <c r="G121" i="83"/>
  <c r="J121" i="83" s="1"/>
  <c r="E121" i="84" s="1"/>
  <c r="G91" i="83"/>
  <c r="J91" i="83" s="1"/>
  <c r="E91" i="84" s="1"/>
  <c r="G166" i="83"/>
  <c r="J166" i="83" s="1"/>
  <c r="E166" i="84" s="1"/>
  <c r="G110" i="83"/>
  <c r="J110" i="83" s="1"/>
  <c r="E110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E21" i="83" s="1"/>
  <c r="G53" i="83"/>
  <c r="J53" i="83" s="1"/>
  <c r="E53" i="84" s="1"/>
  <c r="G13" i="79"/>
  <c r="J13" i="79" s="1"/>
  <c r="G31" i="83"/>
  <c r="J31" i="83" s="1"/>
  <c r="E31" i="84" s="1"/>
  <c r="G139" i="83"/>
  <c r="J139" i="83" s="1"/>
  <c r="E139" i="84" s="1"/>
  <c r="G30" i="83"/>
  <c r="J30" i="83" s="1"/>
  <c r="E30" i="84" s="1"/>
  <c r="G18" i="79"/>
  <c r="J18" i="79" s="1"/>
  <c r="G62" i="83"/>
  <c r="J62" i="83" s="1"/>
  <c r="E62" i="84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7" i="83"/>
  <c r="J167" i="83" s="1"/>
  <c r="E167" i="84" s="1"/>
  <c r="G165" i="82"/>
  <c r="J165" i="82" s="1"/>
  <c r="E165" i="83" s="1"/>
  <c r="G95" i="83"/>
  <c r="J95" i="83" s="1"/>
  <c r="E95" i="84" s="1"/>
  <c r="G24" i="82"/>
  <c r="J24" i="82" s="1"/>
  <c r="E24" i="83" s="1"/>
  <c r="G185" i="83"/>
  <c r="J185" i="83" s="1"/>
  <c r="E185" i="84" s="1"/>
  <c r="G61" i="83"/>
  <c r="J61" i="83" s="1"/>
  <c r="E61" i="84" s="1"/>
  <c r="G184" i="83"/>
  <c r="J184" i="83" s="1"/>
  <c r="E184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E258" i="84" s="1"/>
  <c r="G191" i="83"/>
  <c r="J191" i="83" s="1"/>
  <c r="E191" i="84" s="1"/>
  <c r="G190" i="83"/>
  <c r="J190" i="83" s="1"/>
  <c r="E190" i="84" s="1"/>
  <c r="G133" i="81"/>
  <c r="J133" i="81" s="1"/>
  <c r="G136" i="81"/>
  <c r="J136" i="81" s="1"/>
  <c r="G132" i="82"/>
  <c r="J132" i="82" s="1"/>
  <c r="E132" i="83" s="1"/>
  <c r="G135" i="82"/>
  <c r="J135" i="82" s="1"/>
  <c r="E135" i="83" s="1"/>
  <c r="R36" i="8"/>
  <c r="M264" i="8"/>
  <c r="G252" i="95" l="1"/>
  <c r="J252" i="95" s="1"/>
  <c r="E252" i="96" s="1"/>
  <c r="E239" i="95"/>
  <c r="E97" i="83"/>
  <c r="G97" i="83" s="1"/>
  <c r="J97" i="83" s="1"/>
  <c r="E97" i="84" s="1"/>
  <c r="G97" i="84" s="1"/>
  <c r="J97" i="84" s="1"/>
  <c r="E97" i="85" s="1"/>
  <c r="E233" i="83"/>
  <c r="G233" i="83" s="1"/>
  <c r="J233" i="83" s="1"/>
  <c r="E233" i="84" s="1"/>
  <c r="G233" i="84" s="1"/>
  <c r="J233" i="84" s="1"/>
  <c r="E233" i="85" s="1"/>
  <c r="G86" i="82"/>
  <c r="J86" i="82" s="1"/>
  <c r="E86" i="83" s="1"/>
  <c r="G87" i="82"/>
  <c r="J87" i="82" s="1"/>
  <c r="G228" i="82"/>
  <c r="J228" i="82" s="1"/>
  <c r="E228" i="83" s="1"/>
  <c r="G236" i="82"/>
  <c r="J236" i="82" s="1"/>
  <c r="E236" i="83" s="1"/>
  <c r="G229" i="102"/>
  <c r="J229" i="102" s="1"/>
  <c r="G237" i="102"/>
  <c r="J237" i="102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E227" i="83" s="1"/>
  <c r="G235" i="82"/>
  <c r="J235" i="82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G253" i="83"/>
  <c r="J253" i="83" s="1"/>
  <c r="E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E214" i="83" s="1"/>
  <c r="G9" i="95"/>
  <c r="J9" i="95" s="1"/>
  <c r="E9" i="96" s="1"/>
  <c r="G11" i="95"/>
  <c r="J11" i="95" s="1"/>
  <c r="E11" i="96" s="1"/>
  <c r="G82" i="82"/>
  <c r="J82" i="82" s="1"/>
  <c r="E82" i="83" s="1"/>
  <c r="G254" i="82"/>
  <c r="J254" i="82" s="1"/>
  <c r="E254" i="83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G119" i="83"/>
  <c r="J119" i="83" s="1"/>
  <c r="E119" i="84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E96" i="84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161" i="83"/>
  <c r="J161" i="83" s="1"/>
  <c r="E161" i="84" s="1"/>
  <c r="G8" i="80"/>
  <c r="J8" i="80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E23" i="84" s="1"/>
  <c r="G16" i="80"/>
  <c r="J16" i="80" s="1"/>
  <c r="G22" i="83"/>
  <c r="J22" i="83" s="1"/>
  <c r="E22" i="84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258" i="84"/>
  <c r="J258" i="84" s="1"/>
  <c r="E258" i="85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E181" i="97" l="1"/>
  <c r="G181" i="97" s="1"/>
  <c r="J181" i="97" s="1"/>
  <c r="E181" i="98" s="1"/>
  <c r="G181" i="98" s="1"/>
  <c r="J181" i="98" s="1"/>
  <c r="E181" i="99" s="1"/>
  <c r="E208" i="97"/>
  <c r="G208" i="97" s="1"/>
  <c r="J208" i="97" s="1"/>
  <c r="E208" i="98" s="1"/>
  <c r="G208" i="98" s="1"/>
  <c r="J208" i="98" s="1"/>
  <c r="E208" i="99" s="1"/>
  <c r="E84" i="97"/>
  <c r="G84" i="97" s="1"/>
  <c r="J84" i="97" s="1"/>
  <c r="E84" i="98" s="1"/>
  <c r="G84" i="98" s="1"/>
  <c r="J84" i="98" s="1"/>
  <c r="E84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27" i="97"/>
  <c r="G127" i="97" s="1"/>
  <c r="J127" i="97" s="1"/>
  <c r="E127" i="98" s="1"/>
  <c r="G127" i="98" s="1"/>
  <c r="J127" i="98" s="1"/>
  <c r="E127" i="99" s="1"/>
  <c r="E155" i="97"/>
  <c r="G155" i="97" s="1"/>
  <c r="J155" i="97" s="1"/>
  <c r="E155" i="98" s="1"/>
  <c r="G155" i="98" s="1"/>
  <c r="J155" i="98" s="1"/>
  <c r="E155" i="99" s="1"/>
  <c r="E206" i="97"/>
  <c r="G206" i="97" s="1"/>
  <c r="J206" i="97" s="1"/>
  <c r="E206" i="98" s="1"/>
  <c r="G206" i="98" s="1"/>
  <c r="J206" i="98" s="1"/>
  <c r="E20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113" i="97"/>
  <c r="G113" i="97" s="1"/>
  <c r="J113" i="97" s="1"/>
  <c r="E113" i="98" s="1"/>
  <c r="G113" i="98" s="1"/>
  <c r="J113" i="98" s="1"/>
  <c r="E113" i="99" s="1"/>
  <c r="E226" i="97"/>
  <c r="G226" i="97" s="1"/>
  <c r="J226" i="97" s="1"/>
  <c r="E226" i="98" s="1"/>
  <c r="G226" i="98" s="1"/>
  <c r="J226" i="98" s="1"/>
  <c r="E226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J231" i="95"/>
  <c r="E231" i="96" s="1"/>
  <c r="G231" i="96" s="1"/>
  <c r="J231" i="96" s="1"/>
  <c r="G252" i="96"/>
  <c r="J252" i="96" s="1"/>
  <c r="E252" i="97" s="1"/>
  <c r="J239" i="95"/>
  <c r="E239" i="96" s="1"/>
  <c r="G239" i="96" s="1"/>
  <c r="J239" i="96" s="1"/>
  <c r="J198" i="95"/>
  <c r="E198" i="96" s="1"/>
  <c r="G198" i="96" s="1"/>
  <c r="J198" i="96" s="1"/>
  <c r="E198" i="97" s="1"/>
  <c r="G198" i="97" s="1"/>
  <c r="J198" i="97" s="1"/>
  <c r="E198" i="98" s="1"/>
  <c r="G88" i="83"/>
  <c r="J88" i="83" s="1"/>
  <c r="E88" i="84" s="1"/>
  <c r="E87" i="83"/>
  <c r="G251" i="84"/>
  <c r="J251" i="84" s="1"/>
  <c r="E251" i="85" s="1"/>
  <c r="E235" i="83"/>
  <c r="G235" i="83" s="1"/>
  <c r="J235" i="83" s="1"/>
  <c r="G86" i="83"/>
  <c r="J86" i="83" s="1"/>
  <c r="E86" i="84" s="1"/>
  <c r="G87" i="83"/>
  <c r="J87" i="83" s="1"/>
  <c r="G227" i="83"/>
  <c r="J227" i="83" s="1"/>
  <c r="E227" i="84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G237" i="103"/>
  <c r="J237" i="103" s="1"/>
  <c r="G228" i="83"/>
  <c r="J228" i="83" s="1"/>
  <c r="E228" i="84" s="1"/>
  <c r="G236" i="83"/>
  <c r="J236" i="83" s="1"/>
  <c r="E236" i="84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G134" i="81"/>
  <c r="J134" i="81" s="1"/>
  <c r="G254" i="83"/>
  <c r="J254" i="83" s="1"/>
  <c r="E254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214" i="83"/>
  <c r="J214" i="83" s="1"/>
  <c r="E214" i="84" s="1"/>
  <c r="G52" i="85"/>
  <c r="J52" i="85" s="1"/>
  <c r="E52" i="86" s="1"/>
  <c r="G13" i="81"/>
  <c r="J13" i="81" s="1"/>
  <c r="G19" i="84"/>
  <c r="J19" i="84" s="1"/>
  <c r="E19" i="85" s="1"/>
  <c r="G32" i="85"/>
  <c r="J32" i="85" s="1"/>
  <c r="E32" i="86" s="1"/>
  <c r="G14" i="81"/>
  <c r="J14" i="81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G186" i="85"/>
  <c r="J186" i="85" s="1"/>
  <c r="E186" i="86" s="1"/>
  <c r="G42" i="85"/>
  <c r="J42" i="85" s="1"/>
  <c r="E42" i="86" s="1"/>
  <c r="G16" i="81"/>
  <c r="J16" i="81" s="1"/>
  <c r="G7" i="81"/>
  <c r="J7" i="81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33" i="85"/>
  <c r="J233" i="85" s="1"/>
  <c r="E233" i="86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252" i="97" l="1"/>
  <c r="J252" i="97" s="1"/>
  <c r="E252" i="98" s="1"/>
  <c r="E239" i="97"/>
  <c r="E197" i="97"/>
  <c r="G197" i="97" s="1"/>
  <c r="J197" i="97" s="1"/>
  <c r="E197" i="98" s="1"/>
  <c r="G197" i="98" s="1"/>
  <c r="J197" i="98" s="1"/>
  <c r="E197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31" i="97"/>
  <c r="G231" i="97" s="1"/>
  <c r="J231" i="97" s="1"/>
  <c r="E231" i="98" s="1"/>
  <c r="G231" i="98" s="1"/>
  <c r="J231" i="98" s="1"/>
  <c r="E150" i="97"/>
  <c r="G150" i="97" s="1"/>
  <c r="J150" i="97" s="1"/>
  <c r="E150" i="98" s="1"/>
  <c r="G150" i="98" s="1"/>
  <c r="J150" i="98" s="1"/>
  <c r="E150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209" i="97"/>
  <c r="G209" i="97" s="1"/>
  <c r="J209" i="97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195" i="97"/>
  <c r="G195" i="97" s="1"/>
  <c r="J195" i="97" s="1"/>
  <c r="E195" i="98" s="1"/>
  <c r="G195" i="98" s="1"/>
  <c r="J195" i="98" s="1"/>
  <c r="E195" i="99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9" i="97"/>
  <c r="G9" i="97" s="1"/>
  <c r="J9" i="97" s="1"/>
  <c r="E9" i="98" s="1"/>
  <c r="G9" i="98" s="1"/>
  <c r="J9" i="98" s="1"/>
  <c r="E9" i="99" s="1"/>
  <c r="E156" i="97"/>
  <c r="G156" i="97" s="1"/>
  <c r="J156" i="97" s="1"/>
  <c r="E156" i="98" s="1"/>
  <c r="G156" i="98" s="1"/>
  <c r="J156" i="98" s="1"/>
  <c r="E156" i="99" s="1"/>
  <c r="E149" i="97"/>
  <c r="G149" i="97" s="1"/>
  <c r="J149" i="97" s="1"/>
  <c r="E149" i="98" s="1"/>
  <c r="G149" i="98" s="1"/>
  <c r="J149" i="98" s="1"/>
  <c r="E149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G251" i="85"/>
  <c r="J251" i="85" s="1"/>
  <c r="E251" i="86" s="1"/>
  <c r="E235" i="84"/>
  <c r="E97" i="86"/>
  <c r="G97" i="86" s="1"/>
  <c r="J97" i="86" s="1"/>
  <c r="E97" i="87" s="1"/>
  <c r="G97" i="87" s="1"/>
  <c r="J97" i="87" s="1"/>
  <c r="E97" i="88" s="1"/>
  <c r="G238" i="85"/>
  <c r="J238" i="85" s="1"/>
  <c r="E238" i="86" s="1"/>
  <c r="E230" i="85"/>
  <c r="G88" i="84"/>
  <c r="J88" i="84" s="1"/>
  <c r="E88" i="85" s="1"/>
  <c r="E87" i="84"/>
  <c r="G87" i="84" s="1"/>
  <c r="J87" i="84" s="1"/>
  <c r="G237" i="104"/>
  <c r="J237" i="104" s="1"/>
  <c r="G86" i="84"/>
  <c r="J86" i="84" s="1"/>
  <c r="G239" i="97"/>
  <c r="J239" i="97" s="1"/>
  <c r="G228" i="84"/>
  <c r="J228" i="84" s="1"/>
  <c r="G236" i="84"/>
  <c r="J236" i="84" s="1"/>
  <c r="E236" i="85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151" i="100" l="1"/>
  <c r="G151" i="100" s="1"/>
  <c r="J151" i="100" s="1"/>
  <c r="E83" i="100"/>
  <c r="G83" i="100" s="1"/>
  <c r="J83" i="100" s="1"/>
  <c r="G252" i="98"/>
  <c r="J252" i="98" s="1"/>
  <c r="E252" i="99" s="1"/>
  <c r="E239" i="98"/>
  <c r="G239" i="98" s="1"/>
  <c r="J239" i="98" s="1"/>
  <c r="E126" i="100"/>
  <c r="G126" i="100" s="1"/>
  <c r="J126" i="100" s="1"/>
  <c r="E155" i="100"/>
  <c r="G155" i="100" s="1"/>
  <c r="J155" i="100" s="1"/>
  <c r="E194" i="100"/>
  <c r="G194" i="100" s="1"/>
  <c r="J194" i="100" s="1"/>
  <c r="E206" i="100"/>
  <c r="G206" i="100" s="1"/>
  <c r="J206" i="100" s="1"/>
  <c r="E193" i="100"/>
  <c r="G193" i="100" s="1"/>
  <c r="J193" i="100" s="1"/>
  <c r="E226" i="100"/>
  <c r="G226" i="100" s="1"/>
  <c r="J226" i="100" s="1"/>
  <c r="E125" i="100"/>
  <c r="G125" i="100" s="1"/>
  <c r="J125" i="100" s="1"/>
  <c r="E213" i="100"/>
  <c r="G213" i="100" s="1"/>
  <c r="J213" i="100" s="1"/>
  <c r="E127" i="100"/>
  <c r="G127" i="100" s="1"/>
  <c r="J127" i="100" s="1"/>
  <c r="E205" i="100"/>
  <c r="G205" i="100" s="1"/>
  <c r="J205" i="100" s="1"/>
  <c r="E148" i="100"/>
  <c r="G148" i="100" s="1"/>
  <c r="J148" i="100" s="1"/>
  <c r="E113" i="100"/>
  <c r="G113" i="100" s="1"/>
  <c r="J113" i="100" s="1"/>
  <c r="E84" i="100"/>
  <c r="G84" i="100" s="1"/>
  <c r="J84" i="100" s="1"/>
  <c r="E177" i="100"/>
  <c r="G177" i="100" s="1"/>
  <c r="J177" i="100" s="1"/>
  <c r="E209" i="98"/>
  <c r="G209" i="98" s="1"/>
  <c r="J209" i="98" s="1"/>
  <c r="E209" i="99" s="1"/>
  <c r="G209" i="99" s="1"/>
  <c r="J209" i="99" s="1"/>
  <c r="E231" i="99"/>
  <c r="G231" i="99" s="1"/>
  <c r="J231" i="99" s="1"/>
  <c r="E208" i="100"/>
  <c r="G208" i="100" s="1"/>
  <c r="J208" i="100" s="1"/>
  <c r="E181" i="100"/>
  <c r="G181" i="100" s="1"/>
  <c r="J181" i="100" s="1"/>
  <c r="E152" i="100"/>
  <c r="G152" i="100" s="1"/>
  <c r="J152" i="100" s="1"/>
  <c r="E153" i="100"/>
  <c r="G153" i="100" s="1"/>
  <c r="J153" i="100" s="1"/>
  <c r="G88" i="85"/>
  <c r="J88" i="85" s="1"/>
  <c r="E88" i="86" s="1"/>
  <c r="E87" i="85"/>
  <c r="E66" i="86"/>
  <c r="G66" i="86" s="1"/>
  <c r="J66" i="86" s="1"/>
  <c r="E66" i="87" s="1"/>
  <c r="G66" i="87" s="1"/>
  <c r="J66" i="87" s="1"/>
  <c r="E66" i="88" s="1"/>
  <c r="G66" i="88" s="1"/>
  <c r="J66" i="88" s="1"/>
  <c r="G251" i="86"/>
  <c r="J251" i="86" s="1"/>
  <c r="E251" i="87" s="1"/>
  <c r="E235" i="85"/>
  <c r="G235" i="85" s="1"/>
  <c r="J235" i="85" s="1"/>
  <c r="E69" i="86"/>
  <c r="G69" i="86" s="1"/>
  <c r="J69" i="86" s="1"/>
  <c r="E69" i="87" s="1"/>
  <c r="G69" i="87" s="1"/>
  <c r="J69" i="87" s="1"/>
  <c r="E69" i="88" s="1"/>
  <c r="G69" i="88" s="1"/>
  <c r="J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G73" i="88" s="1"/>
  <c r="J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227" i="85"/>
  <c r="G227" i="85" s="1"/>
  <c r="J227" i="85" s="1"/>
  <c r="E227" i="86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E141" i="86"/>
  <c r="G141" i="86" s="1"/>
  <c r="J141" i="86" s="1"/>
  <c r="E141" i="87" s="1"/>
  <c r="G141" i="87" s="1"/>
  <c r="J141" i="87" s="1"/>
  <c r="E141" i="88" s="1"/>
  <c r="E162" i="86"/>
  <c r="G162" i="86" s="1"/>
  <c r="J162" i="86" s="1"/>
  <c r="E162" i="87" s="1"/>
  <c r="G162" i="87" s="1"/>
  <c r="J162" i="87" s="1"/>
  <c r="E162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163" i="86"/>
  <c r="G163" i="86" s="1"/>
  <c r="J163" i="86" s="1"/>
  <c r="E163" i="87" s="1"/>
  <c r="G163" i="87" s="1"/>
  <c r="J163" i="87" s="1"/>
  <c r="E163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167" i="86"/>
  <c r="G167" i="86" s="1"/>
  <c r="J167" i="86" s="1"/>
  <c r="E167" i="87" s="1"/>
  <c r="G167" i="87" s="1"/>
  <c r="J167" i="87" s="1"/>
  <c r="E167" i="88" s="1"/>
  <c r="E120" i="86"/>
  <c r="G120" i="86" s="1"/>
  <c r="J120" i="86" s="1"/>
  <c r="E120" i="87" s="1"/>
  <c r="G120" i="87" s="1"/>
  <c r="J120" i="87" s="1"/>
  <c r="E120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G61" i="88" s="1"/>
  <c r="J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G67" i="88" s="1"/>
  <c r="J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G64" i="86"/>
  <c r="J64" i="86" s="1"/>
  <c r="E64" i="87" s="1"/>
  <c r="E64" i="86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G168" i="86"/>
  <c r="J168" i="86" s="1"/>
  <c r="E168" i="87" s="1"/>
  <c r="E168" i="86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G144" i="86"/>
  <c r="J144" i="86" s="1"/>
  <c r="E144" i="87" s="1"/>
  <c r="G144" i="87" s="1"/>
  <c r="J144" i="87" s="1"/>
  <c r="E144" i="88" s="1"/>
  <c r="E144" i="86"/>
  <c r="E80" i="86"/>
  <c r="G80" i="86" s="1"/>
  <c r="J80" i="86" s="1"/>
  <c r="E80" i="87" s="1"/>
  <c r="G80" i="87" s="1"/>
  <c r="J80" i="87" s="1"/>
  <c r="E80" i="88" s="1"/>
  <c r="E92" i="86"/>
  <c r="G92" i="86" s="1"/>
  <c r="J92" i="86" s="1"/>
  <c r="E92" i="87" s="1"/>
  <c r="G92" i="87" s="1"/>
  <c r="J92" i="87" s="1"/>
  <c r="E92" i="88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G68" i="88" s="1"/>
  <c r="J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87" i="85"/>
  <c r="J87" i="85" s="1"/>
  <c r="E86" i="85"/>
  <c r="G86" i="85" s="1"/>
  <c r="J86" i="85" s="1"/>
  <c r="E140" i="86"/>
  <c r="G140" i="86" s="1"/>
  <c r="J140" i="86" s="1"/>
  <c r="E140" i="87" s="1"/>
  <c r="G140" i="87" s="1"/>
  <c r="J140" i="87" s="1"/>
  <c r="E140" i="88" s="1"/>
  <c r="G222" i="86"/>
  <c r="J222" i="86" s="1"/>
  <c r="E222" i="87" s="1"/>
  <c r="G222" i="87" s="1"/>
  <c r="J222" i="87" s="1"/>
  <c r="E222" i="88" s="1"/>
  <c r="E222" i="86"/>
  <c r="E90" i="86"/>
  <c r="G90" i="86" s="1"/>
  <c r="J90" i="86" s="1"/>
  <c r="E90" i="87" s="1"/>
  <c r="G90" i="87" s="1"/>
  <c r="J90" i="87" s="1"/>
  <c r="E90" i="88" s="1"/>
  <c r="E72" i="86"/>
  <c r="G72" i="86" s="1"/>
  <c r="J72" i="86" s="1"/>
  <c r="E72" i="87" s="1"/>
  <c r="G72" i="87" s="1"/>
  <c r="J72" i="87" s="1"/>
  <c r="E72" i="88" s="1"/>
  <c r="G72" i="88" s="1"/>
  <c r="J72" i="88" s="1"/>
  <c r="E170" i="86"/>
  <c r="G170" i="86" s="1"/>
  <c r="J170" i="86" s="1"/>
  <c r="E170" i="87" s="1"/>
  <c r="G170" i="87" s="1"/>
  <c r="J170" i="87" s="1"/>
  <c r="E170" i="88" s="1"/>
  <c r="G172" i="86"/>
  <c r="J172" i="86" s="1"/>
  <c r="E172" i="87" s="1"/>
  <c r="E172" i="86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81" i="86"/>
  <c r="G81" i="86" s="1"/>
  <c r="J81" i="86" s="1"/>
  <c r="E81" i="87" s="1"/>
  <c r="G81" i="87" s="1"/>
  <c r="J81" i="87" s="1"/>
  <c r="E81" i="88" s="1"/>
  <c r="E74" i="86"/>
  <c r="G74" i="86" s="1"/>
  <c r="J74" i="86" s="1"/>
  <c r="E74" i="87" s="1"/>
  <c r="G74" i="87" s="1"/>
  <c r="J74" i="87" s="1"/>
  <c r="E74" i="88" s="1"/>
  <c r="E65" i="86"/>
  <c r="G65" i="86" s="1"/>
  <c r="J65" i="86" s="1"/>
  <c r="E65" i="87" s="1"/>
  <c r="G65" i="87" s="1"/>
  <c r="J65" i="87" s="1"/>
  <c r="E65" i="88" s="1"/>
  <c r="G65" i="88" s="1"/>
  <c r="J65" i="88" s="1"/>
  <c r="E62" i="86"/>
  <c r="G62" i="86" s="1"/>
  <c r="J62" i="86" s="1"/>
  <c r="E62" i="87" s="1"/>
  <c r="G62" i="87" s="1"/>
  <c r="J62" i="87" s="1"/>
  <c r="E62" i="88" s="1"/>
  <c r="G62" i="88" s="1"/>
  <c r="J62" i="88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228" i="86"/>
  <c r="J228" i="86" s="1"/>
  <c r="G227" i="86"/>
  <c r="J227" i="86" s="1"/>
  <c r="G229" i="105"/>
  <c r="J229" i="105" s="1"/>
  <c r="G230" i="86"/>
  <c r="J230" i="86" s="1"/>
  <c r="G238" i="86"/>
  <c r="J238" i="86" s="1"/>
  <c r="E238" i="87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E234" i="86" s="1"/>
  <c r="G242" i="86"/>
  <c r="J242" i="86" s="1"/>
  <c r="E242" i="87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64" i="87"/>
  <c r="J64" i="87" s="1"/>
  <c r="E64" i="88" s="1"/>
  <c r="G64" i="88" s="1"/>
  <c r="J64" i="88" s="1"/>
  <c r="G168" i="87"/>
  <c r="J168" i="87" s="1"/>
  <c r="E168" i="88" s="1"/>
  <c r="G97" i="88"/>
  <c r="J97" i="88" s="1"/>
  <c r="G172" i="87"/>
  <c r="J172" i="87" s="1"/>
  <c r="E172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E258" i="88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48" i="101" l="1"/>
  <c r="G148" i="101" s="1"/>
  <c r="J148" i="101" s="1"/>
  <c r="E155" i="101"/>
  <c r="G155" i="101" s="1"/>
  <c r="J155" i="101" s="1"/>
  <c r="E208" i="101"/>
  <c r="G208" i="101" s="1"/>
  <c r="J208" i="101" s="1"/>
  <c r="E127" i="101"/>
  <c r="G127" i="101" s="1"/>
  <c r="J127" i="101" s="1"/>
  <c r="E126" i="101"/>
  <c r="G126" i="101" s="1"/>
  <c r="J126" i="101" s="1"/>
  <c r="E231" i="100"/>
  <c r="G231" i="100" s="1"/>
  <c r="J231" i="100" s="1"/>
  <c r="E231" i="101" s="1"/>
  <c r="G231" i="101" s="1"/>
  <c r="J231" i="101" s="1"/>
  <c r="E231" i="102" s="1"/>
  <c r="E213" i="101"/>
  <c r="G213" i="101" s="1"/>
  <c r="J213" i="101" s="1"/>
  <c r="E206" i="101"/>
  <c r="G206" i="101" s="1"/>
  <c r="J206" i="101" s="1"/>
  <c r="E153" i="101"/>
  <c r="G153" i="101" s="1"/>
  <c r="J153" i="101" s="1"/>
  <c r="E194" i="101"/>
  <c r="G194" i="101" s="1"/>
  <c r="J194" i="101" s="1"/>
  <c r="E181" i="101"/>
  <c r="G181" i="101" s="1"/>
  <c r="J181" i="101" s="1"/>
  <c r="E113" i="101"/>
  <c r="G113" i="101" s="1"/>
  <c r="J113" i="101" s="1"/>
  <c r="E152" i="101"/>
  <c r="G152" i="101" s="1"/>
  <c r="J152" i="101" s="1"/>
  <c r="E205" i="101"/>
  <c r="G205" i="101" s="1"/>
  <c r="J205" i="101" s="1"/>
  <c r="E209" i="100"/>
  <c r="G209" i="100" s="1"/>
  <c r="J209" i="100" s="1"/>
  <c r="E125" i="101"/>
  <c r="G125" i="101" s="1"/>
  <c r="J125" i="101" s="1"/>
  <c r="E177" i="101"/>
  <c r="G177" i="101" s="1"/>
  <c r="J177" i="101" s="1"/>
  <c r="E226" i="101"/>
  <c r="G226" i="101" s="1"/>
  <c r="J226" i="101" s="1"/>
  <c r="E83" i="101"/>
  <c r="G83" i="101" s="1"/>
  <c r="J83" i="101" s="1"/>
  <c r="E84" i="101"/>
  <c r="G84" i="101" s="1"/>
  <c r="J84" i="101" s="1"/>
  <c r="E193" i="101"/>
  <c r="G193" i="101" s="1"/>
  <c r="J193" i="101" s="1"/>
  <c r="E151" i="101"/>
  <c r="G151" i="101" s="1"/>
  <c r="J151" i="101" s="1"/>
  <c r="E10" i="100"/>
  <c r="G10" i="100" s="1"/>
  <c r="J10" i="100" s="1"/>
  <c r="E203" i="100"/>
  <c r="G203" i="100" s="1"/>
  <c r="J203" i="100" s="1"/>
  <c r="E198" i="100"/>
  <c r="G198" i="100" s="1"/>
  <c r="J198" i="100" s="1"/>
  <c r="E210" i="100"/>
  <c r="G210" i="100" s="1"/>
  <c r="J210" i="100" s="1"/>
  <c r="G252" i="99"/>
  <c r="J252" i="99" s="1"/>
  <c r="E252" i="100" s="1"/>
  <c r="E239" i="99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E212" i="100"/>
  <c r="G212" i="100" s="1"/>
  <c r="J212" i="100" s="1"/>
  <c r="E157" i="100"/>
  <c r="G157" i="100" s="1"/>
  <c r="J157" i="100" s="1"/>
  <c r="E128" i="100"/>
  <c r="G128" i="100" s="1"/>
  <c r="J128" i="100" s="1"/>
  <c r="E204" i="100"/>
  <c r="G204" i="100" s="1"/>
  <c r="J204" i="100" s="1"/>
  <c r="E196" i="100"/>
  <c r="G196" i="100" s="1"/>
  <c r="J196" i="100" s="1"/>
  <c r="E195" i="100"/>
  <c r="G195" i="100" s="1"/>
  <c r="J195" i="100" s="1"/>
  <c r="E149" i="100"/>
  <c r="G149" i="100" s="1"/>
  <c r="J149" i="100" s="1"/>
  <c r="E182" i="100"/>
  <c r="G182" i="100" s="1"/>
  <c r="J182" i="100" s="1"/>
  <c r="E39" i="100"/>
  <c r="G39" i="100" s="1"/>
  <c r="J39" i="100" s="1"/>
  <c r="E9" i="100"/>
  <c r="G9" i="100" s="1"/>
  <c r="J9" i="100" s="1"/>
  <c r="E202" i="100"/>
  <c r="G202" i="100" s="1"/>
  <c r="J202" i="100" s="1"/>
  <c r="E147" i="100"/>
  <c r="G147" i="100" s="1"/>
  <c r="J147" i="100" s="1"/>
  <c r="E156" i="100"/>
  <c r="G156" i="100" s="1"/>
  <c r="J156" i="100" s="1"/>
  <c r="E211" i="100"/>
  <c r="G211" i="100" s="1"/>
  <c r="J211" i="100" s="1"/>
  <c r="E11" i="100"/>
  <c r="G11" i="100" s="1"/>
  <c r="J11" i="100" s="1"/>
  <c r="E197" i="100"/>
  <c r="G197" i="100" s="1"/>
  <c r="J197" i="100" s="1"/>
  <c r="E150" i="100"/>
  <c r="G150" i="100" s="1"/>
  <c r="J150" i="100" s="1"/>
  <c r="E86" i="86"/>
  <c r="G86" i="86" s="1"/>
  <c r="J86" i="86" s="1"/>
  <c r="E86" i="87" s="1"/>
  <c r="G86" i="87" s="1"/>
  <c r="J86" i="87" s="1"/>
  <c r="G251" i="87"/>
  <c r="J251" i="87" s="1"/>
  <c r="E251" i="88" s="1"/>
  <c r="E235" i="86"/>
  <c r="G235" i="86" s="1"/>
  <c r="J235" i="86" s="1"/>
  <c r="E224" i="88"/>
  <c r="G224" i="88" s="1"/>
  <c r="J224" i="88" s="1"/>
  <c r="E224" i="89" s="1"/>
  <c r="G224" i="89" s="1"/>
  <c r="J224" i="89" s="1"/>
  <c r="E224" i="90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G88" i="86"/>
  <c r="J88" i="86" s="1"/>
  <c r="E88" i="87" s="1"/>
  <c r="E87" i="86"/>
  <c r="G87" i="86" s="1"/>
  <c r="J87" i="86" s="1"/>
  <c r="E25" i="87"/>
  <c r="G25" i="87" s="1"/>
  <c r="J25" i="87" s="1"/>
  <c r="E25" i="88" s="1"/>
  <c r="G25" i="88" s="1"/>
  <c r="J25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G238" i="87"/>
  <c r="J238" i="87" s="1"/>
  <c r="E238" i="88" s="1"/>
  <c r="E230" i="87"/>
  <c r="G230" i="87" s="1"/>
  <c r="J230" i="87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97" i="89"/>
  <c r="G97" i="89" s="1"/>
  <c r="J97" i="89" s="1"/>
  <c r="E97" i="90" s="1"/>
  <c r="G97" i="90" s="1"/>
  <c r="J97" i="90" s="1"/>
  <c r="G23" i="87"/>
  <c r="J23" i="87" s="1"/>
  <c r="E23" i="88" s="1"/>
  <c r="E23" i="87"/>
  <c r="G236" i="87"/>
  <c r="J236" i="87" s="1"/>
  <c r="E236" i="88" s="1"/>
  <c r="E228" i="87"/>
  <c r="G228" i="87" s="1"/>
  <c r="J228" i="87" s="1"/>
  <c r="E19" i="87"/>
  <c r="G19" i="87" s="1"/>
  <c r="J19" i="87" s="1"/>
  <c r="E19" i="88" s="1"/>
  <c r="G19" i="88" s="1"/>
  <c r="J19" i="88" s="1"/>
  <c r="E38" i="86"/>
  <c r="G38" i="86" s="1"/>
  <c r="J38" i="86" s="1"/>
  <c r="E38" i="87" s="1"/>
  <c r="G38" i="87" s="1"/>
  <c r="J38" i="87" s="1"/>
  <c r="E38" i="88" s="1"/>
  <c r="E122" i="86"/>
  <c r="G122" i="86" s="1"/>
  <c r="J122" i="86" s="1"/>
  <c r="E122" i="87" s="1"/>
  <c r="G122" i="87" s="1"/>
  <c r="J122" i="87" s="1"/>
  <c r="E122" i="88" s="1"/>
  <c r="E227" i="87"/>
  <c r="G227" i="87" s="1"/>
  <c r="J227" i="87" s="1"/>
  <c r="E26" i="87"/>
  <c r="G26" i="87" s="1"/>
  <c r="J26" i="87" s="1"/>
  <c r="E26" i="88" s="1"/>
  <c r="G26" i="88" s="1"/>
  <c r="J26" i="88" s="1"/>
  <c r="E24" i="87"/>
  <c r="G24" i="87" s="1"/>
  <c r="J24" i="87" s="1"/>
  <c r="E24" i="88" s="1"/>
  <c r="G24" i="88" s="1"/>
  <c r="J24" i="88" s="1"/>
  <c r="E22" i="87"/>
  <c r="G22" i="87" s="1"/>
  <c r="J22" i="87" s="1"/>
  <c r="E22" i="88" s="1"/>
  <c r="G22" i="88" s="1"/>
  <c r="J22" i="88" s="1"/>
  <c r="E20" i="87"/>
  <c r="G20" i="87" s="1"/>
  <c r="J20" i="87" s="1"/>
  <c r="E20" i="88" s="1"/>
  <c r="G20" i="88" s="1"/>
  <c r="J20" i="88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234" i="86"/>
  <c r="J234" i="86" s="1"/>
  <c r="E234" i="87" s="1"/>
  <c r="G242" i="87"/>
  <c r="J242" i="87" s="1"/>
  <c r="E242" i="88" s="1"/>
  <c r="G229" i="106"/>
  <c r="J229" i="106" s="1"/>
  <c r="G241" i="96"/>
  <c r="J241" i="96" s="1"/>
  <c r="E241" i="97" s="1"/>
  <c r="G240" i="96"/>
  <c r="J240" i="96" s="1"/>
  <c r="E240" i="97" s="1"/>
  <c r="G232" i="96"/>
  <c r="J232" i="96" s="1"/>
  <c r="E232" i="97" s="1"/>
  <c r="G253" i="87"/>
  <c r="J253" i="87" s="1"/>
  <c r="E253" i="88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23" i="88"/>
  <c r="J23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E53" i="88" s="1"/>
  <c r="G53" i="88" s="1"/>
  <c r="J53" i="88" s="1"/>
  <c r="E53" i="89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E52" i="88" s="1"/>
  <c r="G52" i="88" s="1"/>
  <c r="J52" i="88" s="1"/>
  <c r="E52" i="89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E56" i="88" s="1"/>
  <c r="G56" i="88" s="1"/>
  <c r="J56" i="88" s="1"/>
  <c r="E56" i="89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E57" i="88" s="1"/>
  <c r="G57" i="88" s="1"/>
  <c r="J57" i="88" s="1"/>
  <c r="E57" i="89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E54" i="88" s="1"/>
  <c r="G54" i="88" s="1"/>
  <c r="J54" i="88" s="1"/>
  <c r="E54" i="89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E51" i="88" s="1"/>
  <c r="G51" i="88" s="1"/>
  <c r="J51" i="88" s="1"/>
  <c r="E51" i="89" s="1"/>
  <c r="G55" i="87"/>
  <c r="J55" i="87" s="1"/>
  <c r="E55" i="88" s="1"/>
  <c r="G55" i="88" s="1"/>
  <c r="J55" i="88" s="1"/>
  <c r="E55" i="89" s="1"/>
  <c r="G139" i="88"/>
  <c r="J139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G254" i="86"/>
  <c r="J254" i="86" s="1"/>
  <c r="E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9" i="101" l="1"/>
  <c r="G209" i="101" s="1"/>
  <c r="J209" i="101" s="1"/>
  <c r="E213" i="102"/>
  <c r="G213" i="102" s="1"/>
  <c r="J213" i="102" s="1"/>
  <c r="E203" i="101"/>
  <c r="G203" i="101" s="1"/>
  <c r="J203" i="101" s="1"/>
  <c r="E128" i="101"/>
  <c r="G128" i="101" s="1"/>
  <c r="J128" i="101" s="1"/>
  <c r="E147" i="101"/>
  <c r="G147" i="101" s="1"/>
  <c r="J147" i="101" s="1"/>
  <c r="E206" i="102"/>
  <c r="G206" i="102" s="1"/>
  <c r="J206" i="102" s="1"/>
  <c r="E202" i="101"/>
  <c r="G202" i="101" s="1"/>
  <c r="J202" i="101" s="1"/>
  <c r="E9" i="101"/>
  <c r="G9" i="101" s="1"/>
  <c r="J9" i="101" s="1"/>
  <c r="E157" i="101"/>
  <c r="G157" i="101" s="1"/>
  <c r="J157" i="101" s="1"/>
  <c r="E39" i="101"/>
  <c r="G39" i="101" s="1"/>
  <c r="J39" i="101" s="1"/>
  <c r="E212" i="101"/>
  <c r="G212" i="101" s="1"/>
  <c r="J212" i="101" s="1"/>
  <c r="E182" i="101"/>
  <c r="G182" i="101" s="1"/>
  <c r="J182" i="101" s="1"/>
  <c r="E84" i="102"/>
  <c r="G84" i="102" s="1"/>
  <c r="J84" i="102" s="1"/>
  <c r="E113" i="102"/>
  <c r="G113" i="102" s="1"/>
  <c r="J113" i="102" s="1"/>
  <c r="G113" i="103" s="1"/>
  <c r="J113" i="103" s="1"/>
  <c r="E127" i="102"/>
  <c r="G127" i="102" s="1"/>
  <c r="J127" i="102" s="1"/>
  <c r="E205" i="102"/>
  <c r="G205" i="102" s="1"/>
  <c r="J205" i="102" s="1"/>
  <c r="E126" i="102"/>
  <c r="G126" i="102" s="1"/>
  <c r="J126" i="102" s="1"/>
  <c r="G11" i="101"/>
  <c r="J11" i="101" s="1"/>
  <c r="E11" i="101"/>
  <c r="E149" i="101"/>
  <c r="G149" i="101" s="1"/>
  <c r="J149" i="101" s="1"/>
  <c r="E83" i="102"/>
  <c r="G83" i="102" s="1"/>
  <c r="J83" i="102" s="1"/>
  <c r="E181" i="102"/>
  <c r="G181" i="102" s="1"/>
  <c r="J181" i="102" s="1"/>
  <c r="E208" i="102"/>
  <c r="G208" i="102" s="1"/>
  <c r="J208" i="102" s="1"/>
  <c r="E204" i="101"/>
  <c r="G204" i="101" s="1"/>
  <c r="J204" i="101" s="1"/>
  <c r="E10" i="101"/>
  <c r="G10" i="101" s="1"/>
  <c r="J10" i="101" s="1"/>
  <c r="E151" i="102"/>
  <c r="G151" i="102" s="1"/>
  <c r="J151" i="102" s="1"/>
  <c r="E152" i="102"/>
  <c r="G152" i="102" s="1"/>
  <c r="J152" i="102" s="1"/>
  <c r="E211" i="101"/>
  <c r="G211" i="101" s="1"/>
  <c r="J211" i="101" s="1"/>
  <c r="E195" i="101"/>
  <c r="G195" i="101" s="1"/>
  <c r="J195" i="101" s="1"/>
  <c r="E210" i="101"/>
  <c r="G210" i="101" s="1"/>
  <c r="J210" i="101" s="1"/>
  <c r="E226" i="102"/>
  <c r="G226" i="102" s="1"/>
  <c r="J226" i="102" s="1"/>
  <c r="E194" i="102"/>
  <c r="G194" i="102" s="1"/>
  <c r="J194" i="102" s="1"/>
  <c r="E155" i="102"/>
  <c r="G155" i="102" s="1"/>
  <c r="J155" i="102" s="1"/>
  <c r="E125" i="102"/>
  <c r="G125" i="102" s="1"/>
  <c r="J125" i="102" s="1"/>
  <c r="E150" i="101"/>
  <c r="G150" i="101" s="1"/>
  <c r="J150" i="101" s="1"/>
  <c r="E193" i="102"/>
  <c r="G193" i="102" s="1"/>
  <c r="J193" i="102" s="1"/>
  <c r="E197" i="101"/>
  <c r="G197" i="101" s="1"/>
  <c r="J197" i="101" s="1"/>
  <c r="E156" i="101"/>
  <c r="G156" i="101" s="1"/>
  <c r="J156" i="101" s="1"/>
  <c r="E196" i="101"/>
  <c r="G196" i="101" s="1"/>
  <c r="J196" i="101" s="1"/>
  <c r="E198" i="101"/>
  <c r="G198" i="101" s="1"/>
  <c r="J198" i="101" s="1"/>
  <c r="E177" i="102"/>
  <c r="G177" i="102" s="1"/>
  <c r="J177" i="102" s="1"/>
  <c r="E153" i="102"/>
  <c r="G153" i="102" s="1"/>
  <c r="J153" i="102" s="1"/>
  <c r="E148" i="102"/>
  <c r="G148" i="102" s="1"/>
  <c r="J148" i="102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E70" i="97"/>
  <c r="G70" i="97" s="1"/>
  <c r="J70" i="97" s="1"/>
  <c r="E70" i="98" s="1"/>
  <c r="G70" i="98" s="1"/>
  <c r="J70" i="98" s="1"/>
  <c r="E70" i="99" s="1"/>
  <c r="E21" i="89"/>
  <c r="G21" i="89" s="1"/>
  <c r="J21" i="89" s="1"/>
  <c r="E21" i="90" s="1"/>
  <c r="G21" i="90" s="1"/>
  <c r="J21" i="90" s="1"/>
  <c r="E19" i="89"/>
  <c r="G19" i="89" s="1"/>
  <c r="J19" i="89" s="1"/>
  <c r="E19" i="90" s="1"/>
  <c r="G19" i="90" s="1"/>
  <c r="J19" i="90" s="1"/>
  <c r="E26" i="89"/>
  <c r="G26" i="89" s="1"/>
  <c r="J26" i="89" s="1"/>
  <c r="E26" i="90" s="1"/>
  <c r="G26" i="90" s="1"/>
  <c r="J26" i="90" s="1"/>
  <c r="E25" i="89"/>
  <c r="G25" i="89" s="1"/>
  <c r="J25" i="89" s="1"/>
  <c r="E25" i="90" s="1"/>
  <c r="G25" i="90" s="1"/>
  <c r="J25" i="90" s="1"/>
  <c r="E86" i="88"/>
  <c r="G86" i="88" s="1"/>
  <c r="J86" i="88" s="1"/>
  <c r="E86" i="89" s="1"/>
  <c r="E146" i="89"/>
  <c r="G146" i="89" s="1"/>
  <c r="J146" i="89" s="1"/>
  <c r="E146" i="90" s="1"/>
  <c r="G146" i="90" s="1"/>
  <c r="J146" i="90" s="1"/>
  <c r="E171" i="89"/>
  <c r="G171" i="89" s="1"/>
  <c r="J171" i="89" s="1"/>
  <c r="E171" i="90" s="1"/>
  <c r="G171" i="90" s="1"/>
  <c r="J171" i="90" s="1"/>
  <c r="E101" i="89"/>
  <c r="G101" i="89" s="1"/>
  <c r="J101" i="89" s="1"/>
  <c r="E101" i="90" s="1"/>
  <c r="G101" i="90" s="1"/>
  <c r="J101" i="90" s="1"/>
  <c r="E179" i="89"/>
  <c r="G179" i="89" s="1"/>
  <c r="J179" i="89" s="1"/>
  <c r="E179" i="90" s="1"/>
  <c r="G179" i="90" s="1"/>
  <c r="J179" i="90" s="1"/>
  <c r="E154" i="89"/>
  <c r="G154" i="89" s="1"/>
  <c r="J154" i="89" s="1"/>
  <c r="E154" i="90" s="1"/>
  <c r="G154" i="90" s="1"/>
  <c r="J154" i="90" s="1"/>
  <c r="E137" i="89"/>
  <c r="G137" i="89" s="1"/>
  <c r="J137" i="89" s="1"/>
  <c r="E137" i="90" s="1"/>
  <c r="G137" i="90" s="1"/>
  <c r="J137" i="90" s="1"/>
  <c r="E80" i="89"/>
  <c r="G80" i="89" s="1"/>
  <c r="J80" i="89" s="1"/>
  <c r="E80" i="90" s="1"/>
  <c r="G80" i="90" s="1"/>
  <c r="J80" i="90" s="1"/>
  <c r="E138" i="89"/>
  <c r="G138" i="89" s="1"/>
  <c r="J138" i="89" s="1"/>
  <c r="E138" i="90" s="1"/>
  <c r="G138" i="90" s="1"/>
  <c r="J138" i="90" s="1"/>
  <c r="E44" i="88"/>
  <c r="G44" i="88" s="1"/>
  <c r="J44" i="88" s="1"/>
  <c r="E44" i="89" s="1"/>
  <c r="G44" i="89" s="1"/>
  <c r="E48" i="88"/>
  <c r="G48" i="88" s="1"/>
  <c r="J48" i="88" s="1"/>
  <c r="E48" i="89" s="1"/>
  <c r="G48" i="89" s="1"/>
  <c r="E33" i="88"/>
  <c r="G33" i="88" s="1"/>
  <c r="J33" i="88" s="1"/>
  <c r="E33" i="89" s="1"/>
  <c r="G33" i="89" s="1"/>
  <c r="J33" i="89" s="1"/>
  <c r="E33" i="90" s="1"/>
  <c r="E95" i="89"/>
  <c r="G95" i="89" s="1"/>
  <c r="J95" i="89" s="1"/>
  <c r="E95" i="90" s="1"/>
  <c r="G95" i="90" s="1"/>
  <c r="J95" i="90" s="1"/>
  <c r="E92" i="89"/>
  <c r="G92" i="89" s="1"/>
  <c r="J92" i="89" s="1"/>
  <c r="E92" i="90" s="1"/>
  <c r="G92" i="90" s="1"/>
  <c r="J92" i="90" s="1"/>
  <c r="E93" i="89"/>
  <c r="G93" i="89" s="1"/>
  <c r="J93" i="89" s="1"/>
  <c r="E93" i="90" s="1"/>
  <c r="G93" i="90" s="1"/>
  <c r="J93" i="90" s="1"/>
  <c r="E121" i="89"/>
  <c r="G121" i="89" s="1"/>
  <c r="J121" i="89" s="1"/>
  <c r="E121" i="90" s="1"/>
  <c r="G121" i="90" s="1"/>
  <c r="J121" i="90" s="1"/>
  <c r="E123" i="89"/>
  <c r="G123" i="89" s="1"/>
  <c r="J123" i="89" s="1"/>
  <c r="E123" i="90" s="1"/>
  <c r="G123" i="90" s="1"/>
  <c r="J123" i="90" s="1"/>
  <c r="E144" i="89"/>
  <c r="G144" i="89" s="1"/>
  <c r="J144" i="89" s="1"/>
  <c r="E144" i="90" s="1"/>
  <c r="G144" i="90" s="1"/>
  <c r="J144" i="90" s="1"/>
  <c r="E34" i="88"/>
  <c r="G34" i="88" s="1"/>
  <c r="J34" i="88" s="1"/>
  <c r="E34" i="89" s="1"/>
  <c r="G34" i="89" s="1"/>
  <c r="J34" i="89" s="1"/>
  <c r="E34" i="90" s="1"/>
  <c r="E77" i="89"/>
  <c r="G77" i="89" s="1"/>
  <c r="J77" i="89" s="1"/>
  <c r="E77" i="90" s="1"/>
  <c r="G77" i="90" s="1"/>
  <c r="J77" i="90" s="1"/>
  <c r="E223" i="89"/>
  <c r="G223" i="89" s="1"/>
  <c r="J223" i="89" s="1"/>
  <c r="E223" i="90" s="1"/>
  <c r="G223" i="90" s="1"/>
  <c r="J223" i="90" s="1"/>
  <c r="E91" i="89"/>
  <c r="G91" i="89" s="1"/>
  <c r="J91" i="89" s="1"/>
  <c r="E91" i="90" s="1"/>
  <c r="G91" i="90" s="1"/>
  <c r="J91" i="90" s="1"/>
  <c r="E140" i="89"/>
  <c r="G140" i="89" s="1"/>
  <c r="J140" i="89" s="1"/>
  <c r="E140" i="90" s="1"/>
  <c r="G140" i="90" s="1"/>
  <c r="J140" i="90" s="1"/>
  <c r="E36" i="88"/>
  <c r="G36" i="88" s="1"/>
  <c r="J36" i="88" s="1"/>
  <c r="E36" i="89" s="1"/>
  <c r="G36" i="89" s="1"/>
  <c r="J36" i="89" s="1"/>
  <c r="E36" i="90" s="1"/>
  <c r="E47" i="88"/>
  <c r="G47" i="88" s="1"/>
  <c r="J47" i="88" s="1"/>
  <c r="E47" i="89" s="1"/>
  <c r="G47" i="89" s="1"/>
  <c r="E130" i="89"/>
  <c r="G130" i="89" s="1"/>
  <c r="J130" i="89" s="1"/>
  <c r="E130" i="90" s="1"/>
  <c r="G130" i="90" s="1"/>
  <c r="J130" i="90" s="1"/>
  <c r="E184" i="89"/>
  <c r="G184" i="89" s="1"/>
  <c r="J184" i="89" s="1"/>
  <c r="E184" i="90" s="1"/>
  <c r="G184" i="90" s="1"/>
  <c r="J184" i="90" s="1"/>
  <c r="E176" i="89"/>
  <c r="G176" i="89" s="1"/>
  <c r="J176" i="89" s="1"/>
  <c r="E176" i="90" s="1"/>
  <c r="G176" i="90" s="1"/>
  <c r="J176" i="90" s="1"/>
  <c r="E145" i="89"/>
  <c r="G145" i="89" s="1"/>
  <c r="J145" i="89" s="1"/>
  <c r="E145" i="90" s="1"/>
  <c r="G145" i="90" s="1"/>
  <c r="J145" i="90" s="1"/>
  <c r="E180" i="89"/>
  <c r="G180" i="89" s="1"/>
  <c r="J180" i="89" s="1"/>
  <c r="E180" i="90" s="1"/>
  <c r="G180" i="90" s="1"/>
  <c r="J180" i="90" s="1"/>
  <c r="E185" i="89"/>
  <c r="G185" i="89" s="1"/>
  <c r="J185" i="89" s="1"/>
  <c r="E185" i="90" s="1"/>
  <c r="G185" i="90" s="1"/>
  <c r="J185" i="90" s="1"/>
  <c r="E158" i="89"/>
  <c r="G158" i="89" s="1"/>
  <c r="J158" i="89" s="1"/>
  <c r="E158" i="90" s="1"/>
  <c r="G158" i="90" s="1"/>
  <c r="J158" i="90" s="1"/>
  <c r="E99" i="89"/>
  <c r="G99" i="89" s="1"/>
  <c r="J99" i="89" s="1"/>
  <c r="E99" i="90" s="1"/>
  <c r="G99" i="90" s="1"/>
  <c r="J99" i="90" s="1"/>
  <c r="E214" i="86"/>
  <c r="G214" i="86" s="1"/>
  <c r="J214" i="86" s="1"/>
  <c r="E214" i="87" s="1"/>
  <c r="G214" i="87" s="1"/>
  <c r="J214" i="87" s="1"/>
  <c r="E214" i="88" s="1"/>
  <c r="E42" i="88"/>
  <c r="G42" i="88" s="1"/>
  <c r="J42" i="88" s="1"/>
  <c r="E42" i="89" s="1"/>
  <c r="G42" i="89" s="1"/>
  <c r="E222" i="89"/>
  <c r="G222" i="89" s="1"/>
  <c r="J222" i="89" s="1"/>
  <c r="E222" i="90" s="1"/>
  <c r="G222" i="90" s="1"/>
  <c r="J222" i="90" s="1"/>
  <c r="E100" i="89"/>
  <c r="G100" i="89" s="1"/>
  <c r="J100" i="89" s="1"/>
  <c r="E100" i="90" s="1"/>
  <c r="G100" i="90" s="1"/>
  <c r="J100" i="90" s="1"/>
  <c r="E139" i="89"/>
  <c r="G139" i="89" s="1"/>
  <c r="J139" i="89" s="1"/>
  <c r="E139" i="90" s="1"/>
  <c r="G139" i="90" s="1"/>
  <c r="J139" i="90" s="1"/>
  <c r="E59" i="88"/>
  <c r="G59" i="88" s="1"/>
  <c r="J59" i="88" s="1"/>
  <c r="E59" i="89" s="1"/>
  <c r="G59" i="89" s="1"/>
  <c r="E160" i="89"/>
  <c r="G160" i="89" s="1"/>
  <c r="J160" i="89" s="1"/>
  <c r="E160" i="90" s="1"/>
  <c r="G160" i="90" s="1"/>
  <c r="J160" i="90" s="1"/>
  <c r="E85" i="89"/>
  <c r="G85" i="89" s="1"/>
  <c r="J85" i="89" s="1"/>
  <c r="E85" i="90" s="1"/>
  <c r="G85" i="90" s="1"/>
  <c r="J85" i="90" s="1"/>
  <c r="E29" i="88"/>
  <c r="G29" i="88" s="1"/>
  <c r="J29" i="88" s="1"/>
  <c r="E29" i="89" s="1"/>
  <c r="G29" i="89" s="1"/>
  <c r="J29" i="89" s="1"/>
  <c r="E29" i="90" s="1"/>
  <c r="E41" i="88"/>
  <c r="G41" i="88" s="1"/>
  <c r="J41" i="88" s="1"/>
  <c r="E41" i="89" s="1"/>
  <c r="G41" i="89" s="1"/>
  <c r="E172" i="89"/>
  <c r="G172" i="89" s="1"/>
  <c r="J172" i="89" s="1"/>
  <c r="E172" i="90" s="1"/>
  <c r="G172" i="90" s="1"/>
  <c r="J172" i="90" s="1"/>
  <c r="G238" i="88"/>
  <c r="J238" i="88" s="1"/>
  <c r="E238" i="89" s="1"/>
  <c r="E230" i="88"/>
  <c r="G230" i="88" s="1"/>
  <c r="J230" i="88" s="1"/>
  <c r="E230" i="89" s="1"/>
  <c r="G251" i="88"/>
  <c r="J251" i="88" s="1"/>
  <c r="E251" i="89" s="1"/>
  <c r="E235" i="87"/>
  <c r="G235" i="87" s="1"/>
  <c r="J235" i="87" s="1"/>
  <c r="E43" i="88"/>
  <c r="G43" i="88" s="1"/>
  <c r="J43" i="88" s="1"/>
  <c r="E43" i="89" s="1"/>
  <c r="G43" i="89" s="1"/>
  <c r="E227" i="88"/>
  <c r="G227" i="88" s="1"/>
  <c r="J227" i="88" s="1"/>
  <c r="E227" i="89" s="1"/>
  <c r="G227" i="89" s="1"/>
  <c r="J227" i="89" s="1"/>
  <c r="E227" i="90" s="1"/>
  <c r="E162" i="89"/>
  <c r="G162" i="89" s="1"/>
  <c r="J162" i="89" s="1"/>
  <c r="E162" i="90" s="1"/>
  <c r="G162" i="90" s="1"/>
  <c r="J162" i="90" s="1"/>
  <c r="E37" i="88"/>
  <c r="G37" i="88" s="1"/>
  <c r="J37" i="88" s="1"/>
  <c r="E37" i="89" s="1"/>
  <c r="G37" i="89" s="1"/>
  <c r="J37" i="89" s="1"/>
  <c r="E37" i="90" s="1"/>
  <c r="E142" i="89"/>
  <c r="G142" i="89" s="1"/>
  <c r="J142" i="89" s="1"/>
  <c r="E142" i="90" s="1"/>
  <c r="G142" i="90" s="1"/>
  <c r="J142" i="90" s="1"/>
  <c r="E118" i="89"/>
  <c r="G118" i="89" s="1"/>
  <c r="J118" i="89" s="1"/>
  <c r="E118" i="90" s="1"/>
  <c r="G118" i="90" s="1"/>
  <c r="J118" i="90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183" i="89"/>
  <c r="G183" i="89" s="1"/>
  <c r="J183" i="89" s="1"/>
  <c r="E183" i="90" s="1"/>
  <c r="G183" i="90" s="1"/>
  <c r="J183" i="90" s="1"/>
  <c r="E120" i="89"/>
  <c r="G120" i="89" s="1"/>
  <c r="J120" i="89" s="1"/>
  <c r="E120" i="90" s="1"/>
  <c r="G120" i="90" s="1"/>
  <c r="J120" i="90" s="1"/>
  <c r="E143" i="89"/>
  <c r="G143" i="89" s="1"/>
  <c r="J143" i="89" s="1"/>
  <c r="E143" i="90" s="1"/>
  <c r="G143" i="90" s="1"/>
  <c r="J143" i="90" s="1"/>
  <c r="E90" i="89"/>
  <c r="G90" i="89" s="1"/>
  <c r="J90" i="89" s="1"/>
  <c r="E90" i="90" s="1"/>
  <c r="G90" i="90" s="1"/>
  <c r="J90" i="90" s="1"/>
  <c r="E49" i="88"/>
  <c r="G49" i="88" s="1"/>
  <c r="J49" i="88" s="1"/>
  <c r="E49" i="89" s="1"/>
  <c r="G49" i="89" s="1"/>
  <c r="E141" i="89"/>
  <c r="G141" i="89" s="1"/>
  <c r="J141" i="89" s="1"/>
  <c r="E141" i="90" s="1"/>
  <c r="G141" i="90" s="1"/>
  <c r="J141" i="90" s="1"/>
  <c r="E192" i="89"/>
  <c r="G192" i="89" s="1"/>
  <c r="J192" i="89" s="1"/>
  <c r="E192" i="90" s="1"/>
  <c r="G192" i="90" s="1"/>
  <c r="J192" i="90" s="1"/>
  <c r="G23" i="89"/>
  <c r="J23" i="89" s="1"/>
  <c r="E23" i="90" s="1"/>
  <c r="E23" i="89"/>
  <c r="E79" i="89"/>
  <c r="G79" i="89" s="1"/>
  <c r="J79" i="89" s="1"/>
  <c r="E79" i="90" s="1"/>
  <c r="G79" i="90" s="1"/>
  <c r="J79" i="90" s="1"/>
  <c r="E220" i="89"/>
  <c r="G220" i="89" s="1"/>
  <c r="J220" i="89" s="1"/>
  <c r="E220" i="90" s="1"/>
  <c r="G220" i="90" s="1"/>
  <c r="J220" i="90" s="1"/>
  <c r="E159" i="89"/>
  <c r="G159" i="89" s="1"/>
  <c r="J159" i="89" s="1"/>
  <c r="E159" i="90" s="1"/>
  <c r="G159" i="90" s="1"/>
  <c r="J159" i="90" s="1"/>
  <c r="G40" i="88"/>
  <c r="J40" i="88" s="1"/>
  <c r="E40" i="89" s="1"/>
  <c r="E40" i="88"/>
  <c r="E58" i="88"/>
  <c r="G58" i="88" s="1"/>
  <c r="J58" i="88" s="1"/>
  <c r="E58" i="89" s="1"/>
  <c r="G58" i="89" s="1"/>
  <c r="E215" i="89"/>
  <c r="G215" i="89" s="1"/>
  <c r="J215" i="89" s="1"/>
  <c r="E215" i="90" s="1"/>
  <c r="G215" i="90" s="1"/>
  <c r="J215" i="90" s="1"/>
  <c r="E78" i="89"/>
  <c r="G78" i="89" s="1"/>
  <c r="J78" i="89" s="1"/>
  <c r="E78" i="90" s="1"/>
  <c r="G78" i="90" s="1"/>
  <c r="J78" i="90" s="1"/>
  <c r="E98" i="89"/>
  <c r="G98" i="89" s="1"/>
  <c r="J98" i="89" s="1"/>
  <c r="E98" i="90" s="1"/>
  <c r="G98" i="90" s="1"/>
  <c r="J98" i="90" s="1"/>
  <c r="E89" i="89"/>
  <c r="G89" i="89" s="1"/>
  <c r="J89" i="89" s="1"/>
  <c r="E89" i="90" s="1"/>
  <c r="G89" i="90" s="1"/>
  <c r="J89" i="90" s="1"/>
  <c r="E27" i="88"/>
  <c r="G27" i="88" s="1"/>
  <c r="J27" i="88" s="1"/>
  <c r="E27" i="89" s="1"/>
  <c r="G27" i="89" s="1"/>
  <c r="J27" i="89" s="1"/>
  <c r="E27" i="90" s="1"/>
  <c r="G236" i="88"/>
  <c r="J236" i="88" s="1"/>
  <c r="E236" i="89" s="1"/>
  <c r="E228" i="88"/>
  <c r="G228" i="88" s="1"/>
  <c r="J228" i="88" s="1"/>
  <c r="E228" i="89" s="1"/>
  <c r="G228" i="89" s="1"/>
  <c r="J228" i="89" s="1"/>
  <c r="E228" i="90" s="1"/>
  <c r="G106" i="89"/>
  <c r="J106" i="89" s="1"/>
  <c r="E106" i="90" s="1"/>
  <c r="E106" i="89"/>
  <c r="E163" i="89"/>
  <c r="G163" i="89" s="1"/>
  <c r="J163" i="89" s="1"/>
  <c r="E163" i="90" s="1"/>
  <c r="G163" i="90" s="1"/>
  <c r="J163" i="90" s="1"/>
  <c r="E170" i="89"/>
  <c r="G170" i="89" s="1"/>
  <c r="J170" i="89" s="1"/>
  <c r="E170" i="90" s="1"/>
  <c r="G170" i="90" s="1"/>
  <c r="J170" i="90" s="1"/>
  <c r="E32" i="88"/>
  <c r="G32" i="88" s="1"/>
  <c r="J32" i="88" s="1"/>
  <c r="E32" i="89" s="1"/>
  <c r="G32" i="89" s="1"/>
  <c r="J32" i="89" s="1"/>
  <c r="E32" i="90" s="1"/>
  <c r="G166" i="89"/>
  <c r="J166" i="89" s="1"/>
  <c r="E166" i="90" s="1"/>
  <c r="E166" i="89"/>
  <c r="E167" i="89"/>
  <c r="G167" i="89" s="1"/>
  <c r="J167" i="89" s="1"/>
  <c r="E167" i="90" s="1"/>
  <c r="G167" i="90" s="1"/>
  <c r="J167" i="90" s="1"/>
  <c r="E164" i="89"/>
  <c r="G164" i="89" s="1"/>
  <c r="J164" i="89" s="1"/>
  <c r="E164" i="90" s="1"/>
  <c r="G164" i="90" s="1"/>
  <c r="J164" i="90" s="1"/>
  <c r="E168" i="89"/>
  <c r="G168" i="89" s="1"/>
  <c r="J168" i="89" s="1"/>
  <c r="E168" i="90" s="1"/>
  <c r="G168" i="90" s="1"/>
  <c r="J168" i="90" s="1"/>
  <c r="G88" i="87"/>
  <c r="J88" i="87" s="1"/>
  <c r="E88" i="88" s="1"/>
  <c r="E87" i="87"/>
  <c r="G87" i="87" s="1"/>
  <c r="J87" i="87" s="1"/>
  <c r="E81" i="89"/>
  <c r="G81" i="89" s="1"/>
  <c r="J81" i="89" s="1"/>
  <c r="E81" i="90" s="1"/>
  <c r="G81" i="90" s="1"/>
  <c r="J81" i="90" s="1"/>
  <c r="E81" i="91" s="1"/>
  <c r="E74" i="89"/>
  <c r="G74" i="89" s="1"/>
  <c r="J74" i="89" s="1"/>
  <c r="E74" i="90" s="1"/>
  <c r="G74" i="90" s="1"/>
  <c r="J74" i="90" s="1"/>
  <c r="E74" i="91" s="1"/>
  <c r="E46" i="88"/>
  <c r="G46" i="88" s="1"/>
  <c r="J46" i="88" s="1"/>
  <c r="E46" i="89" s="1"/>
  <c r="G46" i="89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24" i="89"/>
  <c r="G24" i="89" s="1"/>
  <c r="J24" i="89" s="1"/>
  <c r="E24" i="90" s="1"/>
  <c r="G24" i="90" s="1"/>
  <c r="J24" i="90" s="1"/>
  <c r="E22" i="89"/>
  <c r="G22" i="89" s="1"/>
  <c r="J22" i="89" s="1"/>
  <c r="E22" i="90" s="1"/>
  <c r="G22" i="90" s="1"/>
  <c r="J22" i="90" s="1"/>
  <c r="E20" i="89"/>
  <c r="G20" i="89" s="1"/>
  <c r="J20" i="89" s="1"/>
  <c r="E20" i="90" s="1"/>
  <c r="G20" i="90" s="1"/>
  <c r="J20" i="90" s="1"/>
  <c r="E20" i="91" s="1"/>
  <c r="E73" i="89"/>
  <c r="G73" i="89" s="1"/>
  <c r="J73" i="89" s="1"/>
  <c r="E73" i="90" s="1"/>
  <c r="G73" i="90" s="1"/>
  <c r="J73" i="90" s="1"/>
  <c r="E72" i="89"/>
  <c r="G72" i="89" s="1"/>
  <c r="J72" i="89" s="1"/>
  <c r="E72" i="90" s="1"/>
  <c r="G72" i="90" s="1"/>
  <c r="J72" i="90" s="1"/>
  <c r="E67" i="89"/>
  <c r="G67" i="89" s="1"/>
  <c r="J67" i="89" s="1"/>
  <c r="E67" i="90" s="1"/>
  <c r="G67" i="90" s="1"/>
  <c r="J67" i="90" s="1"/>
  <c r="E66" i="89"/>
  <c r="G66" i="89" s="1"/>
  <c r="J66" i="89" s="1"/>
  <c r="E66" i="90" s="1"/>
  <c r="G66" i="90" s="1"/>
  <c r="J66" i="90" s="1"/>
  <c r="E68" i="89"/>
  <c r="G68" i="89" s="1"/>
  <c r="J68" i="89" s="1"/>
  <c r="E68" i="90" s="1"/>
  <c r="G68" i="90" s="1"/>
  <c r="J68" i="90" s="1"/>
  <c r="E69" i="89"/>
  <c r="G69" i="89" s="1"/>
  <c r="J69" i="89" s="1"/>
  <c r="E69" i="90" s="1"/>
  <c r="G69" i="90" s="1"/>
  <c r="J69" i="90" s="1"/>
  <c r="E61" i="89"/>
  <c r="G61" i="89" s="1"/>
  <c r="J61" i="89" s="1"/>
  <c r="E61" i="90" s="1"/>
  <c r="G61" i="90" s="1"/>
  <c r="J61" i="90" s="1"/>
  <c r="E62" i="89"/>
  <c r="G62" i="89" s="1"/>
  <c r="J62" i="89" s="1"/>
  <c r="E62" i="90" s="1"/>
  <c r="G62" i="90" s="1"/>
  <c r="J62" i="90" s="1"/>
  <c r="E65" i="89"/>
  <c r="G65" i="89" s="1"/>
  <c r="J65" i="89" s="1"/>
  <c r="E65" i="90" s="1"/>
  <c r="G65" i="90" s="1"/>
  <c r="J65" i="90" s="1"/>
  <c r="E65" i="91" s="1"/>
  <c r="E64" i="89"/>
  <c r="G64" i="89" s="1"/>
  <c r="J64" i="89" s="1"/>
  <c r="E64" i="90" s="1"/>
  <c r="G64" i="90" s="1"/>
  <c r="J64" i="90" s="1"/>
  <c r="E50" i="88"/>
  <c r="G50" i="88" s="1"/>
  <c r="J50" i="88" s="1"/>
  <c r="E50" i="89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30" i="89"/>
  <c r="J230" i="89" s="1"/>
  <c r="E230" i="90" s="1"/>
  <c r="G238" i="89"/>
  <c r="J238" i="89" s="1"/>
  <c r="E238" i="90" s="1"/>
  <c r="G229" i="107"/>
  <c r="J229" i="107" s="1"/>
  <c r="G234" i="87"/>
  <c r="J234" i="87" s="1"/>
  <c r="E234" i="88" s="1"/>
  <c r="G242" i="88"/>
  <c r="J242" i="88" s="1"/>
  <c r="E242" i="89" s="1"/>
  <c r="G236" i="89"/>
  <c r="J236" i="89" s="1"/>
  <c r="E236" i="90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G239" i="102"/>
  <c r="J239" i="102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23" i="90"/>
  <c r="J23" i="90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E254" i="88" s="1"/>
  <c r="G82" i="87"/>
  <c r="J82" i="87" s="1"/>
  <c r="G106" i="90"/>
  <c r="J106" i="90" s="1"/>
  <c r="G166" i="90"/>
  <c r="J166" i="90" s="1"/>
  <c r="G52" i="89"/>
  <c r="G55" i="89"/>
  <c r="G224" i="90"/>
  <c r="J224" i="90" s="1"/>
  <c r="G54" i="89"/>
  <c r="G40" i="89"/>
  <c r="J40" i="89" s="1"/>
  <c r="E40" i="90" s="1"/>
  <c r="G53" i="89"/>
  <c r="G97" i="91"/>
  <c r="J97" i="91" s="1"/>
  <c r="E97" i="92" s="1"/>
  <c r="G56" i="89"/>
  <c r="G57" i="89"/>
  <c r="G51" i="89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E258" i="90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56" i="102" l="1"/>
  <c r="G156" i="102" s="1"/>
  <c r="J156" i="102" s="1"/>
  <c r="E10" i="102"/>
  <c r="G10" i="102" s="1"/>
  <c r="J10" i="102" s="1"/>
  <c r="E212" i="102"/>
  <c r="G212" i="102" s="1"/>
  <c r="J212" i="102" s="1"/>
  <c r="E147" i="102"/>
  <c r="G147" i="102" s="1"/>
  <c r="J147" i="102" s="1"/>
  <c r="E128" i="102"/>
  <c r="G128" i="102" s="1"/>
  <c r="J128" i="102" s="1"/>
  <c r="E149" i="102"/>
  <c r="G149" i="102" s="1"/>
  <c r="J149" i="102" s="1"/>
  <c r="E210" i="102"/>
  <c r="G210" i="102" s="1"/>
  <c r="J210" i="102" s="1"/>
  <c r="E203" i="102"/>
  <c r="G203" i="102" s="1"/>
  <c r="J203" i="102" s="1"/>
  <c r="E197" i="102"/>
  <c r="G197" i="102" s="1"/>
  <c r="J197" i="102" s="1"/>
  <c r="E195" i="102"/>
  <c r="G195" i="102" s="1"/>
  <c r="J195" i="102" s="1"/>
  <c r="E157" i="102"/>
  <c r="G157" i="102" s="1"/>
  <c r="J157" i="102" s="1"/>
  <c r="E182" i="102"/>
  <c r="G182" i="102" s="1"/>
  <c r="J182" i="102" s="1"/>
  <c r="E204" i="102"/>
  <c r="G204" i="102" s="1"/>
  <c r="J204" i="102" s="1"/>
  <c r="E211" i="102"/>
  <c r="G211" i="102" s="1"/>
  <c r="J211" i="102" s="1"/>
  <c r="E9" i="102"/>
  <c r="G9" i="102" s="1"/>
  <c r="J9" i="102" s="1"/>
  <c r="E198" i="102"/>
  <c r="G198" i="102" s="1"/>
  <c r="J198" i="102" s="1"/>
  <c r="E202" i="102"/>
  <c r="G202" i="102" s="1"/>
  <c r="J202" i="102" s="1"/>
  <c r="E209" i="102"/>
  <c r="G209" i="102" s="1"/>
  <c r="J209" i="102" s="1"/>
  <c r="E150" i="102"/>
  <c r="G150" i="102" s="1"/>
  <c r="J150" i="102" s="1"/>
  <c r="E11" i="102"/>
  <c r="G11" i="102" s="1"/>
  <c r="J11" i="102" s="1"/>
  <c r="E39" i="102"/>
  <c r="G39" i="102" s="1"/>
  <c r="J39" i="102" s="1"/>
  <c r="E196" i="102"/>
  <c r="G196" i="102" s="1"/>
  <c r="J196" i="102" s="1"/>
  <c r="J43" i="89"/>
  <c r="E43" i="90" s="1"/>
  <c r="G43" i="90" s="1"/>
  <c r="J43" i="90" s="1"/>
  <c r="J42" i="89"/>
  <c r="E42" i="90" s="1"/>
  <c r="G42" i="90" s="1"/>
  <c r="J42" i="90" s="1"/>
  <c r="J48" i="89"/>
  <c r="E48" i="90" s="1"/>
  <c r="G48" i="90" s="1"/>
  <c r="J48" i="90" s="1"/>
  <c r="J49" i="89"/>
  <c r="E49" i="90" s="1"/>
  <c r="G49" i="90" s="1"/>
  <c r="J49" i="90" s="1"/>
  <c r="J44" i="89"/>
  <c r="E44" i="90" s="1"/>
  <c r="G44" i="90" s="1"/>
  <c r="J44" i="90" s="1"/>
  <c r="J47" i="89"/>
  <c r="E47" i="90" s="1"/>
  <c r="G47" i="90" s="1"/>
  <c r="J47" i="90" s="1"/>
  <c r="J59" i="89"/>
  <c r="E59" i="90" s="1"/>
  <c r="G59" i="90" s="1"/>
  <c r="J59" i="90" s="1"/>
  <c r="J58" i="89"/>
  <c r="E58" i="90" s="1"/>
  <c r="G58" i="90" s="1"/>
  <c r="J58" i="90" s="1"/>
  <c r="J41" i="89"/>
  <c r="E41" i="90" s="1"/>
  <c r="G41" i="90" s="1"/>
  <c r="J41" i="90" s="1"/>
  <c r="E96" i="89"/>
  <c r="G96" i="89" s="1"/>
  <c r="J96" i="89" s="1"/>
  <c r="E96" i="90" s="1"/>
  <c r="G96" i="90" s="1"/>
  <c r="J96" i="90" s="1"/>
  <c r="E115" i="89"/>
  <c r="G115" i="89" s="1"/>
  <c r="J115" i="89" s="1"/>
  <c r="E115" i="90" s="1"/>
  <c r="G115" i="90" s="1"/>
  <c r="J115" i="90" s="1"/>
  <c r="G115" i="91" s="1"/>
  <c r="J115" i="91" s="1"/>
  <c r="J54" i="89"/>
  <c r="E54" i="90" s="1"/>
  <c r="G54" i="90" s="1"/>
  <c r="J54" i="90" s="1"/>
  <c r="E161" i="89"/>
  <c r="G161" i="89" s="1"/>
  <c r="J161" i="89" s="1"/>
  <c r="E161" i="90" s="1"/>
  <c r="G161" i="90" s="1"/>
  <c r="J161" i="90" s="1"/>
  <c r="E119" i="89"/>
  <c r="G119" i="89" s="1"/>
  <c r="J119" i="89" s="1"/>
  <c r="E119" i="90" s="1"/>
  <c r="G119" i="90" s="1"/>
  <c r="J119" i="90" s="1"/>
  <c r="E122" i="89"/>
  <c r="G122" i="89" s="1"/>
  <c r="J122" i="89" s="1"/>
  <c r="E122" i="90" s="1"/>
  <c r="G122" i="90" s="1"/>
  <c r="J122" i="90" s="1"/>
  <c r="E108" i="89"/>
  <c r="G108" i="89" s="1"/>
  <c r="J108" i="89" s="1"/>
  <c r="E108" i="90" s="1"/>
  <c r="G108" i="90" s="1"/>
  <c r="J108" i="90" s="1"/>
  <c r="G108" i="91" s="1"/>
  <c r="J108" i="91" s="1"/>
  <c r="J51" i="89"/>
  <c r="E51" i="90" s="1"/>
  <c r="G51" i="90" s="1"/>
  <c r="J51" i="90" s="1"/>
  <c r="E221" i="89"/>
  <c r="G221" i="89" s="1"/>
  <c r="J221" i="89" s="1"/>
  <c r="E221" i="90" s="1"/>
  <c r="G221" i="90" s="1"/>
  <c r="J221" i="90" s="1"/>
  <c r="E107" i="89"/>
  <c r="G107" i="89" s="1"/>
  <c r="J107" i="89" s="1"/>
  <c r="E116" i="89"/>
  <c r="G116" i="89" s="1"/>
  <c r="J116" i="89" s="1"/>
  <c r="E116" i="90" s="1"/>
  <c r="G116" i="90" s="1"/>
  <c r="J116" i="90" s="1"/>
  <c r="G116" i="91" s="1"/>
  <c r="J116" i="91" s="1"/>
  <c r="G88" i="88"/>
  <c r="J88" i="88" s="1"/>
  <c r="E88" i="89" s="1"/>
  <c r="E87" i="88"/>
  <c r="G87" i="88" s="1"/>
  <c r="J87" i="88" s="1"/>
  <c r="G251" i="89"/>
  <c r="J251" i="89" s="1"/>
  <c r="E251" i="90" s="1"/>
  <c r="E235" i="88"/>
  <c r="G235" i="88" s="1"/>
  <c r="J235" i="88" s="1"/>
  <c r="J57" i="89"/>
  <c r="E57" i="90" s="1"/>
  <c r="G57" i="90" s="1"/>
  <c r="J57" i="90" s="1"/>
  <c r="E112" i="89"/>
  <c r="G112" i="89" s="1"/>
  <c r="J112" i="89" s="1"/>
  <c r="E112" i="90" s="1"/>
  <c r="G112" i="90" s="1"/>
  <c r="J112" i="90" s="1"/>
  <c r="G112" i="91" s="1"/>
  <c r="J112" i="91" s="1"/>
  <c r="E165" i="89"/>
  <c r="G165" i="89" s="1"/>
  <c r="J165" i="89" s="1"/>
  <c r="E165" i="90" s="1"/>
  <c r="G165" i="90" s="1"/>
  <c r="J165" i="90" s="1"/>
  <c r="G111" i="89"/>
  <c r="J111" i="89" s="1"/>
  <c r="E111" i="90" s="1"/>
  <c r="E111" i="89"/>
  <c r="J56" i="89"/>
  <c r="E56" i="90" s="1"/>
  <c r="G56" i="90" s="1"/>
  <c r="J56" i="90" s="1"/>
  <c r="J52" i="89"/>
  <c r="E52" i="90" s="1"/>
  <c r="G52" i="90" s="1"/>
  <c r="J52" i="90" s="1"/>
  <c r="E110" i="89"/>
  <c r="G110" i="89" s="1"/>
  <c r="J110" i="89" s="1"/>
  <c r="E110" i="90" s="1"/>
  <c r="G110" i="90" s="1"/>
  <c r="J110" i="90" s="1"/>
  <c r="G110" i="91" s="1"/>
  <c r="J110" i="91" s="1"/>
  <c r="E38" i="89"/>
  <c r="G38" i="89" s="1"/>
  <c r="J38" i="89" s="1"/>
  <c r="E38" i="90" s="1"/>
  <c r="G38" i="90" s="1"/>
  <c r="J38" i="90" s="1"/>
  <c r="E117" i="89"/>
  <c r="G117" i="89" s="1"/>
  <c r="J117" i="89" s="1"/>
  <c r="E117" i="90" s="1"/>
  <c r="G117" i="90" s="1"/>
  <c r="J117" i="90" s="1"/>
  <c r="G117" i="91" s="1"/>
  <c r="J117" i="91" s="1"/>
  <c r="J55" i="89"/>
  <c r="E55" i="90" s="1"/>
  <c r="G55" i="90" s="1"/>
  <c r="J55" i="90" s="1"/>
  <c r="J53" i="89"/>
  <c r="E53" i="90" s="1"/>
  <c r="G53" i="90" s="1"/>
  <c r="J53" i="90" s="1"/>
  <c r="J46" i="89"/>
  <c r="E46" i="90" s="1"/>
  <c r="G46" i="90" s="1"/>
  <c r="J46" i="90" s="1"/>
  <c r="E46" i="91" s="1"/>
  <c r="G50" i="89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228" i="90"/>
  <c r="J228" i="90" s="1"/>
  <c r="G236" i="90"/>
  <c r="J236" i="90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G239" i="103"/>
  <c r="J239" i="103" s="1"/>
  <c r="G227" i="90"/>
  <c r="J227" i="90" s="1"/>
  <c r="G230" i="90"/>
  <c r="J230" i="90" s="1"/>
  <c r="G238" i="90"/>
  <c r="J238" i="90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111" i="90"/>
  <c r="J111" i="90" s="1"/>
  <c r="G111" i="91" s="1"/>
  <c r="J111" i="91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G28" i="90"/>
  <c r="J28" i="90" s="1"/>
  <c r="G32" i="90"/>
  <c r="J32" i="90" s="1"/>
  <c r="G68" i="91"/>
  <c r="J68" i="91" s="1"/>
  <c r="E68" i="92" s="1"/>
  <c r="G183" i="91"/>
  <c r="J183" i="91" s="1"/>
  <c r="E183" i="92" s="1"/>
  <c r="G36" i="90"/>
  <c r="J36" i="90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G62" i="91"/>
  <c r="J62" i="91" s="1"/>
  <c r="E62" i="92" s="1"/>
  <c r="G170" i="91"/>
  <c r="J170" i="91" s="1"/>
  <c r="E170" i="92" s="1"/>
  <c r="G118" i="91"/>
  <c r="J118" i="91" s="1"/>
  <c r="E118" i="92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99" i="91"/>
  <c r="J99" i="91" s="1"/>
  <c r="E99" i="92" s="1"/>
  <c r="G89" i="91"/>
  <c r="J89" i="91" s="1"/>
  <c r="E89" i="92" s="1"/>
  <c r="G162" i="91"/>
  <c r="J162" i="91" s="1"/>
  <c r="E162" i="92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171" i="91"/>
  <c r="J171" i="91" s="1"/>
  <c r="E171" i="92" s="1"/>
  <c r="G29" i="90"/>
  <c r="J29" i="90" s="1"/>
  <c r="G34" i="90"/>
  <c r="J34" i="90" s="1"/>
  <c r="G168" i="91"/>
  <c r="J168" i="91" s="1"/>
  <c r="E168" i="92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179" i="91"/>
  <c r="J179" i="91" s="1"/>
  <c r="E179" i="92" s="1"/>
  <c r="G163" i="91"/>
  <c r="J163" i="91" s="1"/>
  <c r="E163" i="92" s="1"/>
  <c r="G80" i="91"/>
  <c r="J80" i="91" s="1"/>
  <c r="E80" i="92" s="1"/>
  <c r="G100" i="91"/>
  <c r="J100" i="91" s="1"/>
  <c r="E100" i="92" s="1"/>
  <c r="G140" i="91"/>
  <c r="J140" i="91" s="1"/>
  <c r="E140" i="92" s="1"/>
  <c r="G220" i="91"/>
  <c r="J220" i="91" s="1"/>
  <c r="E220" i="92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G223" i="91"/>
  <c r="J223" i="91" s="1"/>
  <c r="E223" i="92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5" i="92" l="1"/>
  <c r="G115" i="92" s="1"/>
  <c r="J115" i="92" s="1"/>
  <c r="E115" i="93" s="1"/>
  <c r="G115" i="93" s="1"/>
  <c r="J115" i="93" s="1"/>
  <c r="E115" i="94" s="1"/>
  <c r="E111" i="92"/>
  <c r="G111" i="92" s="1"/>
  <c r="J111" i="92" s="1"/>
  <c r="E111" i="93" s="1"/>
  <c r="G111" i="93" s="1"/>
  <c r="J111" i="93" s="1"/>
  <c r="E111" i="94" s="1"/>
  <c r="E117" i="92"/>
  <c r="G117" i="92" s="1"/>
  <c r="J117" i="92" s="1"/>
  <c r="E117" i="93" s="1"/>
  <c r="G117" i="93" s="1"/>
  <c r="J117" i="93" s="1"/>
  <c r="E117" i="94" s="1"/>
  <c r="E112" i="92"/>
  <c r="G112" i="92" s="1"/>
  <c r="J112" i="92" s="1"/>
  <c r="E112" i="93" s="1"/>
  <c r="G112" i="93" s="1"/>
  <c r="J112" i="93" s="1"/>
  <c r="E112" i="94" s="1"/>
  <c r="E116" i="92"/>
  <c r="G116" i="92" s="1"/>
  <c r="J116" i="92" s="1"/>
  <c r="E116" i="93" s="1"/>
  <c r="G116" i="93" s="1"/>
  <c r="J116" i="93" s="1"/>
  <c r="E116" i="94" s="1"/>
  <c r="E71" i="100"/>
  <c r="G71" i="100" s="1"/>
  <c r="J71" i="100" s="1"/>
  <c r="E110" i="92"/>
  <c r="G110" i="92" s="1"/>
  <c r="J110" i="92" s="1"/>
  <c r="E110" i="93" s="1"/>
  <c r="G110" i="93" s="1"/>
  <c r="J110" i="93" s="1"/>
  <c r="E110" i="94" s="1"/>
  <c r="E108" i="92"/>
  <c r="G108" i="92" s="1"/>
  <c r="J108" i="92" s="1"/>
  <c r="E108" i="93" s="1"/>
  <c r="G108" i="93" s="1"/>
  <c r="J108" i="93" s="1"/>
  <c r="E108" i="94" s="1"/>
  <c r="E70" i="100"/>
  <c r="G70" i="100" s="1"/>
  <c r="J70" i="100" s="1"/>
  <c r="E175" i="100"/>
  <c r="G175" i="100" s="1"/>
  <c r="J175" i="100" s="1"/>
  <c r="E74" i="92"/>
  <c r="G74" i="92" s="1"/>
  <c r="J74" i="92" s="1"/>
  <c r="E74" i="93" s="1"/>
  <c r="G74" i="93" s="1"/>
  <c r="J74" i="93" s="1"/>
  <c r="E74" i="94" s="1"/>
  <c r="E107" i="90"/>
  <c r="G107" i="90" s="1"/>
  <c r="J107" i="90" s="1"/>
  <c r="G107" i="91" s="1"/>
  <c r="J107" i="91" s="1"/>
  <c r="E107" i="92" s="1"/>
  <c r="G107" i="92" s="1"/>
  <c r="J107" i="92" s="1"/>
  <c r="E107" i="93" s="1"/>
  <c r="G107" i="93" s="1"/>
  <c r="J107" i="93" s="1"/>
  <c r="E107" i="94" s="1"/>
  <c r="E18" i="87"/>
  <c r="G18" i="87" s="1"/>
  <c r="J18" i="87" s="1"/>
  <c r="E18" i="88" s="1"/>
  <c r="G18" i="88" s="1"/>
  <c r="J18" i="88" s="1"/>
  <c r="E13" i="87"/>
  <c r="G13" i="87" s="1"/>
  <c r="J13" i="87" s="1"/>
  <c r="E13" i="88" s="1"/>
  <c r="G13" i="88" s="1"/>
  <c r="J13" i="88" s="1"/>
  <c r="E214" i="89"/>
  <c r="G214" i="89" s="1"/>
  <c r="J214" i="89" s="1"/>
  <c r="E214" i="90" s="1"/>
  <c r="G214" i="90" s="1"/>
  <c r="J214" i="90" s="1"/>
  <c r="G251" i="90"/>
  <c r="J251" i="90" s="1"/>
  <c r="E235" i="89"/>
  <c r="G235" i="89" s="1"/>
  <c r="J235" i="89" s="1"/>
  <c r="E7" i="87"/>
  <c r="G7" i="87" s="1"/>
  <c r="J7" i="87" s="1"/>
  <c r="E7" i="88" s="1"/>
  <c r="G7" i="88" s="1"/>
  <c r="J7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G88" i="89"/>
  <c r="J88" i="89" s="1"/>
  <c r="E88" i="90" s="1"/>
  <c r="E87" i="89"/>
  <c r="G87" i="89" s="1"/>
  <c r="J87" i="89" s="1"/>
  <c r="E17" i="87"/>
  <c r="G17" i="87" s="1"/>
  <c r="J17" i="87" s="1"/>
  <c r="E17" i="88" s="1"/>
  <c r="G17" i="88" s="1"/>
  <c r="J17" i="88" s="1"/>
  <c r="E8" i="87"/>
  <c r="G8" i="87" s="1"/>
  <c r="J8" i="87" s="1"/>
  <c r="E8" i="88" s="1"/>
  <c r="G8" i="88" s="1"/>
  <c r="J8" i="88" s="1"/>
  <c r="J50" i="89"/>
  <c r="E50" i="90" s="1"/>
  <c r="G50" i="90" s="1"/>
  <c r="J50" i="90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E86" i="92" s="1"/>
  <c r="G87" i="91"/>
  <c r="J87" i="91" s="1"/>
  <c r="G231" i="104"/>
  <c r="J231" i="104" s="1"/>
  <c r="G239" i="104"/>
  <c r="J239" i="104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G227" i="91"/>
  <c r="J227" i="91" s="1"/>
  <c r="E227" i="92" s="1"/>
  <c r="G235" i="91"/>
  <c r="J235" i="91" s="1"/>
  <c r="G228" i="91"/>
  <c r="J228" i="91" s="1"/>
  <c r="E228" i="92" s="1"/>
  <c r="G236" i="91"/>
  <c r="J236" i="91" s="1"/>
  <c r="E236" i="92" s="1"/>
  <c r="G253" i="90"/>
  <c r="J253" i="90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E254" i="90" s="1"/>
  <c r="G82" i="89"/>
  <c r="J82" i="89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G135" i="90"/>
  <c r="J135" i="90" s="1"/>
  <c r="G5" i="74"/>
  <c r="J5" i="74" s="1"/>
  <c r="E5" i="77" s="1"/>
  <c r="E71" i="101" l="1"/>
  <c r="G71" i="101" s="1"/>
  <c r="J71" i="101" s="1"/>
  <c r="E175" i="101"/>
  <c r="G175" i="101" s="1"/>
  <c r="J175" i="101" s="1"/>
  <c r="E70" i="101"/>
  <c r="G70" i="101" s="1"/>
  <c r="J70" i="101" s="1"/>
  <c r="E87" i="92"/>
  <c r="G87" i="92" s="1"/>
  <c r="J87" i="92" s="1"/>
  <c r="E235" i="92"/>
  <c r="G235" i="92" s="1"/>
  <c r="J235" i="92" s="1"/>
  <c r="E7" i="89"/>
  <c r="G7" i="89" s="1"/>
  <c r="J7" i="89" s="1"/>
  <c r="E7" i="90" s="1"/>
  <c r="G7" i="90" s="1"/>
  <c r="J7" i="90" s="1"/>
  <c r="E8" i="89"/>
  <c r="G8" i="89" s="1"/>
  <c r="J8" i="89" s="1"/>
  <c r="E8" i="90" s="1"/>
  <c r="G8" i="90" s="1"/>
  <c r="J8" i="90" s="1"/>
  <c r="E17" i="89"/>
  <c r="G17" i="89" s="1"/>
  <c r="J17" i="89" s="1"/>
  <c r="E17" i="90" s="1"/>
  <c r="G17" i="90" s="1"/>
  <c r="J17" i="90" s="1"/>
  <c r="E13" i="89"/>
  <c r="G13" i="89" s="1"/>
  <c r="J13" i="89" s="1"/>
  <c r="E13" i="90" s="1"/>
  <c r="G13" i="90" s="1"/>
  <c r="J13" i="90" s="1"/>
  <c r="E14" i="89"/>
  <c r="G14" i="89" s="1"/>
  <c r="J14" i="89" s="1"/>
  <c r="E14" i="90" s="1"/>
  <c r="G14" i="90" s="1"/>
  <c r="J14" i="90" s="1"/>
  <c r="E18" i="89"/>
  <c r="G18" i="89" s="1"/>
  <c r="J18" i="89" s="1"/>
  <c r="E18" i="90" s="1"/>
  <c r="G18" i="90" s="1"/>
  <c r="J18" i="90" s="1"/>
  <c r="E16" i="89"/>
  <c r="G16" i="89" s="1"/>
  <c r="J16" i="89" s="1"/>
  <c r="E16" i="90" s="1"/>
  <c r="G16" i="90" s="1"/>
  <c r="J16" i="90" s="1"/>
  <c r="G88" i="90"/>
  <c r="J88" i="90" s="1"/>
  <c r="E87" i="90"/>
  <c r="G87" i="90" s="1"/>
  <c r="J87" i="90" s="1"/>
  <c r="G88" i="91" s="1"/>
  <c r="J88" i="91" s="1"/>
  <c r="E88" i="92" s="1"/>
  <c r="G88" i="92" s="1"/>
  <c r="J88" i="92" s="1"/>
  <c r="E88" i="93" s="1"/>
  <c r="G251" i="91"/>
  <c r="J251" i="91" s="1"/>
  <c r="E251" i="92" s="1"/>
  <c r="E235" i="90"/>
  <c r="G235" i="90" s="1"/>
  <c r="J235" i="90" s="1"/>
  <c r="E15" i="89"/>
  <c r="G15" i="89" s="1"/>
  <c r="J15" i="89" s="1"/>
  <c r="E15" i="90" s="1"/>
  <c r="G15" i="90" s="1"/>
  <c r="J15" i="90" s="1"/>
  <c r="E15" i="91" s="1"/>
  <c r="E6" i="89"/>
  <c r="G6" i="89" s="1"/>
  <c r="J6" i="89" s="1"/>
  <c r="E6" i="90" s="1"/>
  <c r="G6" i="90" s="1"/>
  <c r="J6" i="90" s="1"/>
  <c r="G70" i="104"/>
  <c r="J70" i="104" s="1"/>
  <c r="G71" i="104"/>
  <c r="J71" i="104" s="1"/>
  <c r="G175" i="104"/>
  <c r="J175" i="104" s="1"/>
  <c r="G86" i="92"/>
  <c r="J86" i="92" s="1"/>
  <c r="E86" i="93" s="1"/>
  <c r="G234" i="90"/>
  <c r="J234" i="90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E228" i="93" s="1"/>
  <c r="G236" i="92"/>
  <c r="J236" i="92" s="1"/>
  <c r="E236" i="93" s="1"/>
  <c r="G227" i="92"/>
  <c r="J227" i="92" s="1"/>
  <c r="E227" i="93" s="1"/>
  <c r="G231" i="105"/>
  <c r="J231" i="105" s="1"/>
  <c r="G239" i="105"/>
  <c r="J239" i="105" s="1"/>
  <c r="G253" i="91"/>
  <c r="J253" i="91" s="1"/>
  <c r="E253" i="92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110" i="94"/>
  <c r="J110" i="94" s="1"/>
  <c r="E110" i="95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17" i="94"/>
  <c r="J117" i="94" s="1"/>
  <c r="E117" i="95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16" i="94"/>
  <c r="J116" i="94" s="1"/>
  <c r="E116" i="95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112" i="94"/>
  <c r="J112" i="94" s="1"/>
  <c r="E112" i="95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08" i="94"/>
  <c r="J108" i="94" s="1"/>
  <c r="E108" i="95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11" i="94"/>
  <c r="J111" i="94" s="1"/>
  <c r="E111" i="95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7" i="94"/>
  <c r="J107" i="94" s="1"/>
  <c r="E107" i="95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115" i="94"/>
  <c r="J115" i="94" s="1"/>
  <c r="E115" i="95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G136" i="90"/>
  <c r="J136" i="90" s="1"/>
  <c r="E70" i="102" l="1"/>
  <c r="G70" i="102" s="1"/>
  <c r="J70" i="102" s="1"/>
  <c r="E175" i="102"/>
  <c r="G175" i="102" s="1"/>
  <c r="J175" i="102" s="1"/>
  <c r="G88" i="93"/>
  <c r="J88" i="93" s="1"/>
  <c r="E88" i="94" s="1"/>
  <c r="E87" i="93"/>
  <c r="G87" i="93" s="1"/>
  <c r="J87" i="93" s="1"/>
  <c r="E71" i="102"/>
  <c r="G71" i="102" s="1"/>
  <c r="J71" i="102" s="1"/>
  <c r="E235" i="93"/>
  <c r="G235" i="93" s="1"/>
  <c r="J235" i="93" s="1"/>
  <c r="G251" i="92"/>
  <c r="J251" i="92" s="1"/>
  <c r="E251" i="93" s="1"/>
  <c r="G251" i="93" s="1"/>
  <c r="J251" i="93" s="1"/>
  <c r="E251" i="94" s="1"/>
  <c r="G251" i="94" s="1"/>
  <c r="J251" i="94" s="1"/>
  <c r="E251" i="95" s="1"/>
  <c r="E20" i="94"/>
  <c r="G20" i="94" s="1"/>
  <c r="J20" i="94" s="1"/>
  <c r="E20" i="95" s="1"/>
  <c r="G20" i="95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40" i="101"/>
  <c r="J240" i="101" s="1"/>
  <c r="E240" i="102" s="1"/>
  <c r="G231" i="106"/>
  <c r="J231" i="106" s="1"/>
  <c r="G239" i="106"/>
  <c r="J239" i="106" s="1"/>
  <c r="G230" i="93"/>
  <c r="J230" i="93" s="1"/>
  <c r="E230" i="94" s="1"/>
  <c r="G238" i="93"/>
  <c r="J238" i="93" s="1"/>
  <c r="E238" i="94" s="1"/>
  <c r="G227" i="93"/>
  <c r="J227" i="93" s="1"/>
  <c r="E227" i="94" s="1"/>
  <c r="G234" i="91"/>
  <c r="J234" i="91" s="1"/>
  <c r="E234" i="92" s="1"/>
  <c r="G242" i="92"/>
  <c r="J242" i="92" s="1"/>
  <c r="E242" i="93" s="1"/>
  <c r="G253" i="92"/>
  <c r="J253" i="92" s="1"/>
  <c r="E253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E254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G208" i="8"/>
  <c r="G88" i="94" l="1"/>
  <c r="J88" i="94" s="1"/>
  <c r="E88" i="95" s="1"/>
  <c r="E87" i="94"/>
  <c r="G251" i="95"/>
  <c r="J251" i="95" s="1"/>
  <c r="E251" i="96" s="1"/>
  <c r="E235" i="94"/>
  <c r="G235" i="94" s="1"/>
  <c r="J235" i="94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87" i="94"/>
  <c r="J87" i="94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G232" i="102"/>
  <c r="J232" i="102" s="1"/>
  <c r="G259" i="102"/>
  <c r="J259" i="102" s="1"/>
  <c r="G227" i="94"/>
  <c r="J227" i="94" s="1"/>
  <c r="E227" i="95" s="1"/>
  <c r="G228" i="94"/>
  <c r="J228" i="94" s="1"/>
  <c r="E228" i="95" s="1"/>
  <c r="G236" i="94"/>
  <c r="J236" i="94" s="1"/>
  <c r="E236" i="95" s="1"/>
  <c r="G253" i="93"/>
  <c r="J253" i="93" s="1"/>
  <c r="E253" i="94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254" i="92"/>
  <c r="J254" i="92" s="1"/>
  <c r="E254" i="93" s="1"/>
  <c r="G131" i="90"/>
  <c r="J131" i="90" s="1"/>
  <c r="E131" i="91" s="1"/>
  <c r="G134" i="90"/>
  <c r="J134" i="90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G233" i="94"/>
  <c r="J233" i="94" s="1"/>
  <c r="E233" i="95" s="1"/>
  <c r="G258" i="94"/>
  <c r="J258" i="94" s="1"/>
  <c r="E258" i="95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E116" i="97" l="1"/>
  <c r="G116" i="97" s="1"/>
  <c r="J116" i="97" s="1"/>
  <c r="E116" i="98" s="1"/>
  <c r="G116" i="98" s="1"/>
  <c r="J116" i="98" s="1"/>
  <c r="E116" i="99" s="1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G251" i="96"/>
  <c r="J251" i="96" s="1"/>
  <c r="E251" i="97" s="1"/>
  <c r="E235" i="95"/>
  <c r="G235" i="95" s="1"/>
  <c r="E112" i="97"/>
  <c r="G112" i="97" s="1"/>
  <c r="J112" i="97" s="1"/>
  <c r="E112" i="98" s="1"/>
  <c r="G112" i="98" s="1"/>
  <c r="J112" i="98" s="1"/>
  <c r="E112" i="99" s="1"/>
  <c r="G88" i="95"/>
  <c r="J88" i="95" s="1"/>
  <c r="E88" i="96" s="1"/>
  <c r="E87" i="95"/>
  <c r="E107" i="97"/>
  <c r="G107" i="97" s="1"/>
  <c r="J107" i="97" s="1"/>
  <c r="E107" i="98" s="1"/>
  <c r="G107" i="98" s="1"/>
  <c r="J107" i="98" s="1"/>
  <c r="E107" i="99" s="1"/>
  <c r="E110" i="97"/>
  <c r="G110" i="97" s="1"/>
  <c r="J110" i="97" s="1"/>
  <c r="E110" i="98" s="1"/>
  <c r="G110" i="98" s="1"/>
  <c r="J110" i="98" s="1"/>
  <c r="E110" i="99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66" i="95"/>
  <c r="E66" i="96" s="1"/>
  <c r="G66" i="96" s="1"/>
  <c r="J66" i="96" s="1"/>
  <c r="E66" i="97" s="1"/>
  <c r="G66" i="97" s="1"/>
  <c r="J66" i="97" s="1"/>
  <c r="E66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21" i="95"/>
  <c r="E21" i="96" s="1"/>
  <c r="G21" i="96" s="1"/>
  <c r="J21" i="96" s="1"/>
  <c r="E21" i="97" s="1"/>
  <c r="G21" i="97" s="1"/>
  <c r="J21" i="97" s="1"/>
  <c r="E21" i="98" s="1"/>
  <c r="G86" i="95"/>
  <c r="G87" i="95"/>
  <c r="G240" i="103"/>
  <c r="J240" i="103" s="1"/>
  <c r="G232" i="103"/>
  <c r="J232" i="103" s="1"/>
  <c r="G259" i="103"/>
  <c r="J259" i="103" s="1"/>
  <c r="G234" i="93"/>
  <c r="J234" i="93" s="1"/>
  <c r="E234" i="94" s="1"/>
  <c r="G242" i="94"/>
  <c r="J242" i="94" s="1"/>
  <c r="E242" i="95" s="1"/>
  <c r="G228" i="95"/>
  <c r="G236" i="95"/>
  <c r="J236" i="95" s="1"/>
  <c r="E236" i="96" s="1"/>
  <c r="G227" i="95"/>
  <c r="G230" i="95"/>
  <c r="G238" i="95"/>
  <c r="J238" i="95" s="1"/>
  <c r="E238" i="96" s="1"/>
  <c r="G253" i="94"/>
  <c r="J253" i="94" s="1"/>
  <c r="E253" i="95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E254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E258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43" i="97" l="1"/>
  <c r="G143" i="97" s="1"/>
  <c r="J143" i="97" s="1"/>
  <c r="E143" i="98" s="1"/>
  <c r="G143" i="98" s="1"/>
  <c r="J143" i="98" s="1"/>
  <c r="E143" i="99" s="1"/>
  <c r="E23" i="97"/>
  <c r="G23" i="97" s="1"/>
  <c r="J23" i="97" s="1"/>
  <c r="E23" i="98" s="1"/>
  <c r="G23" i="98" s="1"/>
  <c r="J23" i="98" s="1"/>
  <c r="E23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141" i="97"/>
  <c r="G141" i="97" s="1"/>
  <c r="J141" i="97" s="1"/>
  <c r="E141" i="98" s="1"/>
  <c r="G141" i="98" s="1"/>
  <c r="J141" i="98" s="1"/>
  <c r="E141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215" i="97"/>
  <c r="G215" i="97" s="1"/>
  <c r="J215" i="97" s="1"/>
  <c r="E215" i="98" s="1"/>
  <c r="G215" i="98" s="1"/>
  <c r="J215" i="98" s="1"/>
  <c r="E215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118" i="97"/>
  <c r="G118" i="97" s="1"/>
  <c r="J118" i="97" s="1"/>
  <c r="E118" i="98" s="1"/>
  <c r="G118" i="98" s="1"/>
  <c r="J118" i="98" s="1"/>
  <c r="E118" i="99" s="1"/>
  <c r="E166" i="97"/>
  <c r="G166" i="97" s="1"/>
  <c r="J166" i="97" s="1"/>
  <c r="E166" i="98" s="1"/>
  <c r="G166" i="98" s="1"/>
  <c r="J166" i="98" s="1"/>
  <c r="E166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123" i="97"/>
  <c r="G123" i="97" s="1"/>
  <c r="J123" i="97" s="1"/>
  <c r="E123" i="98" s="1"/>
  <c r="G123" i="98" s="1"/>
  <c r="J123" i="98" s="1"/>
  <c r="E123" i="99" s="1"/>
  <c r="E222" i="97"/>
  <c r="G222" i="97" s="1"/>
  <c r="J222" i="97" s="1"/>
  <c r="E222" i="98" s="1"/>
  <c r="G222" i="98" s="1"/>
  <c r="J222" i="98" s="1"/>
  <c r="E222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185" i="97"/>
  <c r="G185" i="97" s="1"/>
  <c r="J185" i="97" s="1"/>
  <c r="E185" i="98" s="1"/>
  <c r="G185" i="98" s="1"/>
  <c r="J185" i="98" s="1"/>
  <c r="E185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G238" i="96"/>
  <c r="J238" i="96" s="1"/>
  <c r="E238" i="97" s="1"/>
  <c r="J230" i="95"/>
  <c r="E230" i="96" s="1"/>
  <c r="G230" i="96" s="1"/>
  <c r="J230" i="96" s="1"/>
  <c r="G251" i="97"/>
  <c r="J251" i="97" s="1"/>
  <c r="E251" i="98" s="1"/>
  <c r="J235" i="95"/>
  <c r="E235" i="96" s="1"/>
  <c r="G235" i="96" s="1"/>
  <c r="J235" i="96" s="1"/>
  <c r="J227" i="95"/>
  <c r="E227" i="96" s="1"/>
  <c r="G227" i="96" s="1"/>
  <c r="J227" i="96" s="1"/>
  <c r="E227" i="97" s="1"/>
  <c r="G88" i="96"/>
  <c r="J88" i="96" s="1"/>
  <c r="E88" i="97" s="1"/>
  <c r="J87" i="95"/>
  <c r="E87" i="96" s="1"/>
  <c r="G87" i="96" s="1"/>
  <c r="J87" i="96" s="1"/>
  <c r="J49" i="95"/>
  <c r="E49" i="96" s="1"/>
  <c r="G49" i="96" s="1"/>
  <c r="J49" i="96" s="1"/>
  <c r="E49" i="97" s="1"/>
  <c r="G49" i="97" s="1"/>
  <c r="J49" i="97" s="1"/>
  <c r="E49" i="98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J51" i="95"/>
  <c r="E51" i="96" s="1"/>
  <c r="G51" i="96" s="1"/>
  <c r="J51" i="96" s="1"/>
  <c r="E51" i="97" s="1"/>
  <c r="G51" i="97" s="1"/>
  <c r="J51" i="97" s="1"/>
  <c r="E51" i="98" s="1"/>
  <c r="G234" i="94"/>
  <c r="J234" i="94" s="1"/>
  <c r="E234" i="95" s="1"/>
  <c r="G242" i="95"/>
  <c r="J242" i="95" s="1"/>
  <c r="E242" i="96" s="1"/>
  <c r="G227" i="97"/>
  <c r="J227" i="97" s="1"/>
  <c r="G240" i="104"/>
  <c r="J240" i="104" s="1"/>
  <c r="G259" i="104"/>
  <c r="J259" i="104" s="1"/>
  <c r="G232" i="104"/>
  <c r="J232" i="104" s="1"/>
  <c r="G253" i="95"/>
  <c r="J253" i="95" s="1"/>
  <c r="E253" i="96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254" i="94"/>
  <c r="J254" i="94" s="1"/>
  <c r="E254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G186" i="96"/>
  <c r="J186" i="96" s="1"/>
  <c r="E186" i="97" s="1"/>
  <c r="G258" i="96"/>
  <c r="J258" i="96" s="1"/>
  <c r="E258" i="97" s="1"/>
  <c r="G255" i="96"/>
  <c r="J255" i="96" s="1"/>
  <c r="E255" i="97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G251" i="98" l="1"/>
  <c r="J251" i="98" s="1"/>
  <c r="E251" i="99" s="1"/>
  <c r="E235" i="97"/>
  <c r="G235" i="97" s="1"/>
  <c r="J235" i="97" s="1"/>
  <c r="E86" i="97"/>
  <c r="G86" i="97" s="1"/>
  <c r="J86" i="97" s="1"/>
  <c r="E86" i="98" s="1"/>
  <c r="G86" i="98" s="1"/>
  <c r="J86" i="98" s="1"/>
  <c r="G88" i="97"/>
  <c r="J88" i="97" s="1"/>
  <c r="E88" i="98" s="1"/>
  <c r="E87" i="97"/>
  <c r="G87" i="97" s="1"/>
  <c r="J87" i="97" s="1"/>
  <c r="E107" i="100"/>
  <c r="G107" i="100" s="1"/>
  <c r="J107" i="100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227" i="98"/>
  <c r="G227" i="98" s="1"/>
  <c r="J227" i="98" s="1"/>
  <c r="E55" i="97"/>
  <c r="G55" i="97" s="1"/>
  <c r="J55" i="97" s="1"/>
  <c r="E55" i="98" s="1"/>
  <c r="G55" i="98" s="1"/>
  <c r="J55" i="98" s="1"/>
  <c r="E55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28" i="97"/>
  <c r="G28" i="97" s="1"/>
  <c r="J28" i="97" s="1"/>
  <c r="E28" i="98" s="1"/>
  <c r="G28" i="98" s="1"/>
  <c r="J28" i="98" s="1"/>
  <c r="E28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43" i="97"/>
  <c r="G43" i="97" s="1"/>
  <c r="J43" i="97" s="1"/>
  <c r="E43" i="98" s="1"/>
  <c r="G43" i="98" s="1"/>
  <c r="J43" i="98" s="1"/>
  <c r="E43" i="99" s="1"/>
  <c r="E59" i="97"/>
  <c r="G59" i="97" s="1"/>
  <c r="J59" i="97" s="1"/>
  <c r="E59" i="98" s="1"/>
  <c r="G59" i="98" s="1"/>
  <c r="J59" i="98" s="1"/>
  <c r="E59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230" i="97"/>
  <c r="G230" i="97" s="1"/>
  <c r="J230" i="97" s="1"/>
  <c r="E230" i="98" s="1"/>
  <c r="G230" i="98" s="1"/>
  <c r="J230" i="98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117" i="100"/>
  <c r="G117" i="100" s="1"/>
  <c r="J117" i="100" s="1"/>
  <c r="E57" i="97"/>
  <c r="G57" i="97" s="1"/>
  <c r="J57" i="97" s="1"/>
  <c r="E57" i="98" s="1"/>
  <c r="G57" i="98" s="1"/>
  <c r="J57" i="98" s="1"/>
  <c r="E57" i="99" s="1"/>
  <c r="E97" i="100"/>
  <c r="G97" i="100" s="1"/>
  <c r="J97" i="100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G259" i="105"/>
  <c r="J259" i="105" s="1"/>
  <c r="G232" i="105"/>
  <c r="J232" i="105" s="1"/>
  <c r="G228" i="97"/>
  <c r="J228" i="97" s="1"/>
  <c r="E228" i="98" s="1"/>
  <c r="G236" i="97"/>
  <c r="J236" i="97" s="1"/>
  <c r="E236" i="98" s="1"/>
  <c r="G253" i="96"/>
  <c r="J253" i="96" s="1"/>
  <c r="E253" i="97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E189" i="83" s="1"/>
  <c r="G189" i="9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83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G189" i="80"/>
  <c r="J189" i="80" s="1"/>
  <c r="G189" i="81"/>
  <c r="J189" i="81" s="1"/>
  <c r="G189" i="74"/>
  <c r="J189" i="74" s="1"/>
  <c r="G187" i="82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G187" i="79"/>
  <c r="J187" i="79" s="1"/>
  <c r="G187" i="74"/>
  <c r="J187" i="74" s="1"/>
  <c r="G187" i="81"/>
  <c r="J187" i="81" s="1"/>
  <c r="G258" i="97"/>
  <c r="J258" i="97" s="1"/>
  <c r="E258" i="98" s="1"/>
  <c r="G187" i="78"/>
  <c r="J187" i="78" s="1"/>
  <c r="G187" i="9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187" i="80"/>
  <c r="J187" i="80" s="1"/>
  <c r="G105" i="9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G105" i="74"/>
  <c r="J105" i="74" s="1"/>
  <c r="E105" i="77" s="1"/>
  <c r="G105" i="77" s="1"/>
  <c r="J105" i="77" s="1"/>
  <c r="G105" i="82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G105" i="78"/>
  <c r="J105" i="78" s="1"/>
  <c r="G105" i="79"/>
  <c r="J105" i="79" s="1"/>
  <c r="G256" i="97"/>
  <c r="J256" i="97" s="1"/>
  <c r="E256" i="98" s="1"/>
  <c r="G105" i="81"/>
  <c r="J105" i="81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103" i="95"/>
  <c r="J103" i="95" s="1"/>
  <c r="E103" i="96" s="1"/>
  <c r="G82" i="95"/>
  <c r="J82" i="95" s="1"/>
  <c r="E82" i="96" s="1"/>
  <c r="G219" i="77"/>
  <c r="J219" i="77" s="1"/>
  <c r="G5" i="82"/>
  <c r="J5" i="82" s="1"/>
  <c r="E5" i="83" s="1"/>
  <c r="G186" i="97"/>
  <c r="J186" i="97" s="1"/>
  <c r="E186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G219" i="8"/>
  <c r="E111" i="101" l="1"/>
  <c r="G111" i="101" s="1"/>
  <c r="J111" i="101" s="1"/>
  <c r="G238" i="99"/>
  <c r="J238" i="99" s="1"/>
  <c r="E238" i="100" s="1"/>
  <c r="G238" i="100" s="1"/>
  <c r="J238" i="100" s="1"/>
  <c r="E238" i="101" s="1"/>
  <c r="E230" i="99"/>
  <c r="G230" i="99" s="1"/>
  <c r="J230" i="99" s="1"/>
  <c r="E112" i="101"/>
  <c r="G112" i="101" s="1"/>
  <c r="J112" i="101" s="1"/>
  <c r="E20" i="101"/>
  <c r="G20" i="101" s="1"/>
  <c r="J20" i="101" s="1"/>
  <c r="E115" i="101"/>
  <c r="G115" i="101" s="1"/>
  <c r="J115" i="101" s="1"/>
  <c r="E108" i="101"/>
  <c r="G108" i="101" s="1"/>
  <c r="J108" i="101" s="1"/>
  <c r="E86" i="99"/>
  <c r="G86" i="99" s="1"/>
  <c r="J86" i="99" s="1"/>
  <c r="E86" i="100" s="1"/>
  <c r="E187" i="97"/>
  <c r="G187" i="97" s="1"/>
  <c r="J187" i="97" s="1"/>
  <c r="E187" i="98" s="1"/>
  <c r="G187" i="98" s="1"/>
  <c r="J187" i="98" s="1"/>
  <c r="E187" i="99" s="1"/>
  <c r="E97" i="101"/>
  <c r="G97" i="101" s="1"/>
  <c r="J97" i="101" s="1"/>
  <c r="E93" i="100"/>
  <c r="G93" i="100" s="1"/>
  <c r="J93" i="100" s="1"/>
  <c r="E143" i="100"/>
  <c r="G143" i="100" s="1"/>
  <c r="J143" i="100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E137" i="100"/>
  <c r="G137" i="100" s="1"/>
  <c r="J137" i="100" s="1"/>
  <c r="E220" i="100"/>
  <c r="G220" i="100" s="1"/>
  <c r="J220" i="100" s="1"/>
  <c r="E62" i="100"/>
  <c r="G62" i="100" s="1"/>
  <c r="J62" i="100" s="1"/>
  <c r="E107" i="101"/>
  <c r="G107" i="101" s="1"/>
  <c r="J107" i="101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227" i="99"/>
  <c r="G227" i="99" s="1"/>
  <c r="J227" i="99" s="1"/>
  <c r="E227" i="100" s="1"/>
  <c r="G227" i="100" s="1"/>
  <c r="J227" i="100" s="1"/>
  <c r="E227" i="101" s="1"/>
  <c r="E140" i="100"/>
  <c r="G140" i="100" s="1"/>
  <c r="J140" i="100" s="1"/>
  <c r="E172" i="100"/>
  <c r="G172" i="100" s="1"/>
  <c r="J172" i="100" s="1"/>
  <c r="E139" i="100"/>
  <c r="G139" i="100" s="1"/>
  <c r="J139" i="100" s="1"/>
  <c r="G88" i="98"/>
  <c r="J88" i="98" s="1"/>
  <c r="E88" i="99" s="1"/>
  <c r="E87" i="98"/>
  <c r="G87" i="98" s="1"/>
  <c r="J87" i="98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117" i="101"/>
  <c r="G117" i="101" s="1"/>
  <c r="J117" i="101" s="1"/>
  <c r="E116" i="101"/>
  <c r="G116" i="101" s="1"/>
  <c r="J116" i="101" s="1"/>
  <c r="E214" i="97"/>
  <c r="G214" i="97" s="1"/>
  <c r="J214" i="97" s="1"/>
  <c r="E214" i="98" s="1"/>
  <c r="G214" i="98" s="1"/>
  <c r="J214" i="98" s="1"/>
  <c r="E214" i="99" s="1"/>
  <c r="E162" i="100"/>
  <c r="G162" i="100" s="1"/>
  <c r="J162" i="100" s="1"/>
  <c r="E170" i="100"/>
  <c r="G170" i="100" s="1"/>
  <c r="J170" i="100" s="1"/>
  <c r="E110" i="101"/>
  <c r="G110" i="101" s="1"/>
  <c r="J110" i="101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E78" i="100"/>
  <c r="G78" i="100" s="1"/>
  <c r="J78" i="100" s="1"/>
  <c r="E100" i="100"/>
  <c r="G100" i="100" s="1"/>
  <c r="J100" i="100" s="1"/>
  <c r="E89" i="100"/>
  <c r="G89" i="100" s="1"/>
  <c r="J89" i="100" s="1"/>
  <c r="E215" i="100"/>
  <c r="G215" i="100" s="1"/>
  <c r="J215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G251" i="99"/>
  <c r="J251" i="99" s="1"/>
  <c r="E251" i="100" s="1"/>
  <c r="E235" i="98"/>
  <c r="G235" i="98" s="1"/>
  <c r="J235" i="98" s="1"/>
  <c r="E64" i="100"/>
  <c r="G64" i="100" s="1"/>
  <c r="J64" i="100" s="1"/>
  <c r="E120" i="100"/>
  <c r="G120" i="100" s="1"/>
  <c r="J120" i="100" s="1"/>
  <c r="E176" i="100"/>
  <c r="G176" i="100" s="1"/>
  <c r="J176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J105" i="95"/>
  <c r="E105" i="96" s="1"/>
  <c r="G105" i="96" s="1"/>
  <c r="J105" i="96" s="1"/>
  <c r="J6" i="95"/>
  <c r="E6" i="96" s="1"/>
  <c r="G6" i="96" s="1"/>
  <c r="J6" i="96" s="1"/>
  <c r="E6" i="97" s="1"/>
  <c r="G6" i="97" s="1"/>
  <c r="J6" i="97" s="1"/>
  <c r="E6" i="98" s="1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E15" i="97" s="1"/>
  <c r="G15" i="97" s="1"/>
  <c r="J15" i="97" s="1"/>
  <c r="E15" i="98" s="1"/>
  <c r="G189" i="8"/>
  <c r="G187" i="8"/>
  <c r="G86" i="100"/>
  <c r="J86" i="100" s="1"/>
  <c r="E86" i="101" s="1"/>
  <c r="G236" i="98"/>
  <c r="J236" i="98" s="1"/>
  <c r="E236" i="99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41" i="100"/>
  <c r="J241" i="100" s="1"/>
  <c r="E241" i="101" s="1"/>
  <c r="G241" i="101" s="1"/>
  <c r="J241" i="101" s="1"/>
  <c r="E241" i="102" s="1"/>
  <c r="G225" i="100"/>
  <c r="J225" i="100" s="1"/>
  <c r="G234" i="96"/>
  <c r="J234" i="96" s="1"/>
  <c r="E234" i="97" s="1"/>
  <c r="G242" i="97"/>
  <c r="J242" i="97" s="1"/>
  <c r="E242" i="98" s="1"/>
  <c r="G253" i="97"/>
  <c r="J253" i="97" s="1"/>
  <c r="E253" i="98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105" i="8"/>
  <c r="G82" i="96"/>
  <c r="J82" i="96" s="1"/>
  <c r="E82" i="97" s="1"/>
  <c r="G219" i="78"/>
  <c r="J219" i="78" s="1"/>
  <c r="G254" i="96"/>
  <c r="J254" i="96" s="1"/>
  <c r="E254" i="97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E186" i="99" s="1"/>
  <c r="G189" i="98"/>
  <c r="J189" i="98" s="1"/>
  <c r="E189" i="99" s="1"/>
  <c r="G256" i="98"/>
  <c r="J256" i="98" s="1"/>
  <c r="E256" i="99" s="1"/>
  <c r="G258" i="98"/>
  <c r="J258" i="98" s="1"/>
  <c r="E258" i="99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G200" i="8"/>
  <c r="G199" i="8"/>
  <c r="G216" i="8"/>
  <c r="G201" i="8"/>
  <c r="G218" i="8"/>
  <c r="G217" i="8"/>
  <c r="E143" i="101" l="1"/>
  <c r="G143" i="101" s="1"/>
  <c r="J143" i="101" s="1"/>
  <c r="E78" i="101"/>
  <c r="G78" i="101" s="1"/>
  <c r="J78" i="101" s="1"/>
  <c r="E121" i="101"/>
  <c r="G121" i="101" s="1"/>
  <c r="J121" i="101" s="1"/>
  <c r="E142" i="101"/>
  <c r="G142" i="101" s="1"/>
  <c r="J142" i="101" s="1"/>
  <c r="E141" i="101"/>
  <c r="G141" i="101" s="1"/>
  <c r="J141" i="101" s="1"/>
  <c r="E168" i="101"/>
  <c r="G168" i="101" s="1"/>
  <c r="J168" i="101" s="1"/>
  <c r="E23" i="101"/>
  <c r="G23" i="101" s="1"/>
  <c r="J23" i="101" s="1"/>
  <c r="E115" i="102"/>
  <c r="G115" i="102" s="1"/>
  <c r="J115" i="102" s="1"/>
  <c r="E117" i="102"/>
  <c r="G117" i="102" s="1"/>
  <c r="J117" i="102" s="1"/>
  <c r="E139" i="101"/>
  <c r="G139" i="101" s="1"/>
  <c r="J139" i="101" s="1"/>
  <c r="E24" i="101"/>
  <c r="G24" i="101" s="1"/>
  <c r="J24" i="101" s="1"/>
  <c r="E138" i="101"/>
  <c r="G138" i="101" s="1"/>
  <c r="J138" i="101" s="1"/>
  <c r="E144" i="101"/>
  <c r="G144" i="101" s="1"/>
  <c r="J144" i="101" s="1"/>
  <c r="E107" i="102"/>
  <c r="G107" i="102" s="1"/>
  <c r="J107" i="102" s="1"/>
  <c r="E97" i="102"/>
  <c r="G97" i="102" s="1"/>
  <c r="J97" i="102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21" i="101"/>
  <c r="G21" i="101" s="1"/>
  <c r="J21" i="101" s="1"/>
  <c r="E185" i="101"/>
  <c r="G185" i="101" s="1"/>
  <c r="J185" i="101" s="1"/>
  <c r="E223" i="101"/>
  <c r="G223" i="101" s="1"/>
  <c r="J223" i="101" s="1"/>
  <c r="E19" i="101"/>
  <c r="G19" i="101" s="1"/>
  <c r="J19" i="101" s="1"/>
  <c r="E154" i="101"/>
  <c r="G154" i="101" s="1"/>
  <c r="J154" i="101" s="1"/>
  <c r="E183" i="101"/>
  <c r="G183" i="101" s="1"/>
  <c r="J183" i="101" s="1"/>
  <c r="E106" i="101"/>
  <c r="G106" i="101" s="1"/>
  <c r="J106" i="101" s="1"/>
  <c r="E25" i="101"/>
  <c r="G25" i="101" s="1"/>
  <c r="J25" i="101" s="1"/>
  <c r="E112" i="102"/>
  <c r="G112" i="102" s="1"/>
  <c r="J112" i="102" s="1"/>
  <c r="E89" i="101"/>
  <c r="G89" i="101" s="1"/>
  <c r="J89" i="101" s="1"/>
  <c r="E140" i="101"/>
  <c r="G140" i="101" s="1"/>
  <c r="J140" i="101" s="1"/>
  <c r="E69" i="101"/>
  <c r="G69" i="101" s="1"/>
  <c r="J69" i="101" s="1"/>
  <c r="E81" i="101"/>
  <c r="G81" i="101" s="1"/>
  <c r="J81" i="101" s="1"/>
  <c r="E66" i="101"/>
  <c r="G66" i="101" s="1"/>
  <c r="J66" i="101" s="1"/>
  <c r="E146" i="101"/>
  <c r="G146" i="101" s="1"/>
  <c r="J146" i="101" s="1"/>
  <c r="E145" i="101"/>
  <c r="G145" i="101" s="1"/>
  <c r="J145" i="101" s="1"/>
  <c r="E220" i="101"/>
  <c r="G220" i="101" s="1"/>
  <c r="J220" i="101" s="1"/>
  <c r="E170" i="101"/>
  <c r="G170" i="101" s="1"/>
  <c r="J170" i="101" s="1"/>
  <c r="E61" i="101"/>
  <c r="G61" i="101" s="1"/>
  <c r="J61" i="101" s="1"/>
  <c r="E158" i="101"/>
  <c r="G158" i="101" s="1"/>
  <c r="J158" i="101" s="1"/>
  <c r="E120" i="101"/>
  <c r="G120" i="101" s="1"/>
  <c r="J120" i="101" s="1"/>
  <c r="E68" i="101"/>
  <c r="G68" i="101" s="1"/>
  <c r="J68" i="101" s="1"/>
  <c r="E77" i="101"/>
  <c r="G77" i="101" s="1"/>
  <c r="J77" i="101" s="1"/>
  <c r="E74" i="101"/>
  <c r="G74" i="101" s="1"/>
  <c r="J74" i="101" s="1"/>
  <c r="E92" i="101"/>
  <c r="G92" i="101" s="1"/>
  <c r="J92" i="101" s="1"/>
  <c r="E130" i="101"/>
  <c r="G130" i="101" s="1"/>
  <c r="J130" i="101" s="1"/>
  <c r="E111" i="102"/>
  <c r="G111" i="102" s="1"/>
  <c r="J111" i="102" s="1"/>
  <c r="E47" i="100"/>
  <c r="G47" i="100" s="1"/>
  <c r="J47" i="100" s="1"/>
  <c r="E47" i="101" s="1"/>
  <c r="G47" i="101" s="1"/>
  <c r="J47" i="101" s="1"/>
  <c r="E49" i="100"/>
  <c r="G49" i="100" s="1"/>
  <c r="J49" i="100" s="1"/>
  <c r="E225" i="101"/>
  <c r="G225" i="101" s="1"/>
  <c r="J225" i="101" s="1"/>
  <c r="E225" i="102" s="1"/>
  <c r="G225" i="102" s="1"/>
  <c r="J225" i="102" s="1"/>
  <c r="E85" i="101"/>
  <c r="G85" i="101" s="1"/>
  <c r="J85" i="101" s="1"/>
  <c r="E98" i="101"/>
  <c r="G98" i="101" s="1"/>
  <c r="J98" i="101" s="1"/>
  <c r="E100" i="101"/>
  <c r="G100" i="101" s="1"/>
  <c r="J100" i="101" s="1"/>
  <c r="E110" i="102"/>
  <c r="G110" i="102" s="1"/>
  <c r="J110" i="102" s="1"/>
  <c r="E90" i="101"/>
  <c r="G90" i="101" s="1"/>
  <c r="J90" i="101" s="1"/>
  <c r="E222" i="101"/>
  <c r="G222" i="101" s="1"/>
  <c r="J222" i="101" s="1"/>
  <c r="E159" i="101"/>
  <c r="G159" i="101" s="1"/>
  <c r="J159" i="101" s="1"/>
  <c r="E171" i="101"/>
  <c r="G171" i="101" s="1"/>
  <c r="J171" i="101" s="1"/>
  <c r="E93" i="101"/>
  <c r="G93" i="101" s="1"/>
  <c r="J93" i="101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E165" i="100"/>
  <c r="G165" i="100" s="1"/>
  <c r="J165" i="100" s="1"/>
  <c r="E162" i="101"/>
  <c r="G162" i="101" s="1"/>
  <c r="J162" i="101" s="1"/>
  <c r="E31" i="100"/>
  <c r="G31" i="100" s="1"/>
  <c r="J31" i="100" s="1"/>
  <c r="E41" i="100"/>
  <c r="G41" i="100" s="1"/>
  <c r="J41" i="100" s="1"/>
  <c r="E64" i="101"/>
  <c r="G64" i="101" s="1"/>
  <c r="J64" i="101" s="1"/>
  <c r="E215" i="101"/>
  <c r="G215" i="101" s="1"/>
  <c r="J215" i="101" s="1"/>
  <c r="E192" i="101"/>
  <c r="G192" i="101" s="1"/>
  <c r="J192" i="101" s="1"/>
  <c r="E160" i="101"/>
  <c r="G160" i="101" s="1"/>
  <c r="J160" i="101" s="1"/>
  <c r="E62" i="101"/>
  <c r="G62" i="101" s="1"/>
  <c r="J62" i="101" s="1"/>
  <c r="G20" i="102"/>
  <c r="J20" i="102" s="1"/>
  <c r="E20" i="102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G251" i="100"/>
  <c r="J251" i="100" s="1"/>
  <c r="E251" i="101" s="1"/>
  <c r="E235" i="99"/>
  <c r="G235" i="99" s="1"/>
  <c r="J235" i="99" s="1"/>
  <c r="E40" i="100"/>
  <c r="G40" i="100" s="1"/>
  <c r="J40" i="100" s="1"/>
  <c r="E54" i="100"/>
  <c r="G54" i="100" s="1"/>
  <c r="J54" i="100" s="1"/>
  <c r="E224" i="101"/>
  <c r="G224" i="101" s="1"/>
  <c r="J224" i="101" s="1"/>
  <c r="E224" i="102" s="1"/>
  <c r="G224" i="102" s="1"/>
  <c r="J224" i="102" s="1"/>
  <c r="E179" i="101"/>
  <c r="G179" i="101" s="1"/>
  <c r="J179" i="101" s="1"/>
  <c r="E123" i="101"/>
  <c r="G123" i="101" s="1"/>
  <c r="J123" i="101" s="1"/>
  <c r="E164" i="101"/>
  <c r="G164" i="101" s="1"/>
  <c r="J164" i="101" s="1"/>
  <c r="E167" i="101"/>
  <c r="G167" i="101" s="1"/>
  <c r="J167" i="101" s="1"/>
  <c r="E22" i="101"/>
  <c r="G22" i="101" s="1"/>
  <c r="J22" i="101" s="1"/>
  <c r="E166" i="101"/>
  <c r="G166" i="101" s="1"/>
  <c r="J166" i="101" s="1"/>
  <c r="E80" i="101"/>
  <c r="G80" i="101" s="1"/>
  <c r="J80" i="101" s="1"/>
  <c r="E37" i="100"/>
  <c r="G37" i="100" s="1"/>
  <c r="J37" i="100" s="1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34" i="100"/>
  <c r="G34" i="100" s="1"/>
  <c r="J34" i="100" s="1"/>
  <c r="E163" i="101"/>
  <c r="G163" i="101" s="1"/>
  <c r="J163" i="101" s="1"/>
  <c r="E79" i="101"/>
  <c r="G79" i="101" s="1"/>
  <c r="J79" i="101" s="1"/>
  <c r="E26" i="101"/>
  <c r="G26" i="101" s="1"/>
  <c r="J26" i="101" s="1"/>
  <c r="E101" i="101"/>
  <c r="G101" i="101" s="1"/>
  <c r="J101" i="101" s="1"/>
  <c r="G172" i="101"/>
  <c r="J172" i="101" s="1"/>
  <c r="E172" i="101"/>
  <c r="E91" i="101"/>
  <c r="G91" i="101" s="1"/>
  <c r="J91" i="101" s="1"/>
  <c r="E67" i="101"/>
  <c r="G67" i="101" s="1"/>
  <c r="J67" i="101" s="1"/>
  <c r="G46" i="100"/>
  <c r="J46" i="100" s="1"/>
  <c r="E46" i="100"/>
  <c r="E32" i="100"/>
  <c r="G32" i="100" s="1"/>
  <c r="J32" i="100" s="1"/>
  <c r="E221" i="100"/>
  <c r="G221" i="100" s="1"/>
  <c r="J221" i="100" s="1"/>
  <c r="G42" i="100"/>
  <c r="J42" i="100" s="1"/>
  <c r="E42" i="100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G88" i="99"/>
  <c r="J88" i="99" s="1"/>
  <c r="E88" i="100" s="1"/>
  <c r="E87" i="99"/>
  <c r="G87" i="99" s="1"/>
  <c r="J87" i="99" s="1"/>
  <c r="G252" i="100"/>
  <c r="J252" i="100" s="1"/>
  <c r="E252" i="101" s="1"/>
  <c r="G252" i="101" s="1"/>
  <c r="J252" i="101" s="1"/>
  <c r="E252" i="102" s="1"/>
  <c r="E230" i="100"/>
  <c r="G230" i="100" s="1"/>
  <c r="J230" i="100" s="1"/>
  <c r="E230" i="101" s="1"/>
  <c r="G230" i="101" s="1"/>
  <c r="J230" i="101" s="1"/>
  <c r="E43" i="100"/>
  <c r="G43" i="100" s="1"/>
  <c r="J43" i="100" s="1"/>
  <c r="E116" i="102"/>
  <c r="G116" i="102" s="1"/>
  <c r="J116" i="102" s="1"/>
  <c r="E176" i="101"/>
  <c r="G176" i="101" s="1"/>
  <c r="J176" i="101" s="1"/>
  <c r="E99" i="101"/>
  <c r="G99" i="101" s="1"/>
  <c r="J99" i="101" s="1"/>
  <c r="E118" i="101"/>
  <c r="G118" i="101" s="1"/>
  <c r="J118" i="101" s="1"/>
  <c r="E95" i="101"/>
  <c r="G95" i="101" s="1"/>
  <c r="J95" i="101" s="1"/>
  <c r="E13" i="97"/>
  <c r="G13" i="97" s="1"/>
  <c r="J13" i="97" s="1"/>
  <c r="E13" i="98" s="1"/>
  <c r="G13" i="98" s="1"/>
  <c r="J13" i="98" s="1"/>
  <c r="E13" i="99" s="1"/>
  <c r="G122" i="100"/>
  <c r="J122" i="100" s="1"/>
  <c r="E122" i="100"/>
  <c r="G36" i="100"/>
  <c r="J36" i="100" s="1"/>
  <c r="E36" i="100"/>
  <c r="E38" i="100"/>
  <c r="G38" i="100" s="1"/>
  <c r="J38" i="100" s="1"/>
  <c r="E53" i="100"/>
  <c r="G53" i="100" s="1"/>
  <c r="J53" i="100" s="1"/>
  <c r="E53" i="101" s="1"/>
  <c r="G53" i="101" s="1"/>
  <c r="J53" i="101" s="1"/>
  <c r="E30" i="100"/>
  <c r="G30" i="100" s="1"/>
  <c r="J30" i="100" s="1"/>
  <c r="E55" i="100"/>
  <c r="G55" i="100" s="1"/>
  <c r="J55" i="100" s="1"/>
  <c r="E184" i="101"/>
  <c r="G184" i="101" s="1"/>
  <c r="J184" i="101" s="1"/>
  <c r="E65" i="101"/>
  <c r="G65" i="101" s="1"/>
  <c r="J65" i="101" s="1"/>
  <c r="E180" i="101"/>
  <c r="G180" i="101" s="1"/>
  <c r="J180" i="101" s="1"/>
  <c r="E72" i="101"/>
  <c r="G72" i="101" s="1"/>
  <c r="J72" i="101" s="1"/>
  <c r="G137" i="101"/>
  <c r="J137" i="101" s="1"/>
  <c r="E137" i="101"/>
  <c r="E108" i="102"/>
  <c r="G108" i="102" s="1"/>
  <c r="J108" i="102" s="1"/>
  <c r="E29" i="100"/>
  <c r="G29" i="100" s="1"/>
  <c r="J29" i="100" s="1"/>
  <c r="E52" i="100"/>
  <c r="G52" i="100" s="1"/>
  <c r="J52" i="100" s="1"/>
  <c r="E33" i="100"/>
  <c r="G33" i="100" s="1"/>
  <c r="J33" i="100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E86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E234" i="98" s="1"/>
  <c r="G242" i="98"/>
  <c r="J242" i="98" s="1"/>
  <c r="E242" i="99" s="1"/>
  <c r="G236" i="99"/>
  <c r="J236" i="99" s="1"/>
  <c r="E236" i="100" s="1"/>
  <c r="G228" i="99"/>
  <c r="J228" i="99" s="1"/>
  <c r="E228" i="100" s="1"/>
  <c r="G238" i="101"/>
  <c r="J238" i="101" s="1"/>
  <c r="E238" i="102" s="1"/>
  <c r="G227" i="101"/>
  <c r="J227" i="101" s="1"/>
  <c r="E227" i="102" s="1"/>
  <c r="G259" i="97"/>
  <c r="J259" i="97" s="1"/>
  <c r="G253" i="98"/>
  <c r="J253" i="98" s="1"/>
  <c r="E253" i="99" s="1"/>
  <c r="G188" i="81"/>
  <c r="J188" i="81" s="1"/>
  <c r="G188" i="79"/>
  <c r="J188" i="79" s="1"/>
  <c r="G188" i="82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G188" i="9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88" i="74"/>
  <c r="J188" i="74" s="1"/>
  <c r="G188" i="80"/>
  <c r="J188" i="80" s="1"/>
  <c r="G188" i="78"/>
  <c r="J188" i="78" s="1"/>
  <c r="G174" i="97"/>
  <c r="J174" i="97" s="1"/>
  <c r="E174" i="98" s="1"/>
  <c r="G173" i="97"/>
  <c r="J173" i="97" s="1"/>
  <c r="E173" i="98" s="1"/>
  <c r="G207" i="78"/>
  <c r="J207" i="78" s="1"/>
  <c r="G207" i="74"/>
  <c r="J207" i="74" s="1"/>
  <c r="E207" i="77" s="1"/>
  <c r="G207" i="77" s="1"/>
  <c r="J207" i="77" s="1"/>
  <c r="G207" i="82"/>
  <c r="J207" i="82" s="1"/>
  <c r="E207" i="83" s="1"/>
  <c r="G207" i="83" s="1"/>
  <c r="J207" i="83" s="1"/>
  <c r="E207" i="84" s="1"/>
  <c r="G207" i="79"/>
  <c r="J207" i="79" s="1"/>
  <c r="G207" i="81"/>
  <c r="J207" i="81" s="1"/>
  <c r="G207" i="80"/>
  <c r="J207" i="80" s="1"/>
  <c r="G207" i="9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G102" i="97"/>
  <c r="J102" i="97" s="1"/>
  <c r="E102" i="98" s="1"/>
  <c r="G18" i="96"/>
  <c r="J18" i="96" s="1"/>
  <c r="G214" i="99"/>
  <c r="J214" i="99" s="1"/>
  <c r="G76" i="74"/>
  <c r="J76" i="74" s="1"/>
  <c r="E76" i="77" s="1"/>
  <c r="G76" i="77"/>
  <c r="J76" i="77" s="1"/>
  <c r="G82" i="97"/>
  <c r="J82" i="97" s="1"/>
  <c r="E82" i="98" s="1"/>
  <c r="G76" i="81"/>
  <c r="J76" i="81" s="1"/>
  <c r="G76" i="82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9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78"/>
  <c r="J76" i="78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254" i="97"/>
  <c r="J254" i="97" s="1"/>
  <c r="E254" i="9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E5" i="85" s="1"/>
  <c r="G189" i="99"/>
  <c r="J189" i="99" s="1"/>
  <c r="E189" i="100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E258" i="100" s="1"/>
  <c r="G187" i="99"/>
  <c r="J187" i="99" s="1"/>
  <c r="E187" i="100" s="1"/>
  <c r="G233" i="99"/>
  <c r="J233" i="99" s="1"/>
  <c r="E233" i="100" s="1"/>
  <c r="G256" i="99"/>
  <c r="J256" i="99" s="1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79" i="102" l="1"/>
  <c r="G79" i="102" s="1"/>
  <c r="J79" i="102" s="1"/>
  <c r="E41" i="101"/>
  <c r="G41" i="101" s="1"/>
  <c r="J41" i="101" s="1"/>
  <c r="E145" i="102"/>
  <c r="G145" i="102" s="1"/>
  <c r="J145" i="102" s="1"/>
  <c r="E223" i="102"/>
  <c r="G223" i="102" s="1"/>
  <c r="J223" i="102" s="1"/>
  <c r="E144" i="102"/>
  <c r="G144" i="102" s="1"/>
  <c r="J144" i="102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E91" i="102"/>
  <c r="G91" i="102" s="1"/>
  <c r="J91" i="102" s="1"/>
  <c r="E160" i="102"/>
  <c r="G160" i="102" s="1"/>
  <c r="J160" i="102" s="1"/>
  <c r="E158" i="102"/>
  <c r="G158" i="102" s="1"/>
  <c r="J158" i="102" s="1"/>
  <c r="E146" i="102"/>
  <c r="G146" i="102" s="1"/>
  <c r="J146" i="102" s="1"/>
  <c r="E138" i="102"/>
  <c r="G138" i="102" s="1"/>
  <c r="J138" i="102" s="1"/>
  <c r="E59" i="101"/>
  <c r="G59" i="101" s="1"/>
  <c r="J59" i="101" s="1"/>
  <c r="E221" i="101"/>
  <c r="G221" i="101" s="1"/>
  <c r="J221" i="101" s="1"/>
  <c r="E50" i="101"/>
  <c r="G50" i="101" s="1"/>
  <c r="J50" i="101" s="1"/>
  <c r="E74" i="102"/>
  <c r="G74" i="102" s="1"/>
  <c r="J74" i="102" s="1"/>
  <c r="E25" i="102"/>
  <c r="G25" i="102" s="1"/>
  <c r="J25" i="102" s="1"/>
  <c r="E24" i="102"/>
  <c r="G24" i="102" s="1"/>
  <c r="J24" i="102" s="1"/>
  <c r="E141" i="102"/>
  <c r="G141" i="102" s="1"/>
  <c r="J141" i="102" s="1"/>
  <c r="E176" i="102"/>
  <c r="G176" i="102" s="1"/>
  <c r="J176" i="102" s="1"/>
  <c r="E47" i="102"/>
  <c r="G47" i="102" s="1"/>
  <c r="J47" i="102" s="1"/>
  <c r="E106" i="102"/>
  <c r="G106" i="102" s="1"/>
  <c r="J106" i="102" s="1"/>
  <c r="E21" i="102"/>
  <c r="G21" i="102" s="1"/>
  <c r="J21" i="102" s="1"/>
  <c r="E142" i="102"/>
  <c r="G142" i="102" s="1"/>
  <c r="J142" i="102" s="1"/>
  <c r="E23" i="102"/>
  <c r="G23" i="102" s="1"/>
  <c r="J23" i="102" s="1"/>
  <c r="E98" i="102"/>
  <c r="G98" i="102" s="1"/>
  <c r="J98" i="102" s="1"/>
  <c r="E81" i="102"/>
  <c r="G81" i="102" s="1"/>
  <c r="J81" i="102" s="1"/>
  <c r="E121" i="102"/>
  <c r="G121" i="102" s="1"/>
  <c r="J121" i="102" s="1"/>
  <c r="E19" i="102"/>
  <c r="G19" i="102" s="1"/>
  <c r="J19" i="102" s="1"/>
  <c r="E167" i="102"/>
  <c r="G167" i="102" s="1"/>
  <c r="J167" i="102" s="1"/>
  <c r="E222" i="102"/>
  <c r="G222" i="102" s="1"/>
  <c r="J222" i="102" s="1"/>
  <c r="E69" i="102"/>
  <c r="G69" i="102" s="1"/>
  <c r="J69" i="102" s="1"/>
  <c r="E78" i="102"/>
  <c r="G78" i="102" s="1"/>
  <c r="J78" i="102" s="1"/>
  <c r="E53" i="102"/>
  <c r="G53" i="102" s="1"/>
  <c r="J53" i="102" s="1"/>
  <c r="E65" i="102"/>
  <c r="G65" i="102" s="1"/>
  <c r="J65" i="102" s="1"/>
  <c r="E37" i="101"/>
  <c r="G37" i="101" s="1"/>
  <c r="J37" i="101" s="1"/>
  <c r="E119" i="101"/>
  <c r="G119" i="101" s="1"/>
  <c r="J119" i="101" s="1"/>
  <c r="E140" i="102"/>
  <c r="G140" i="102" s="1"/>
  <c r="J140" i="102" s="1"/>
  <c r="E154" i="102"/>
  <c r="G154" i="102" s="1"/>
  <c r="J154" i="102" s="1"/>
  <c r="E143" i="102"/>
  <c r="G143" i="102" s="1"/>
  <c r="J143" i="102" s="1"/>
  <c r="E137" i="102"/>
  <c r="G137" i="102" s="1"/>
  <c r="J137" i="102" s="1"/>
  <c r="E38" i="101"/>
  <c r="G38" i="101" s="1"/>
  <c r="J38" i="101" s="1"/>
  <c r="E32" i="101"/>
  <c r="G32" i="101" s="1"/>
  <c r="J32" i="101" s="1"/>
  <c r="E172" i="102"/>
  <c r="G172" i="102" s="1"/>
  <c r="J172" i="102" s="1"/>
  <c r="E163" i="102"/>
  <c r="G163" i="102" s="1"/>
  <c r="J163" i="102" s="1"/>
  <c r="E58" i="101"/>
  <c r="G58" i="101" s="1"/>
  <c r="J58" i="101" s="1"/>
  <c r="E80" i="102"/>
  <c r="G80" i="102" s="1"/>
  <c r="J80" i="102" s="1"/>
  <c r="E164" i="102"/>
  <c r="G164" i="102" s="1"/>
  <c r="J164" i="102" s="1"/>
  <c r="E54" i="101"/>
  <c r="G54" i="101" s="1"/>
  <c r="J54" i="101" s="1"/>
  <c r="E51" i="101"/>
  <c r="G51" i="101" s="1"/>
  <c r="J51" i="101" s="1"/>
  <c r="E57" i="101"/>
  <c r="G57" i="101" s="1"/>
  <c r="J57" i="101" s="1"/>
  <c r="E192" i="102"/>
  <c r="G192" i="102" s="1"/>
  <c r="J192" i="102" s="1"/>
  <c r="E31" i="101"/>
  <c r="G31" i="101" s="1"/>
  <c r="J31" i="101" s="1"/>
  <c r="E96" i="101"/>
  <c r="G96" i="101" s="1"/>
  <c r="J96" i="101" s="1"/>
  <c r="E93" i="102"/>
  <c r="G93" i="102" s="1"/>
  <c r="J93" i="102" s="1"/>
  <c r="E90" i="102"/>
  <c r="G90" i="102" s="1"/>
  <c r="J90" i="102" s="1"/>
  <c r="E85" i="102"/>
  <c r="G85" i="102" s="1"/>
  <c r="J85" i="102" s="1"/>
  <c r="E77" i="102"/>
  <c r="G77" i="102" s="1"/>
  <c r="J77" i="102" s="1"/>
  <c r="E61" i="102"/>
  <c r="G61" i="102" s="1"/>
  <c r="J61" i="102" s="1"/>
  <c r="E33" i="101"/>
  <c r="G33" i="101" s="1"/>
  <c r="J33" i="101" s="1"/>
  <c r="E214" i="100"/>
  <c r="G214" i="100" s="1"/>
  <c r="J214" i="100" s="1"/>
  <c r="E95" i="102"/>
  <c r="G95" i="102" s="1"/>
  <c r="J95" i="102" s="1"/>
  <c r="E18" i="97"/>
  <c r="G18" i="97" s="1"/>
  <c r="J18" i="97" s="1"/>
  <c r="E18" i="98" s="1"/>
  <c r="G18" i="98" s="1"/>
  <c r="J18" i="98" s="1"/>
  <c r="E18" i="99" s="1"/>
  <c r="E52" i="101"/>
  <c r="G52" i="101" s="1"/>
  <c r="J52" i="101" s="1"/>
  <c r="E72" i="102"/>
  <c r="G72" i="102" s="1"/>
  <c r="J72" i="102" s="1"/>
  <c r="E55" i="101"/>
  <c r="G55" i="101" s="1"/>
  <c r="J55" i="101" s="1"/>
  <c r="E36" i="101"/>
  <c r="G36" i="101" s="1"/>
  <c r="J36" i="101" s="1"/>
  <c r="E118" i="102"/>
  <c r="G118" i="102" s="1"/>
  <c r="J118" i="102" s="1"/>
  <c r="E43" i="101"/>
  <c r="G43" i="101" s="1"/>
  <c r="J43" i="101" s="1"/>
  <c r="E56" i="101"/>
  <c r="G56" i="101" s="1"/>
  <c r="J56" i="101" s="1"/>
  <c r="E46" i="101"/>
  <c r="G46" i="101" s="1"/>
  <c r="J46" i="101" s="1"/>
  <c r="E101" i="102"/>
  <c r="G101" i="102" s="1"/>
  <c r="J101" i="102" s="1"/>
  <c r="E34" i="101"/>
  <c r="G34" i="101" s="1"/>
  <c r="J34" i="101" s="1"/>
  <c r="E166" i="102"/>
  <c r="G166" i="102" s="1"/>
  <c r="J166" i="102" s="1"/>
  <c r="E123" i="102"/>
  <c r="G123" i="102" s="1"/>
  <c r="J123" i="102" s="1"/>
  <c r="E40" i="101"/>
  <c r="G40" i="101" s="1"/>
  <c r="J40" i="101" s="1"/>
  <c r="E28" i="101"/>
  <c r="G28" i="101" s="1"/>
  <c r="J28" i="101" s="1"/>
  <c r="E215" i="102"/>
  <c r="G215" i="102" s="1"/>
  <c r="J215" i="102" s="1"/>
  <c r="E162" i="102"/>
  <c r="G162" i="102" s="1"/>
  <c r="J162" i="102" s="1"/>
  <c r="E44" i="101"/>
  <c r="G44" i="101" s="1"/>
  <c r="J44" i="101" s="1"/>
  <c r="E171" i="102"/>
  <c r="G171" i="102" s="1"/>
  <c r="J171" i="102" s="1"/>
  <c r="E130" i="102"/>
  <c r="G130" i="102" s="1"/>
  <c r="J130" i="102" s="1"/>
  <c r="E68" i="102"/>
  <c r="G68" i="102" s="1"/>
  <c r="J68" i="102" s="1"/>
  <c r="E170" i="102"/>
  <c r="G170" i="102" s="1"/>
  <c r="J170" i="102" s="1"/>
  <c r="E66" i="102"/>
  <c r="G66" i="102" s="1"/>
  <c r="J66" i="102" s="1"/>
  <c r="E89" i="102"/>
  <c r="G89" i="102" s="1"/>
  <c r="J89" i="102" s="1"/>
  <c r="E183" i="102"/>
  <c r="G183" i="102" s="1"/>
  <c r="J183" i="102" s="1"/>
  <c r="E185" i="102"/>
  <c r="G185" i="102" s="1"/>
  <c r="J185" i="102" s="1"/>
  <c r="E139" i="102"/>
  <c r="G139" i="102" s="1"/>
  <c r="J139" i="102" s="1"/>
  <c r="E168" i="102"/>
  <c r="G168" i="102" s="1"/>
  <c r="J168" i="102" s="1"/>
  <c r="G88" i="100"/>
  <c r="J88" i="100" s="1"/>
  <c r="E88" i="101" s="1"/>
  <c r="E87" i="100"/>
  <c r="G87" i="100" s="1"/>
  <c r="J87" i="100" s="1"/>
  <c r="E184" i="102"/>
  <c r="G184" i="102" s="1"/>
  <c r="J184" i="102" s="1"/>
  <c r="G251" i="101"/>
  <c r="J251" i="101" s="1"/>
  <c r="E251" i="102" s="1"/>
  <c r="E235" i="100"/>
  <c r="G235" i="100" s="1"/>
  <c r="J235" i="100" s="1"/>
  <c r="G252" i="102"/>
  <c r="J252" i="102" s="1"/>
  <c r="E230" i="102"/>
  <c r="E29" i="101"/>
  <c r="G29" i="101" s="1"/>
  <c r="J29" i="101" s="1"/>
  <c r="E180" i="102"/>
  <c r="G180" i="102" s="1"/>
  <c r="J180" i="102" s="1"/>
  <c r="E30" i="101"/>
  <c r="G30" i="101" s="1"/>
  <c r="J30" i="101" s="1"/>
  <c r="E122" i="101"/>
  <c r="G122" i="101" s="1"/>
  <c r="J122" i="101" s="1"/>
  <c r="E99" i="102"/>
  <c r="G99" i="102" s="1"/>
  <c r="J99" i="102" s="1"/>
  <c r="E42" i="101"/>
  <c r="G42" i="101" s="1"/>
  <c r="J42" i="101" s="1"/>
  <c r="E67" i="102"/>
  <c r="G67" i="102" s="1"/>
  <c r="J67" i="102" s="1"/>
  <c r="E26" i="102"/>
  <c r="G26" i="102" s="1"/>
  <c r="J26" i="102" s="1"/>
  <c r="E27" i="101"/>
  <c r="G27" i="101" s="1"/>
  <c r="J27" i="101" s="1"/>
  <c r="E22" i="102"/>
  <c r="G22" i="102" s="1"/>
  <c r="J22" i="102" s="1"/>
  <c r="E179" i="102"/>
  <c r="G179" i="102" s="1"/>
  <c r="J179" i="102" s="1"/>
  <c r="E48" i="101"/>
  <c r="G48" i="101" s="1"/>
  <c r="J48" i="101" s="1"/>
  <c r="E62" i="102"/>
  <c r="G62" i="102" s="1"/>
  <c r="J62" i="102" s="1"/>
  <c r="E64" i="102"/>
  <c r="G64" i="102" s="1"/>
  <c r="J64" i="102" s="1"/>
  <c r="E165" i="101"/>
  <c r="G165" i="101" s="1"/>
  <c r="J165" i="101" s="1"/>
  <c r="E161" i="101"/>
  <c r="G161" i="101" s="1"/>
  <c r="J161" i="101" s="1"/>
  <c r="E159" i="102"/>
  <c r="G159" i="102" s="1"/>
  <c r="J159" i="102" s="1"/>
  <c r="G100" i="102"/>
  <c r="J100" i="102" s="1"/>
  <c r="E100" i="102"/>
  <c r="E49" i="101"/>
  <c r="G49" i="101" s="1"/>
  <c r="J49" i="101" s="1"/>
  <c r="E92" i="102"/>
  <c r="G92" i="102" s="1"/>
  <c r="J92" i="102" s="1"/>
  <c r="E120" i="102"/>
  <c r="G120" i="102" s="1"/>
  <c r="J120" i="102" s="1"/>
  <c r="E220" i="102"/>
  <c r="G220" i="102" s="1"/>
  <c r="J220" i="102" s="1"/>
  <c r="J207" i="95"/>
  <c r="E207" i="96" s="1"/>
  <c r="G207" i="96" s="1"/>
  <c r="J207" i="96" s="1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188" i="8"/>
  <c r="G86" i="102"/>
  <c r="J86" i="102" s="1"/>
  <c r="G225" i="103"/>
  <c r="J225" i="103" s="1"/>
  <c r="G227" i="102"/>
  <c r="J227" i="102" s="1"/>
  <c r="G234" i="98"/>
  <c r="J234" i="98" s="1"/>
  <c r="E234" i="99" s="1"/>
  <c r="G242" i="99"/>
  <c r="J242" i="99" s="1"/>
  <c r="E242" i="100" s="1"/>
  <c r="G230" i="102"/>
  <c r="J230" i="102" s="1"/>
  <c r="G238" i="102"/>
  <c r="J238" i="102" s="1"/>
  <c r="G228" i="100"/>
  <c r="J228" i="100" s="1"/>
  <c r="E228" i="101" s="1"/>
  <c r="G236" i="100"/>
  <c r="J236" i="100" s="1"/>
  <c r="E236" i="101" s="1"/>
  <c r="G224" i="103"/>
  <c r="J224" i="103" s="1"/>
  <c r="G253" i="99"/>
  <c r="J253" i="99" s="1"/>
  <c r="E253" i="100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G207" i="8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G76" i="105"/>
  <c r="J76" i="105" s="1"/>
  <c r="G76" i="87"/>
  <c r="J76" i="87" s="1"/>
  <c r="E76" i="88" s="1"/>
  <c r="G76" i="88" s="1"/>
  <c r="J76" i="88" s="1"/>
  <c r="E76" i="89" s="1"/>
  <c r="G76" i="89" s="1"/>
  <c r="J76" i="89" s="1"/>
  <c r="E76" i="90" s="1"/>
  <c r="G76" i="96"/>
  <c r="J76" i="96" s="1"/>
  <c r="E76" i="97" s="1"/>
  <c r="G76" i="90"/>
  <c r="J76" i="90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E219" i="83" s="1"/>
  <c r="G131" i="96"/>
  <c r="J131" i="96" s="1"/>
  <c r="E131" i="97" s="1"/>
  <c r="G134" i="96"/>
  <c r="J134" i="96" s="1"/>
  <c r="E134" i="97" s="1"/>
  <c r="G82" i="98"/>
  <c r="J82" i="98" s="1"/>
  <c r="E82" i="99" s="1"/>
  <c r="G254" i="98"/>
  <c r="J254" i="98" s="1"/>
  <c r="E254" i="99" s="1"/>
  <c r="G124" i="77"/>
  <c r="J124" i="77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E256" i="101" s="1"/>
  <c r="G105" i="100"/>
  <c r="J105" i="100" s="1"/>
  <c r="E105" i="101" s="1"/>
  <c r="G258" i="100"/>
  <c r="J258" i="100" s="1"/>
  <c r="G187" i="100"/>
  <c r="J187" i="100" s="1"/>
  <c r="E187" i="101" s="1"/>
  <c r="G255" i="100"/>
  <c r="J255" i="100" s="1"/>
  <c r="E255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G124" i="8"/>
  <c r="E54" i="102" l="1"/>
  <c r="G54" i="102" s="1"/>
  <c r="J54" i="102" s="1"/>
  <c r="E46" i="102"/>
  <c r="G46" i="102" s="1"/>
  <c r="J46" i="102" s="1"/>
  <c r="E30" i="102"/>
  <c r="G30" i="102" s="1"/>
  <c r="J30" i="102" s="1"/>
  <c r="E32" i="102"/>
  <c r="G32" i="102" s="1"/>
  <c r="J32" i="102" s="1"/>
  <c r="E43" i="102"/>
  <c r="G43" i="102" s="1"/>
  <c r="J43" i="102" s="1"/>
  <c r="E31" i="102"/>
  <c r="G31" i="102" s="1"/>
  <c r="J31" i="102" s="1"/>
  <c r="E119" i="102"/>
  <c r="G119" i="102" s="1"/>
  <c r="J119" i="102" s="1"/>
  <c r="E50" i="102"/>
  <c r="G50" i="102" s="1"/>
  <c r="J50" i="102" s="1"/>
  <c r="E165" i="102"/>
  <c r="G165" i="102" s="1"/>
  <c r="J165" i="102" s="1"/>
  <c r="E34" i="102"/>
  <c r="G34" i="102" s="1"/>
  <c r="J34" i="102" s="1"/>
  <c r="E49" i="102"/>
  <c r="G49" i="102" s="1"/>
  <c r="J49" i="102" s="1"/>
  <c r="E28" i="102"/>
  <c r="G28" i="102" s="1"/>
  <c r="J28" i="102" s="1"/>
  <c r="E36" i="102"/>
  <c r="G36" i="102" s="1"/>
  <c r="J36" i="102" s="1"/>
  <c r="E57" i="102"/>
  <c r="G57" i="102" s="1"/>
  <c r="J57" i="102" s="1"/>
  <c r="E41" i="102"/>
  <c r="G41" i="102" s="1"/>
  <c r="J41" i="102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214" i="101"/>
  <c r="G214" i="101" s="1"/>
  <c r="J214" i="101" s="1"/>
  <c r="E59" i="102"/>
  <c r="G59" i="102" s="1"/>
  <c r="J59" i="102" s="1"/>
  <c r="E17" i="100"/>
  <c r="G17" i="100" s="1"/>
  <c r="J17" i="100" s="1"/>
  <c r="E48" i="102"/>
  <c r="G48" i="102" s="1"/>
  <c r="J48" i="102" s="1"/>
  <c r="E38" i="102"/>
  <c r="G38" i="102" s="1"/>
  <c r="J38" i="102" s="1"/>
  <c r="E8" i="100"/>
  <c r="G8" i="100" s="1"/>
  <c r="J8" i="100" s="1"/>
  <c r="G251" i="102"/>
  <c r="J251" i="102" s="1"/>
  <c r="G251" i="103" s="1"/>
  <c r="J251" i="103" s="1"/>
  <c r="E235" i="101"/>
  <c r="G235" i="101" s="1"/>
  <c r="J235" i="101" s="1"/>
  <c r="E235" i="102" s="1"/>
  <c r="G235" i="102" s="1"/>
  <c r="J235" i="102" s="1"/>
  <c r="E55" i="102"/>
  <c r="G55" i="102" s="1"/>
  <c r="J55" i="102" s="1"/>
  <c r="E58" i="102"/>
  <c r="G58" i="102" s="1"/>
  <c r="J58" i="102" s="1"/>
  <c r="E6" i="100"/>
  <c r="G6" i="100" s="1"/>
  <c r="J6" i="100" s="1"/>
  <c r="E122" i="102"/>
  <c r="G122" i="102" s="1"/>
  <c r="J122" i="102" s="1"/>
  <c r="E51" i="102"/>
  <c r="G51" i="102" s="1"/>
  <c r="J51" i="102" s="1"/>
  <c r="E221" i="102"/>
  <c r="G221" i="102" s="1"/>
  <c r="J221" i="102" s="1"/>
  <c r="E13" i="100"/>
  <c r="G13" i="100" s="1"/>
  <c r="J13" i="100" s="1"/>
  <c r="E44" i="102"/>
  <c r="G44" i="102" s="1"/>
  <c r="J44" i="102" s="1"/>
  <c r="E16" i="100"/>
  <c r="G16" i="100" s="1"/>
  <c r="J16" i="100" s="1"/>
  <c r="E33" i="102"/>
  <c r="G33" i="102" s="1"/>
  <c r="J33" i="102" s="1"/>
  <c r="E37" i="102"/>
  <c r="G37" i="102" s="1"/>
  <c r="J37" i="102" s="1"/>
  <c r="E14" i="100"/>
  <c r="G14" i="100" s="1"/>
  <c r="J14" i="100" s="1"/>
  <c r="G88" i="101"/>
  <c r="J88" i="101" s="1"/>
  <c r="E88" i="102" s="1"/>
  <c r="E87" i="101"/>
  <c r="G87" i="101" s="1"/>
  <c r="J87" i="101" s="1"/>
  <c r="E42" i="102"/>
  <c r="G42" i="102" s="1"/>
  <c r="J42" i="102" s="1"/>
  <c r="E15" i="100"/>
  <c r="G15" i="100" s="1"/>
  <c r="J15" i="100" s="1"/>
  <c r="E27" i="102"/>
  <c r="G27" i="102" s="1"/>
  <c r="J27" i="102" s="1"/>
  <c r="E29" i="102"/>
  <c r="G29" i="102" s="1"/>
  <c r="J29" i="102" s="1"/>
  <c r="E40" i="102"/>
  <c r="G40" i="102" s="1"/>
  <c r="J40" i="102" s="1"/>
  <c r="E52" i="102"/>
  <c r="G52" i="102" s="1"/>
  <c r="J52" i="102" s="1"/>
  <c r="E7" i="100"/>
  <c r="G7" i="100" s="1"/>
  <c r="J7" i="100" s="1"/>
  <c r="E161" i="102"/>
  <c r="G161" i="102" s="1"/>
  <c r="J161" i="102" s="1"/>
  <c r="E56" i="102"/>
  <c r="G56" i="102" s="1"/>
  <c r="J56" i="102" s="1"/>
  <c r="E96" i="102"/>
  <c r="G96" i="102" s="1"/>
  <c r="J96" i="102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E234" i="100" s="1"/>
  <c r="G242" i="100"/>
  <c r="J242" i="100" s="1"/>
  <c r="E242" i="101" s="1"/>
  <c r="G242" i="101" s="1"/>
  <c r="J242" i="101" s="1"/>
  <c r="E242" i="102" s="1"/>
  <c r="G242" i="102" s="1"/>
  <c r="J242" i="102" s="1"/>
  <c r="G224" i="104"/>
  <c r="J224" i="104" s="1"/>
  <c r="G227" i="103"/>
  <c r="J227" i="103" s="1"/>
  <c r="G235" i="103"/>
  <c r="J235" i="103" s="1"/>
  <c r="G228" i="101"/>
  <c r="J228" i="101" s="1"/>
  <c r="E228" i="102" s="1"/>
  <c r="G236" i="101"/>
  <c r="J236" i="101" s="1"/>
  <c r="E236" i="102" s="1"/>
  <c r="G225" i="104"/>
  <c r="J225" i="104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200" i="81" s="1"/>
  <c r="J200" i="81" s="1"/>
  <c r="G200" i="82" s="1"/>
  <c r="J200" i="82" s="1"/>
  <c r="E200" i="83" s="1"/>
  <c r="G5" i="86"/>
  <c r="J5" i="86" s="1"/>
  <c r="E5" i="87" s="1"/>
  <c r="G199" i="80"/>
  <c r="J199" i="80" s="1"/>
  <c r="G199" i="81" s="1"/>
  <c r="J199" i="81" s="1"/>
  <c r="G199" i="82" s="1"/>
  <c r="J199" i="82" s="1"/>
  <c r="E199" i="83" s="1"/>
  <c r="G201" i="80"/>
  <c r="J201" i="80" s="1"/>
  <c r="G201" i="81" s="1"/>
  <c r="J201" i="81" s="1"/>
  <c r="G201" i="82" s="1"/>
  <c r="J201" i="82" s="1"/>
  <c r="E201" i="83" s="1"/>
  <c r="G217" i="80"/>
  <c r="J217" i="80" s="1"/>
  <c r="G217" i="81" s="1"/>
  <c r="J217" i="81" s="1"/>
  <c r="G217" i="82" s="1"/>
  <c r="J217" i="82" s="1"/>
  <c r="E217" i="83" s="1"/>
  <c r="G218" i="80"/>
  <c r="J218" i="80" s="1"/>
  <c r="G218" i="81" s="1"/>
  <c r="J218" i="81" s="1"/>
  <c r="G218" i="82" s="1"/>
  <c r="J218" i="82" s="1"/>
  <c r="E218" i="83" s="1"/>
  <c r="G124" i="78"/>
  <c r="J124" i="78" s="1"/>
  <c r="G254" i="99"/>
  <c r="J254" i="99" s="1"/>
  <c r="E254" i="100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E216" i="83" s="1"/>
  <c r="G219" i="83"/>
  <c r="J219" i="83" s="1"/>
  <c r="E219" i="84" s="1"/>
  <c r="G189" i="101"/>
  <c r="J189" i="101" s="1"/>
  <c r="E189" i="102" s="1"/>
  <c r="G186" i="101"/>
  <c r="J186" i="101" s="1"/>
  <c r="E186" i="102" s="1"/>
  <c r="G256" i="101"/>
  <c r="J256" i="101" s="1"/>
  <c r="E256" i="102" s="1"/>
  <c r="G105" i="101"/>
  <c r="J105" i="101" s="1"/>
  <c r="E105" i="102" s="1"/>
  <c r="G188" i="101"/>
  <c r="J188" i="101" s="1"/>
  <c r="E188" i="102" s="1"/>
  <c r="G258" i="101"/>
  <c r="J258" i="101" s="1"/>
  <c r="G187" i="101"/>
  <c r="J187" i="101" s="1"/>
  <c r="E187" i="102" s="1"/>
  <c r="G233" i="101"/>
  <c r="J233" i="101" s="1"/>
  <c r="E233" i="102" s="1"/>
  <c r="G255" i="101"/>
  <c r="J255" i="101" s="1"/>
  <c r="E255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13" i="101" l="1"/>
  <c r="G13" i="101" s="1"/>
  <c r="J13" i="101" s="1"/>
  <c r="E17" i="101"/>
  <c r="G17" i="101" s="1"/>
  <c r="J17" i="101" s="1"/>
  <c r="E16" i="101"/>
  <c r="G16" i="101" s="1"/>
  <c r="J16" i="101" s="1"/>
  <c r="E15" i="101"/>
  <c r="G15" i="101" s="1"/>
  <c r="J15" i="101" s="1"/>
  <c r="E8" i="101"/>
  <c r="G8" i="101" s="1"/>
  <c r="J8" i="101" s="1"/>
  <c r="E6" i="101"/>
  <c r="G6" i="101" s="1"/>
  <c r="J6" i="101" s="1"/>
  <c r="G88" i="102"/>
  <c r="J88" i="102" s="1"/>
  <c r="E87" i="102"/>
  <c r="G87" i="102" s="1"/>
  <c r="J87" i="102" s="1"/>
  <c r="E18" i="100"/>
  <c r="G18" i="100" s="1"/>
  <c r="J18" i="100" s="1"/>
  <c r="E7" i="101"/>
  <c r="G7" i="101" s="1"/>
  <c r="J7" i="101" s="1"/>
  <c r="E14" i="101"/>
  <c r="G14" i="101" s="1"/>
  <c r="J14" i="101" s="1"/>
  <c r="G102" i="100"/>
  <c r="J102" i="100" s="1"/>
  <c r="E102" i="101" s="1"/>
  <c r="E103" i="100"/>
  <c r="G103" i="100" s="1"/>
  <c r="J103" i="100" s="1"/>
  <c r="G174" i="100"/>
  <c r="J174" i="100" s="1"/>
  <c r="E174" i="101" s="1"/>
  <c r="E173" i="100"/>
  <c r="G173" i="100" s="1"/>
  <c r="J173" i="100" s="1"/>
  <c r="E214" i="102"/>
  <c r="G214" i="102" s="1"/>
  <c r="J214" i="102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E253" i="101" s="1"/>
  <c r="G227" i="104"/>
  <c r="J227" i="104" s="1"/>
  <c r="G224" i="105"/>
  <c r="J224" i="105" s="1"/>
  <c r="G225" i="105"/>
  <c r="J225" i="105" s="1"/>
  <c r="G234" i="100"/>
  <c r="J234" i="100" s="1"/>
  <c r="G228" i="102"/>
  <c r="J228" i="102" s="1"/>
  <c r="G236" i="102"/>
  <c r="J236" i="102" s="1"/>
  <c r="G76" i="98"/>
  <c r="J76" i="98" s="1"/>
  <c r="E76" i="99" s="1"/>
  <c r="G5" i="87"/>
  <c r="J5" i="87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E82" i="101" s="1"/>
  <c r="G254" i="100"/>
  <c r="J254" i="100" s="1"/>
  <c r="E254" i="101" s="1"/>
  <c r="G200" i="83"/>
  <c r="J200" i="83" s="1"/>
  <c r="E200" i="84" s="1"/>
  <c r="G201" i="83"/>
  <c r="J201" i="83" s="1"/>
  <c r="E201" i="84" s="1"/>
  <c r="G216" i="83"/>
  <c r="J216" i="83" s="1"/>
  <c r="E216" i="84" s="1"/>
  <c r="G218" i="83"/>
  <c r="J218" i="83" s="1"/>
  <c r="E218" i="84" s="1"/>
  <c r="G207" i="102"/>
  <c r="J207" i="102" s="1"/>
  <c r="G199" i="83"/>
  <c r="J199" i="83" s="1"/>
  <c r="E199" i="84" s="1"/>
  <c r="G217" i="83"/>
  <c r="J217" i="83" s="1"/>
  <c r="E217" i="84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16" i="102" l="1"/>
  <c r="G16" i="102" s="1"/>
  <c r="J16" i="102" s="1"/>
  <c r="E6" i="102"/>
  <c r="G6" i="102" s="1"/>
  <c r="J6" i="102" s="1"/>
  <c r="E14" i="102"/>
  <c r="G14" i="102" s="1"/>
  <c r="J14" i="102" s="1"/>
  <c r="E17" i="102"/>
  <c r="G17" i="102" s="1"/>
  <c r="J17" i="102" s="1"/>
  <c r="E15" i="102"/>
  <c r="G15" i="102" s="1"/>
  <c r="J15" i="102" s="1"/>
  <c r="E18" i="101"/>
  <c r="G18" i="101" s="1"/>
  <c r="J18" i="101" s="1"/>
  <c r="G174" i="101"/>
  <c r="J174" i="101" s="1"/>
  <c r="E174" i="102" s="1"/>
  <c r="E173" i="101"/>
  <c r="G173" i="101" s="1"/>
  <c r="J173" i="101" s="1"/>
  <c r="E234" i="101"/>
  <c r="G234" i="101" s="1"/>
  <c r="J234" i="101" s="1"/>
  <c r="G102" i="101"/>
  <c r="J102" i="101" s="1"/>
  <c r="E102" i="102" s="1"/>
  <c r="E103" i="101"/>
  <c r="G103" i="101" s="1"/>
  <c r="J103" i="101" s="1"/>
  <c r="E7" i="102"/>
  <c r="G7" i="102" s="1"/>
  <c r="J7" i="102" s="1"/>
  <c r="E8" i="102"/>
  <c r="G8" i="102" s="1"/>
  <c r="J8" i="102" s="1"/>
  <c r="E13" i="102"/>
  <c r="G13" i="102" s="1"/>
  <c r="J13" i="102" s="1"/>
  <c r="E5" i="88"/>
  <c r="G5" i="88" s="1"/>
  <c r="J5" i="88" s="1"/>
  <c r="E5" i="89" s="1"/>
  <c r="G5" i="89" s="1"/>
  <c r="J5" i="89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86" i="105"/>
  <c r="J86" i="105" s="1"/>
  <c r="G253" i="101"/>
  <c r="J253" i="101" s="1"/>
  <c r="E253" i="102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124" i="80"/>
  <c r="J124" i="80" s="1"/>
  <c r="G124" i="81" s="1"/>
  <c r="J124" i="81" s="1"/>
  <c r="G124" i="82" s="1"/>
  <c r="J124" i="82" s="1"/>
  <c r="E124" i="83" s="1"/>
  <c r="G254" i="101"/>
  <c r="J254" i="101" s="1"/>
  <c r="E254" i="102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E133" i="102" s="1"/>
  <c r="G136" i="101"/>
  <c r="J136" i="101" s="1"/>
  <c r="E136" i="102" s="1"/>
  <c r="J251" i="105" l="1"/>
  <c r="G251" i="106" s="1"/>
  <c r="J251" i="106" s="1"/>
  <c r="E18" i="102"/>
  <c r="G18" i="102" s="1"/>
  <c r="J18" i="102" s="1"/>
  <c r="E234" i="102"/>
  <c r="G234" i="102" s="1"/>
  <c r="J234" i="102" s="1"/>
  <c r="G234" i="103" s="1"/>
  <c r="J234" i="103" s="1"/>
  <c r="G174" i="102"/>
  <c r="J174" i="102" s="1"/>
  <c r="E173" i="102"/>
  <c r="G173" i="102" s="1"/>
  <c r="J173" i="102" s="1"/>
  <c r="E76" i="100"/>
  <c r="G76" i="100" s="1"/>
  <c r="J76" i="100" s="1"/>
  <c r="G102" i="102"/>
  <c r="J102" i="102" s="1"/>
  <c r="E103" i="102"/>
  <c r="G103" i="102" s="1"/>
  <c r="J103" i="102" s="1"/>
  <c r="E5" i="90"/>
  <c r="G5" i="90" s="1"/>
  <c r="J5" i="90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G228" i="104"/>
  <c r="J228" i="104" s="1"/>
  <c r="G224" i="107"/>
  <c r="J224" i="107" s="1"/>
  <c r="G227" i="106"/>
  <c r="J227" i="106" s="1"/>
  <c r="G225" i="107"/>
  <c r="J225" i="107" s="1"/>
  <c r="G5" i="91"/>
  <c r="J5" i="91" s="1"/>
  <c r="E5" i="92" s="1"/>
  <c r="G219" i="85"/>
  <c r="J219" i="85" s="1"/>
  <c r="G82" i="102"/>
  <c r="J82" i="102" s="1"/>
  <c r="G131" i="100"/>
  <c r="J131" i="100" s="1"/>
  <c r="E131" i="101" s="1"/>
  <c r="G134" i="100"/>
  <c r="J134" i="100" s="1"/>
  <c r="E134" i="101" s="1"/>
  <c r="G254" i="102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E124" i="84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J252" i="106" l="1"/>
  <c r="G252" i="107" s="1"/>
  <c r="J252" i="107" s="1"/>
  <c r="E76" i="101"/>
  <c r="G76" i="101" s="1"/>
  <c r="J76" i="101" s="1"/>
  <c r="E76" i="102" s="1"/>
  <c r="G76" i="102" s="1"/>
  <c r="J76" i="102" s="1"/>
  <c r="G76" i="103" s="1"/>
  <c r="J76" i="103" s="1"/>
  <c r="G76" i="104" s="1"/>
  <c r="J76" i="104" s="1"/>
  <c r="J253" i="102"/>
  <c r="G253" i="103" s="1"/>
  <c r="J253" i="103" s="1"/>
  <c r="J254" i="102"/>
  <c r="G254" i="103" s="1"/>
  <c r="J254" i="103" s="1"/>
  <c r="E219" i="86"/>
  <c r="G219" i="86" s="1"/>
  <c r="J219" i="86" s="1"/>
  <c r="E219" i="87" s="1"/>
  <c r="G219" i="87" s="1"/>
  <c r="J219" i="87" s="1"/>
  <c r="E219" i="88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31" i="101"/>
  <c r="J131" i="101" s="1"/>
  <c r="E131" i="102" s="1"/>
  <c r="G134" i="101"/>
  <c r="J134" i="101" s="1"/>
  <c r="E134" i="102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199" i="86" l="1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E218" i="86"/>
  <c r="G218" i="86" s="1"/>
  <c r="J218" i="86" s="1"/>
  <c r="E218" i="87" s="1"/>
  <c r="G218" i="87" s="1"/>
  <c r="J218" i="87" s="1"/>
  <c r="E218" i="88" s="1"/>
  <c r="E201" i="86"/>
  <c r="G201" i="86" s="1"/>
  <c r="J201" i="86" s="1"/>
  <c r="E201" i="87" s="1"/>
  <c r="G201" i="87" s="1"/>
  <c r="J201" i="87" s="1"/>
  <c r="E201" i="88" s="1"/>
  <c r="E200" i="86"/>
  <c r="G200" i="86" s="1"/>
  <c r="J200" i="86" s="1"/>
  <c r="E200" i="87" s="1"/>
  <c r="G200" i="87" s="1"/>
  <c r="J200" i="87" s="1"/>
  <c r="E200" i="88" s="1"/>
  <c r="E216" i="86"/>
  <c r="G216" i="86" s="1"/>
  <c r="J216" i="86" s="1"/>
  <c r="E216" i="87" s="1"/>
  <c r="G216" i="87" s="1"/>
  <c r="J216" i="87" s="1"/>
  <c r="E216" i="88" s="1"/>
  <c r="G102" i="104"/>
  <c r="J102" i="104" s="1"/>
  <c r="G174" i="106"/>
  <c r="J174" i="106" s="1"/>
  <c r="G236" i="106"/>
  <c r="J236" i="106" s="1"/>
  <c r="G253" i="104"/>
  <c r="J253" i="104" s="1"/>
  <c r="G228" i="106"/>
  <c r="J228" i="106" s="1"/>
  <c r="G5" i="93"/>
  <c r="J5" i="93" s="1"/>
  <c r="E5" i="94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1" i="89" l="1"/>
  <c r="G201" i="89" s="1"/>
  <c r="J201" i="89" s="1"/>
  <c r="E201" i="90" s="1"/>
  <c r="G201" i="90" s="1"/>
  <c r="J201" i="90" s="1"/>
  <c r="E199" i="89"/>
  <c r="G199" i="89" s="1"/>
  <c r="J199" i="89" s="1"/>
  <c r="E199" i="90" s="1"/>
  <c r="G199" i="90" s="1"/>
  <c r="J199" i="90" s="1"/>
  <c r="E216" i="89"/>
  <c r="G216" i="89" s="1"/>
  <c r="J216" i="89" s="1"/>
  <c r="E216" i="90" s="1"/>
  <c r="G216" i="90" s="1"/>
  <c r="J216" i="90" s="1"/>
  <c r="E218" i="89"/>
  <c r="G218" i="89" s="1"/>
  <c r="J218" i="89" s="1"/>
  <c r="E218" i="90" s="1"/>
  <c r="G218" i="90" s="1"/>
  <c r="J218" i="90" s="1"/>
  <c r="E217" i="89"/>
  <c r="G217" i="89" s="1"/>
  <c r="J217" i="89" s="1"/>
  <c r="E217" i="90" s="1"/>
  <c r="G217" i="90" s="1"/>
  <c r="J217" i="90" s="1"/>
  <c r="E200" i="89"/>
  <c r="G200" i="89" s="1"/>
  <c r="J200" i="89" s="1"/>
  <c r="E200" i="90" s="1"/>
  <c r="G200" i="90" s="1"/>
  <c r="J200" i="90" s="1"/>
  <c r="E124" i="86"/>
  <c r="G124" i="86" s="1"/>
  <c r="J124" i="86" s="1"/>
  <c r="E124" i="87" s="1"/>
  <c r="G124" i="87" s="1"/>
  <c r="J124" i="87" s="1"/>
  <c r="E124" i="88" s="1"/>
  <c r="G102" i="106"/>
  <c r="J102" i="106" s="1"/>
  <c r="G103" i="106"/>
  <c r="J103" i="106" s="1"/>
  <c r="G253" i="106"/>
  <c r="G5" i="95"/>
  <c r="J5" i="95" s="1"/>
  <c r="E5" i="96" s="1"/>
  <c r="G82" i="106"/>
  <c r="J82" i="106" s="1"/>
  <c r="G134" i="104"/>
  <c r="J134" i="104" s="1"/>
  <c r="G131" i="104"/>
  <c r="J131" i="104" s="1"/>
  <c r="G254" i="106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J253" i="106" l="1"/>
  <c r="G253" i="107" s="1"/>
  <c r="J253" i="107" s="1"/>
  <c r="J254" i="106"/>
  <c r="G254" i="107" s="1"/>
  <c r="J254" i="107" s="1"/>
  <c r="G102" i="107"/>
  <c r="J102" i="107" s="1"/>
  <c r="G5" i="96"/>
  <c r="J5" i="96" s="1"/>
  <c r="E5" i="97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E217" i="97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E200" i="97"/>
  <c r="G200" i="97" s="1"/>
  <c r="J200" i="97" s="1"/>
  <c r="E200" i="98" s="1"/>
  <c r="G200" i="98" s="1"/>
  <c r="J200" i="98" s="1"/>
  <c r="E200" i="99" s="1"/>
  <c r="E218" i="97"/>
  <c r="G218" i="97" s="1"/>
  <c r="J218" i="97" s="1"/>
  <c r="E218" i="98" s="1"/>
  <c r="G218" i="98" s="1"/>
  <c r="J218" i="98" s="1"/>
  <c r="E218" i="99" s="1"/>
  <c r="E199" i="97"/>
  <c r="G199" i="97" s="1"/>
  <c r="J199" i="97" s="1"/>
  <c r="E199" i="98" s="1"/>
  <c r="G199" i="98" s="1"/>
  <c r="J199" i="98" s="1"/>
  <c r="E199" i="99" s="1"/>
  <c r="G219" i="99"/>
  <c r="J219" i="99" s="1"/>
  <c r="G5" i="103"/>
  <c r="J5" i="103" s="1"/>
  <c r="G124" i="95"/>
  <c r="J124" i="95" s="1"/>
  <c r="E124" i="96" s="1"/>
  <c r="E219" i="100" l="1"/>
  <c r="G219" i="100" s="1"/>
  <c r="J219" i="100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E219" i="101" l="1"/>
  <c r="G219" i="101" s="1"/>
  <c r="J219" i="101" s="1"/>
  <c r="E201" i="100"/>
  <c r="G201" i="100" s="1"/>
  <c r="J201" i="100" s="1"/>
  <c r="E218" i="100"/>
  <c r="G218" i="100" s="1"/>
  <c r="J218" i="100" s="1"/>
  <c r="E200" i="100"/>
  <c r="G200" i="100" s="1"/>
  <c r="J200" i="100" s="1"/>
  <c r="E217" i="100"/>
  <c r="G217" i="100" s="1"/>
  <c r="J217" i="100" s="1"/>
  <c r="E199" i="100"/>
  <c r="G199" i="100" s="1"/>
  <c r="J199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E199" i="101" l="1"/>
  <c r="G199" i="101" s="1"/>
  <c r="J199" i="101" s="1"/>
  <c r="E200" i="101"/>
  <c r="G200" i="101" s="1"/>
  <c r="J200" i="101" s="1"/>
  <c r="E201" i="101"/>
  <c r="G201" i="101" s="1"/>
  <c r="J201" i="101" s="1"/>
  <c r="E216" i="101"/>
  <c r="G216" i="101" s="1"/>
  <c r="J216" i="101" s="1"/>
  <c r="E217" i="101"/>
  <c r="G217" i="101" s="1"/>
  <c r="J217" i="101" s="1"/>
  <c r="E218" i="101"/>
  <c r="G218" i="101" s="1"/>
  <c r="J218" i="101" s="1"/>
  <c r="E219" i="102"/>
  <c r="G219" i="102" s="1"/>
  <c r="J219" i="102" s="1"/>
  <c r="G199" i="104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217" i="102" l="1"/>
  <c r="G217" i="102" s="1"/>
  <c r="J217" i="102" s="1"/>
  <c r="E218" i="102"/>
  <c r="G218" i="102" s="1"/>
  <c r="J218" i="102" s="1"/>
  <c r="E200" i="102"/>
  <c r="G200" i="102" s="1"/>
  <c r="J200" i="102" s="1"/>
  <c r="E216" i="102"/>
  <c r="G216" i="102" s="1"/>
  <c r="J216" i="102" s="1"/>
  <c r="E201" i="102"/>
  <c r="G201" i="102" s="1"/>
  <c r="J201" i="102" s="1"/>
  <c r="E199" i="102"/>
  <c r="G199" i="102" s="1"/>
  <c r="J199" i="102" s="1"/>
  <c r="E124" i="100"/>
  <c r="G124" i="100" s="1"/>
  <c r="J124" i="100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E73" i="92" s="1"/>
  <c r="E124" i="101" l="1"/>
  <c r="G124" i="101" s="1"/>
  <c r="J124" i="101" s="1"/>
  <c r="G124" i="104"/>
  <c r="J124" i="104" s="1"/>
  <c r="G73" i="92"/>
  <c r="J73" i="92" s="1"/>
  <c r="E73" i="93" s="1"/>
  <c r="M260" i="8"/>
  <c r="E124" i="102" l="1"/>
  <c r="G124" i="102" s="1"/>
  <c r="J124" i="102" s="1"/>
  <c r="G124" i="105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<sst xmlns="http://schemas.openxmlformats.org/spreadsheetml/2006/main" count="38740" uniqueCount="1436">
  <si>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</si>
  <si>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</si>
  <si>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</si>
  <si>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</si>
  <si>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</si>
  <si>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</si>
  <si>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</si>
  <si>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</si>
  <si>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</si>
  <si>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</si>
  <si>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</si>
  <si>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</si>
  <si>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</si>
  <si>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</si>
  <si>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</si>
  <si>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</si>
  <si>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</si>
  <si>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</si>
  <si>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</si>
  <si>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</si>
  <si>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</si>
  <si>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</si>
  <si>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</si>
  <si>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</si>
  <si>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</si>
  <si>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</si>
  <si>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</si>
  <si>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</si>
  <si>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</si>
  <si>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</si>
  <si>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</si>
  <si>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</si>
  <si>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</si>
  <si>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</si>
  <si>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</si>
  <si>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</si>
  <si>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</si>
  <si>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</si>
  <si>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</si>
  <si>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</si>
  <si>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</si>
  <si>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</si>
  <si>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</si>
  <si>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</si>
  <si>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</si>
  <si>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</si>
  <si>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</si>
  <si>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</si>
  <si>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</si>
  <si>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</si>
  <si>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</si>
  <si>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</si>
  <si>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</si>
  <si>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</si>
  <si>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</si>
  <si>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</si>
  <si>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</si>
  <si>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</si>
  <si>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</si>
  <si>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</si>
  <si>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</si>
  <si>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</si>
  <si>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</si>
  <si>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</si>
  <si>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</si>
  <si>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</si>
  <si>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</si>
  <si>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</si>
  <si>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</si>
  <si>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</si>
  <si>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</si>
  <si>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</si>
  <si>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</si>
  <si>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</si>
  <si>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</si>
  <si>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</si>
  <si>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</si>
  <si>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</si>
  <si>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</si>
  <si>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</si>
  <si>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</si>
  <si>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</si>
  <si>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</si>
  <si>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</si>
  <si>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</si>
  <si>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</si>
  <si>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</si>
  <si>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</si>
  <si>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</si>
  <si>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</si>
  <si>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</si>
  <si>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</si>
  <si>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</si>
  <si>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</si>
  <si>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</si>
  <si>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</si>
  <si>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</si>
  <si>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</si>
  <si>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</si>
  <si>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</si>
  <si>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</si>
  <si>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</si>
  <si>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</si>
  <si>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</si>
  <si>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</si>
  <si>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</si>
  <si>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</si>
  <si>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</si>
  <si>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</si>
  <si>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</si>
  <si>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</si>
  <si>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</si>
  <si>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</si>
  <si>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</si>
  <si>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</si>
  <si>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</si>
  <si>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</si>
  <si>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</si>
  <si>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</si>
  <si>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</si>
  <si>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</si>
  <si>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</si>
  <si>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</si>
  <si>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</si>
  <si>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</si>
  <si>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</si>
  <si>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</si>
  <si>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</si>
  <si>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</si>
  <si>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</si>
  <si>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</si>
  <si>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</si>
  <si>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</si>
  <si>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</si>
  <si>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</si>
  <si>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</si>
  <si>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</si>
  <si>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</si>
  <si>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</si>
  <si>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</si>
  <si>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</si>
  <si>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</si>
  <si>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</si>
  <si>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</si>
  <si>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</si>
  <si>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</si>
  <si>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</si>
  <si>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</si>
  <si>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</si>
  <si>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</si>
  <si>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</si>
  <si>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</si>
  <si>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</si>
  <si>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</si>
  <si>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</si>
  <si>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</si>
  <si>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</si>
  <si>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</si>
  <si>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</si>
  <si>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</si>
  <si>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</si>
  <si>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</si>
  <si>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</si>
  <si>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</si>
  <si>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</si>
  <si>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</si>
  <si>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</si>
  <si>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</si>
  <si>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</si>
  <si>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</si>
  <si>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</si>
  <si>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</si>
  <si>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</si>
  <si>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</si>
  <si>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</si>
  <si>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</si>
  <si>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</si>
  <si>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</si>
  <si>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</si>
  <si>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</si>
  <si>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</si>
  <si>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</si>
  <si>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</si>
  <si>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</si>
  <si>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</si>
  <si>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</si>
  <si>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</si>
  <si>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</si>
  <si>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</si>
  <si>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</si>
  <si>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</si>
  <si>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</si>
  <si>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</si>
  <si>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</si>
  <si>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</si>
  <si>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</si>
  <si>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</si>
  <si>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</si>
  <si>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</si>
  <si>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</si>
  <si>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</si>
  <si>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</si>
  <si>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</si>
  <si>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</si>
  <si>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</si>
  <si>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</si>
  <si>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</si>
  <si>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</si>
  <si>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</si>
  <si>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</si>
  <si>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</si>
  <si>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</si>
  <si>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</si>
  <si>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</si>
  <si>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</si>
  <si>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</si>
  <si>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</si>
  <si>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</si>
  <si>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</si>
  <si>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</si>
  <si>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</si>
  <si>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</si>
  <si>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</si>
  <si>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</si>
  <si>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</si>
  <si>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</si>
  <si>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</si>
  <si>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</si>
  <si>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</si>
  <si>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</si>
  <si>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</si>
  <si>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</si>
  <si>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</si>
  <si>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</si>
  <si>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</si>
  <si>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</si>
  <si>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</si>
  <si>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</si>
  <si>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</si>
  <si>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</si>
  <si>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</si>
  <si>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</si>
  <si>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</si>
  <si>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</si>
  <si>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</si>
  <si>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</si>
  <si>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</si>
  <si>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</si>
  <si>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</si>
  <si>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</si>
  <si>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</si>
  <si>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</si>
  <si>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</si>
  <si>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</si>
  <si>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</si>
  <si>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</si>
  <si>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</si>
  <si>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</si>
  <si>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</si>
  <si>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</si>
  <si>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</si>
  <si>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</si>
  <si>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</si>
  <si>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</si>
  <si>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</si>
  <si>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</si>
  <si>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</si>
  <si>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</si>
  <si>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</si>
  <si>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</si>
  <si>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</si>
  <si>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</si>
  <si>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</si>
  <si>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</si>
  <si>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</si>
  <si>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</si>
  <si>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</si>
  <si>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</si>
  <si>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</si>
  <si>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</si>
  <si>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</si>
  <si>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</si>
  <si>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</si>
  <si>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</si>
  <si>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</si>
  <si>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</si>
  <si>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</si>
  <si>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</si>
  <si>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</si>
  <si>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</si>
  <si>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</si>
  <si>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</si>
  <si>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</si>
  <si>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</si>
  <si>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</si>
  <si>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</si>
  <si>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</si>
  <si>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</si>
  <si>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</si>
  <si>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</si>
  <si>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</si>
  <si>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</si>
  <si>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</si>
  <si>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</si>
  <si>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</si>
  <si>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</si>
  <si>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</si>
  <si>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</si>
  <si>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</si>
  <si>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</si>
  <si>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</si>
  <si>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</si>
  <si>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</si>
  <si>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</si>
  <si>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</si>
  <si>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</si>
  <si>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</si>
  <si>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</si>
  <si>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</si>
  <si>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</si>
  <si>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</si>
  <si>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</si>
  <si>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</si>
  <si>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</si>
  <si>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</si>
  <si>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</si>
  <si>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</si>
  <si>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</si>
  <si>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</si>
  <si>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</si>
  <si>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</si>
  <si>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</si>
  <si>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</si>
  <si>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</si>
  <si>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</si>
  <si>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</si>
  <si>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</si>
  <si>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</si>
  <si>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</si>
  <si>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</si>
  <si>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</si>
  <si>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</si>
  <si>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</si>
  <si>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</si>
  <si>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</si>
  <si>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</si>
  <si>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</si>
  <si>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</si>
  <si>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</si>
  <si>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</si>
  <si>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</si>
  <si>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</si>
  <si>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</si>
  <si>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</si>
  <si>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</si>
  <si>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</si>
  <si>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</si>
  <si>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</si>
  <si>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</si>
  <si>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</si>
  <si>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</si>
  <si>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</si>
  <si>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</si>
  <si>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</si>
  <si>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</si>
  <si>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</si>
  <si>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</si>
  <si>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</si>
  <si>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</si>
  <si>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</si>
  <si>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</si>
  <si>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</si>
  <si>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</si>
  <si>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</si>
  <si>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</si>
  <si>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</si>
  <si>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</si>
  <si>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</si>
  <si>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</si>
  <si>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</si>
  <si>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</si>
  <si>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</si>
  <si>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</si>
  <si>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</si>
  <si>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</si>
  <si>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</si>
  <si>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</si>
  <si>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</si>
  <si>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</si>
  <si>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</si>
  <si>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</si>
  <si>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</si>
  <si>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</si>
  <si>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</si>
  <si>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</si>
  <si>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</si>
  <si>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</si>
  <si>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</si>
  <si>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</si>
  <si>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</si>
  <si>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</si>
  <si>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</si>
  <si>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</si>
  <si>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</si>
  <si>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</si>
  <si>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</si>
  <si>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</si>
  <si>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</si>
  <si>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</si>
  <si>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</si>
  <si>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</si>
  <si>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</si>
  <si>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</si>
  <si>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</si>
  <si>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</si>
  <si>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</si>
  <si>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</si>
  <si>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</si>
  <si>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</si>
  <si>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</si>
  <si>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</si>
  <si>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</si>
  <si>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</si>
  <si>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</si>
  <si>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</si>
  <si>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</si>
  <si>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</si>
  <si>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</si>
  <si>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</si>
  <si>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</si>
  <si>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</si>
  <si>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</si>
  <si>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</si>
  <si>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</si>
  <si>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</si>
  <si>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</si>
  <si>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</si>
  <si>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</si>
  <si>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</si>
  <si>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</si>
  <si>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</si>
  <si>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</si>
  <si>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</si>
  <si>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</si>
  <si>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</si>
  <si>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</si>
  <si>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</si>
  <si>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</si>
  <si>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</si>
  <si>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</si>
  <si>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</si>
  <si>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</si>
  <si>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</si>
  <si>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</si>
  <si>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</si>
  <si>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</si>
  <si>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</si>
  <si>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</si>
  <si>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</si>
  <si>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</si>
  <si>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</si>
  <si>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</si>
  <si>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</si>
  <si>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</si>
  <si>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</si>
  <si>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</si>
  <si>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</si>
  <si>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</si>
  <si>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</si>
  <si>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</si>
  <si>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</si>
  <si>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</si>
  <si>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</si>
  <si>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</si>
  <si>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</si>
  <si>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</si>
  <si>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</si>
  <si>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</si>
  <si>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</si>
  <si>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</si>
  <si>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</si>
  <si>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</si>
  <si>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</si>
  <si>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</si>
  <si>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</si>
  <si>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</si>
  <si>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</si>
  <si>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</si>
  <si>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</si>
  <si>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</si>
  <si>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</si>
  <si>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</si>
  <si>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</si>
  <si>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</si>
  <si>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</si>
  <si>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</si>
  <si>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</si>
  <si>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</si>
  <si>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</si>
  <si>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</si>
  <si>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</si>
  <si>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</si>
  <si>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</si>
  <si>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</si>
  <si>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</si>
  <si>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</si>
  <si>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</si>
  <si>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</si>
  <si>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</si>
  <si>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</si>
  <si>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</si>
  <si>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</si>
  <si>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</si>
  <si>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</si>
  <si>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</si>
  <si>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</si>
  <si>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</si>
  <si>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</si>
  <si>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</si>
  <si>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</si>
  <si>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</si>
  <si>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</si>
  <si>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</si>
  <si>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</si>
  <si>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</si>
  <si>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</si>
  <si>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</si>
  <si>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</si>
  <si>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</si>
  <si>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</si>
  <si>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</si>
  <si>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</si>
  <si>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</si>
  <si>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</si>
  <si>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</si>
  <si>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</si>
  <si>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</si>
  <si>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</si>
  <si>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</si>
  <si>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</si>
  <si>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</si>
  <si>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</si>
  <si>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</si>
  <si>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</si>
  <si>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</si>
  <si>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</si>
  <si>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</si>
  <si>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</si>
  <si>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</si>
  <si>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</si>
  <si>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</si>
  <si>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</si>
  <si>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</si>
  <si>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</si>
  <si>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</si>
  <si>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</si>
  <si>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</si>
  <si>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</si>
  <si>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</si>
  <si>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</si>
  <si>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</si>
  <si>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</si>
  <si>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</si>
  <si>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</si>
  <si>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</si>
  <si>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</si>
  <si>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</si>
  <si>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</si>
  <si>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</si>
  <si>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</si>
  <si>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</si>
  <si>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</si>
  <si>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</si>
  <si>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</si>
  <si>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</si>
  <si>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</si>
  <si>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</si>
  <si>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</si>
  <si>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</si>
  <si>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</si>
  <si>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</si>
  <si>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</si>
  <si>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</si>
  <si>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</si>
  <si>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</si>
  <si>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</si>
  <si>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</si>
  <si>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</si>
  <si>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</si>
  <si>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</si>
  <si>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</si>
  <si>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</si>
  <si>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</si>
  <si>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</si>
  <si>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</si>
  <si>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</si>
  <si>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</si>
  <si>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</si>
  <si>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</si>
  <si>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</si>
  <si>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</si>
  <si>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</si>
  <si>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</si>
  <si>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</si>
  <si>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</si>
  <si>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</si>
  <si>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</si>
  <si>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</si>
  <si>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</si>
  <si>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</si>
  <si>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</si>
  <si>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</si>
  <si>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</si>
  <si>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</si>
  <si>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</si>
  <si>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</si>
  <si>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</si>
  <si>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</si>
  <si>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</si>
  <si>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</si>
  <si>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</si>
  <si>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</si>
  <si>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</si>
  <si>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</si>
  <si>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</si>
  <si>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</si>
  <si>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</si>
  <si>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</si>
  <si>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</si>
  <si>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</si>
  <si>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</si>
  <si>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</si>
  <si>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</si>
  <si>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</si>
  <si>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</si>
  <si>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</si>
  <si>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</si>
  <si>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</si>
  <si>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</si>
  <si>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</si>
  <si>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</si>
  <si>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</si>
  <si>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</si>
  <si>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</si>
  <si>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</si>
  <si>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</si>
  <si>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</si>
  <si>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</si>
  <si>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</si>
  <si>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</si>
  <si>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</si>
  <si>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</si>
  <si>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</si>
  <si>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</si>
  <si>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</si>
  <si>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</si>
  <si>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</si>
  <si>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</si>
  <si>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</si>
  <si>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</si>
  <si>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</si>
  <si>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</si>
  <si>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</si>
  <si>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</si>
  <si>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</si>
  <si>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</si>
  <si>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</si>
  <si>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</si>
  <si>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</si>
  <si>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</si>
  <si>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</si>
  <si>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</si>
  <si>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</si>
  <si>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</si>
  <si>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</si>
  <si>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</si>
  <si>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</si>
  <si>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</si>
  <si>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</si>
  <si>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</si>
  <si>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</si>
  <si>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</si>
  <si>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</si>
  <si>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</si>
  <si>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</si>
  <si>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</si>
  <si>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</si>
  <si>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</si>
  <si>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</si>
  <si>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</si>
  <si>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</si>
  <si>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</si>
  <si>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</si>
  <si>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</si>
  <si>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</si>
  <si>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</si>
  <si>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</si>
  <si>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</si>
  <si>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</si>
  <si>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</si>
  <si>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</si>
  <si>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</si>
  <si>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</si>
  <si>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</si>
  <si>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</si>
  <si>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</si>
  <si>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</si>
  <si>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</si>
  <si>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</si>
  <si>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</si>
  <si>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</si>
  <si>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</si>
  <si>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</si>
  <si>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</si>
  <si>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</si>
  <si>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</si>
  <si>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</si>
  <si>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</si>
  <si>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</si>
  <si>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</si>
  <si>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</si>
  <si>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</si>
  <si>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</si>
  <si>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</si>
  <si>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</si>
  <si>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</si>
  <si>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</si>
  <si>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</si>
  <si>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</si>
  <si>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</si>
  <si>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</si>
  <si>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</si>
  <si>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</si>
  <si>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</si>
  <si>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</si>
  <si>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</si>
  <si>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</si>
  <si>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</si>
  <si>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</si>
  <si>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</si>
  <si>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</si>
  <si>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</si>
  <si>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</si>
  <si>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</si>
  <si>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</si>
  <si>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</si>
  <si>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</si>
  <si>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</si>
  <si>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</si>
  <si>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</si>
  <si>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</si>
  <si>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</si>
  <si>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</si>
  <si>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</si>
  <si>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</si>
  <si>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</si>
  <si>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</si>
  <si>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</si>
  <si>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</si>
  <si>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</si>
  <si>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</si>
  <si>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</si>
  <si>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</si>
  <si>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</si>
  <si>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</si>
  <si>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</si>
  <si>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</si>
  <si>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</si>
  <si>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</si>
  <si>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</si>
  <si>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</si>
  <si>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</si>
  <si>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</si>
  <si>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</si>
  <si>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</si>
  <si>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</si>
  <si>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</si>
  <si>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</si>
  <si>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</si>
  <si>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</si>
  <si>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</si>
  <si>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</si>
  <si>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</si>
  <si>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</si>
  <si>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</si>
  <si>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</si>
  <si>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</si>
  <si>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</si>
  <si>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</si>
  <si>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</si>
  <si>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</si>
  <si>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</si>
  <si>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</si>
  <si>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</si>
  <si>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</si>
  <si>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</si>
  <si>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</si>
  <si>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</si>
  <si>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</si>
  <si>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</si>
  <si>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</si>
  <si>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</si>
  <si>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</si>
  <si>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</si>
  <si>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</si>
  <si>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</si>
  <si>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</si>
  <si>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</si>
  <si>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</si>
  <si>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</si>
  <si>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</si>
  <si>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</si>
  <si>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</si>
  <si>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</si>
  <si>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</si>
  <si>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</si>
  <si>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</si>
  <si>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</si>
  <si>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</si>
  <si>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</si>
  <si>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</si>
  <si>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</si>
  <si>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</si>
  <si>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</si>
  <si>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</si>
  <si>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</si>
  <si>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</si>
  <si>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</si>
  <si>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</si>
  <si>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</si>
  <si>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</si>
  <si>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</si>
  <si>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</si>
  <si>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</si>
  <si>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</si>
  <si>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</si>
  <si>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</si>
  <si>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</si>
  <si>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</si>
  <si>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</si>
  <si>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</si>
  <si>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</si>
  <si>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</si>
  <si>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</si>
  <si>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</si>
  <si>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</si>
  <si>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</si>
  <si>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</si>
  <si>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</si>
  <si>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</si>
  <si>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</si>
  <si>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</si>
  <si>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</si>
  <si>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</si>
  <si>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</si>
  <si>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</si>
  <si>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</si>
  <si>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</si>
  <si>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</si>
  <si>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</si>
  <si>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</si>
  <si>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</si>
  <si>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</si>
  <si>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</si>
  <si>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</si>
  <si>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</si>
  <si>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</si>
  <si>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</si>
  <si>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</si>
  <si>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</si>
  <si>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</si>
  <si>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</si>
  <si>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</si>
  <si>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</si>
  <si>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</si>
  <si>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</si>
  <si>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</si>
  <si>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</si>
  <si>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</si>
  <si>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</si>
  <si>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</si>
  <si>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</si>
  <si>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</si>
  <si>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</si>
  <si>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</si>
  <si>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</si>
  <si>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</si>
  <si>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</si>
  <si>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</si>
  <si>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</si>
  <si>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</si>
  <si>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</si>
  <si>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</si>
  <si>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</si>
  <si>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</si>
  <si>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</si>
  <si>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</si>
  <si>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</si>
  <si>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</si>
  <si>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</si>
  <si>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</si>
  <si>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</si>
  <si>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</si>
  <si>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</si>
  <si>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</si>
  <si>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</si>
  <si>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</si>
  <si>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</si>
  <si>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</si>
  <si>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</si>
  <si>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</si>
  <si>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</si>
  <si>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</si>
  <si>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</si>
  <si>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</si>
  <si>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</si>
  <si>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</si>
  <si>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</si>
  <si>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</si>
  <si>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</si>
  <si>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</si>
  <si>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</si>
  <si>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</si>
  <si>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</si>
  <si>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</si>
  <si>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</si>
  <si>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</si>
  <si>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</si>
  <si>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</si>
  <si>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</si>
  <si>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</si>
  <si>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</si>
  <si>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</si>
  <si>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</si>
  <si>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</si>
  <si>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</si>
  <si>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</si>
  <si>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</si>
  <si>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</si>
  <si>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</si>
  <si>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</si>
  <si>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</si>
  <si>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</si>
  <si>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</si>
  <si>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</si>
  <si>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</si>
  <si>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</si>
  <si>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</si>
  <si>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</si>
  <si>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</si>
  <si>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</si>
  <si>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</si>
  <si>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</si>
  <si>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</si>
  <si>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</si>
  <si>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</si>
  <si>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</si>
  <si>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</si>
  <si>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</si>
  <si>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</si>
  <si>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</si>
  <si>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</si>
  <si>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</si>
  <si>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</si>
  <si>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</si>
  <si>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</si>
  <si>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</si>
  <si>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</si>
  <si>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</si>
  <si>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</si>
  <si>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</si>
  <si>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</si>
  <si>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</si>
  <si>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</si>
  <si>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</si>
  <si>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</si>
  <si>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</si>
  <si>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</si>
  <si>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</si>
  <si>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</si>
  <si>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</si>
  <si>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</si>
  <si>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</si>
  <si>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</si>
  <si>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</si>
  <si>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</si>
  <si>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</si>
  <si>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</si>
  <si>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</si>
  <si>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</si>
  <si>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</si>
  <si>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</si>
  <si>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</si>
  <si>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</si>
  <si>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</si>
  <si>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</si>
  <si>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</si>
  <si>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</si>
  <si>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</si>
  <si>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</si>
  <si>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</si>
  <si>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</si>
  <si>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</si>
  <si>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</si>
  <si>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</si>
  <si>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</si>
  <si>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</si>
  <si>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</si>
  <si>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</si>
  <si>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</si>
  <si>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</si>
  <si>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</si>
  <si>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</si>
  <si>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</si>
  <si>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</si>
  <si>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</si>
  <si>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</si>
  <si>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</si>
  <si>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</si>
  <si>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</si>
  <si>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</si>
  <si>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</si>
  <si>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</si>
  <si>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</si>
  <si>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</si>
  <si>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</si>
  <si>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</si>
  <si>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</si>
  <si>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</si>
  <si>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</si>
  <si>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</si>
  <si>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</si>
  <si>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</si>
  <si>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</si>
  <si>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</si>
  <si>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</si>
  <si>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</si>
  <si>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</si>
  <si>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</si>
  <si>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</si>
  <si>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</si>
  <si>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</si>
  <si>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</si>
  <si>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</si>
  <si>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</si>
  <si>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</si>
  <si>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</si>
  <si>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</si>
  <si>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</si>
  <si>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</si>
  <si>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</si>
  <si>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</si>
  <si>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</si>
  <si>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</si>
  <si>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</si>
  <si>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</si>
  <si>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</si>
  <si>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</si>
  <si>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</si>
  <si>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</si>
  <si>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</si>
  <si>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</si>
  <si>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</si>
  <si>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</si>
  <si>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</si>
  <si>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</si>
  <si>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</si>
  <si>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</si>
  <si>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</si>
  <si>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</si>
  <si>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</si>
  <si>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</si>
  <si>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</si>
  <si>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</si>
  <si>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</si>
  <si>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</si>
  <si>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</si>
  <si>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</si>
  <si>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</si>
  <si>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</si>
  <si>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</si>
  <si>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</si>
  <si>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</si>
  <si>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</si>
  <si>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</si>
  <si>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</si>
  <si>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</si>
  <si>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</si>
  <si>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</si>
  <si>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</si>
  <si>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</si>
  <si>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</si>
  <si>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</si>
  <si>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</si>
  <si>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</si>
  <si>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</si>
  <si>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</si>
  <si>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</si>
  <si>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</si>
  <si>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</si>
  <si>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</si>
  <si>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</si>
  <si>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</si>
  <si>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</si>
  <si>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</si>
  <si>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</si>
  <si>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</si>
  <si>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</si>
  <si>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</si>
  <si>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</si>
  <si>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</si>
  <si>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</si>
  <si>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</si>
  <si>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</si>
  <si>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</si>
  <si>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</si>
  <si>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</si>
  <si>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</si>
  <si>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</si>
  <si>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</si>
  <si>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</si>
  <si>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</si>
  <si>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</si>
  <si>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</si>
  <si>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</si>
  <si>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</si>
  <si>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</si>
  <si>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</si>
  <si>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</si>
  <si>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</si>
  <si>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</si>
  <si>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</si>
  <si>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</si>
  <si>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</si>
  <si>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</si>
  <si>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</si>
  <si>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</si>
  <si>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</si>
  <si>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</si>
  <si>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</si>
  <si>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</si>
  <si>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</si>
  <si>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</si>
  <si>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</si>
  <si>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</si>
  <si>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</si>
  <si>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</si>
  <si>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</si>
  <si>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</si>
  <si>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</si>
  <si>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</si>
  <si>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</si>
  <si>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</si>
  <si>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</si>
  <si>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</si>
  <si>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</si>
  <si>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</si>
  <si>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</si>
  <si>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</si>
  <si>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</si>
  <si>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</si>
  <si>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</si>
  <si>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</si>
  <si>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</si>
  <si>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</si>
  <si>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</si>
  <si>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</si>
  <si>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</si>
  <si>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</si>
  <si>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</si>
  <si>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</si>
  <si>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</si>
  <si>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</si>
  <si>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</si>
  <si>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</si>
  <si>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</si>
  <si>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</si>
  <si>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</si>
  <si>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</si>
  <si>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</si>
  <si>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</si>
  <si>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</si>
  <si>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</si>
  <si>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</si>
  <si>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</si>
  <si>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</si>
  <si>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</si>
  <si>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</si>
  <si>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</si>
  <si>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</si>
  <si>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</si>
  <si>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</si>
  <si>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</si>
  <si>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</si>
  <si>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</si>
  <si>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</si>
  <si>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</si>
  <si>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</si>
  <si>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</si>
  <si>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</si>
  <si>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</si>
  <si>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</si>
  <si>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</si>
  <si>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</si>
  <si>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</si>
  <si>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</si>
  <si>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</si>
  <si>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</si>
  <si>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</si>
  <si>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</si>
  <si>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</si>
  <si>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</si>
  <si>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</si>
  <si>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</si>
  <si>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</si>
  <si>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</si>
  <si>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</si>
  <si>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</si>
  <si>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</si>
  <si>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</si>
  <si>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</si>
  <si>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</si>
  <si>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</si>
  <si>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</si>
  <si>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</si>
  <si>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</si>
  <si>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</si>
  <si>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</si>
  <si>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</si>
  <si>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</si>
  <si>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</si>
  <si>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</si>
  <si>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</si>
  <si>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</si>
  <si>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</si>
  <si>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</si>
  <si>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</si>
  <si>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</si>
  <si>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</si>
  <si>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</si>
  <si>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</si>
  <si>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</si>
  <si>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</si>
  <si>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</si>
  <si>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</si>
  <si>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</si>
  <si>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</si>
  <si>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</si>
  <si>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</si>
  <si>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</si>
  <si>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</si>
  <si>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</si>
  <si>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</si>
  <si>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</si>
  <si>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</si>
  <si>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</si>
  <si>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</si>
  <si>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</si>
  <si>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</si>
  <si>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</si>
  <si>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</si>
  <si>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</si>
  <si>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</si>
  <si>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</si>
  <si>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</si>
  <si>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</si>
  <si>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</si>
  <si>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</si>
  <si>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</si>
  <si>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</si>
  <si>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</si>
  <si>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</si>
  <si>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</si>
  <si>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</si>
  <si>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</si>
  <si>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</si>
  <si>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</si>
  <si>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</si>
  <si>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</si>
  <si>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</si>
  <si>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</si>
  <si>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</si>
  <si>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</si>
  <si>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</si>
  <si>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</si>
  <si>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</si>
  <si>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</si>
  <si>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</si>
  <si>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</si>
  <si>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</si>
  <si>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</si>
  <si>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</si>
  <si>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</si>
  <si>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</si>
  <si>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</si>
  <si>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</si>
  <si>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</si>
  <si>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</si>
  <si>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</si>
  <si>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</si>
  <si>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</si>
  <si>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</si>
  <si>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</si>
  <si>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</si>
  <si>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</si>
  <si>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</si>
  <si>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</si>
  <si>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</si>
  <si>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</si>
  <si>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</si>
  <si>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</si>
  <si>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</si>
  <si>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</si>
  <si>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</si>
  <si>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</si>
  <si>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</si>
  <si>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</si>
  <si>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</si>
  <si>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</si>
  <si>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</si>
  <si>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</si>
  <si>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</si>
  <si>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</si>
  <si>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</si>
  <si>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</si>
  <si>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</si>
  <si>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</si>
  <si>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</si>
  <si>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</si>
  <si>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</si>
  <si>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</si>
  <si>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</si>
  <si>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</si>
  <si>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</si>
  <si>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</si>
  <si>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</si>
  <si>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</si>
  <si>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</si>
  <si>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</si>
  <si>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</si>
  <si>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</si>
  <si>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</si>
  <si>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</si>
  <si>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</si>
  <si>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</si>
  <si>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</si>
  <si>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</si>
  <si>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</si>
  <si>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</si>
  <si>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</si>
  <si>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</si>
  <si>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</si>
  <si>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</si>
  <si>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</si>
  <si>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</si>
  <si>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</si>
  <si>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</si>
  <si>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</si>
  <si>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</si>
  <si>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</si>
  <si>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</si>
  <si>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</si>
  <si>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</si>
  <si>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</si>
  <si>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</si>
  <si>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</si>
  <si>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</si>
  <si>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</si>
  <si>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</si>
  <si>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</si>
  <si>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</si>
  <si>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</si>
  <si>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</si>
  <si>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</si>
  <si>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</si>
  <si>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</si>
  <si>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</si>
  <si>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</si>
  <si>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</si>
  <si>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</si>
  <si>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</si>
  <si>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</si>
  <si>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</si>
  <si>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</si>
  <si>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</si>
  <si>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</si>
  <si>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</si>
  <si>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</si>
  <si>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</si>
  <si>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</si>
  <si>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</si>
  <si>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</si>
  <si>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</si>
  <si>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</si>
  <si>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</si>
  <si>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</si>
  <si>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</si>
  <si>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</si>
  <si>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</si>
  <si>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</si>
  <si>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</si>
  <si>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</si>
  <si>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</si>
  <si>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</si>
  <si>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</si>
  <si>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</si>
  <si>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</si>
  <si>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</si>
  <si>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</si>
  <si>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</si>
  <si>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</si>
  <si>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</si>
  <si>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</si>
  <si>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</si>
  <si>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</si>
  <si>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</si>
  <si>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</si>
  <si>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</si>
  <si>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</si>
  <si>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</si>
  <si>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</si>
  <si>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</si>
  <si>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</si>
  <si>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</si>
  <si>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</si>
  <si>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</si>
  <si>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</si>
  <si>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ธรรมศาลา วันที่ 1-31 พฤษาคม  2568</t>
  </si>
  <si>
    <t>สรุปยอดขาย บูธ  ธรรมศาลา วันที่ 1-31 พฤษาคม  2568</t>
  </si>
  <si>
    <t>บูธ  ธรรมศาลา วันที่ 1-31  พฤษาคม  2568</t>
  </si>
  <si>
    <t>ขนมปังไก่หมูหยองพริกเผา 95 กรัม</t>
  </si>
  <si>
    <t>มูสชาไทยพุดดิ้ง 130 กรัม</t>
  </si>
  <si>
    <t>แถม</t>
  </si>
  <si>
    <t>เค้กทุเรียน 80 กรัม</t>
  </si>
  <si>
    <t>สเปดับกลิ่น</t>
  </si>
  <si>
    <t>ค่าช่างล้างตู้เย็น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</si>
</sst>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CCFFFF"/>
      <color rgb="FFF8B4B4"/>
      <color rgb="FFFFFFCC"/>
      <color rgb="FF99FFCC"/>
      <color rgb="FFFFCCFF"/>
      <color rgb="FFFD3D3D"/>
      <color rgb="FFF78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2" sqref="B252"/>
      <selection pane="bottomLeft" activeCell="B252" sqref="B25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2" sqref="B252"/>
      <selection pane="topRight" activeCell="B252" sqref="B252"/>
      <selection pane="bottomLeft" activeCell="B252" sqref="B252"/>
      <selection pane="bottomRight" activeCell="D86" sqref="D8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5" activePane="bottomRight" state="frozen"/>
      <selection activeCell="L257" sqref="L257"/>
      <selection pane="topRight" activeCell="L257" sqref="L257"/>
      <selection pane="bottomLeft" activeCell="L257" sqref="L257"/>
      <selection pane="bottomRight" activeCell="Y29" sqref="Y2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125" style="2" customWidth="1"/>
    <col min="10" max="10" width="10.7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60</v>
      </c>
      <c r="G5" s="43">
        <f t="shared" ref="G5:G85" si="0">+E5+F5</f>
        <v>62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2300</v>
      </c>
      <c r="N5" s="19"/>
      <c r="O5" s="121">
        <v>18.97</v>
      </c>
      <c r="P5" s="79">
        <f>+K5*O5</f>
        <v>872.61999999999989</v>
      </c>
      <c r="Q5" s="45">
        <v>1</v>
      </c>
      <c r="R5" s="46">
        <f>+'1'!N262</f>
        <v>1385</v>
      </c>
      <c r="S5" s="46">
        <f>+'1'!N267</f>
        <v>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220</v>
      </c>
      <c r="X5" s="46">
        <f>+R5-S5-T5-U5-V5-W5</f>
        <v>1150</v>
      </c>
      <c r="Y5" s="46">
        <f>+'1'!N269</f>
        <v>1150</v>
      </c>
      <c r="Z5" s="47">
        <f>+Y5-X5</f>
        <v>0</v>
      </c>
      <c r="AA5" s="47" t="s">
        <v>1365</v>
      </c>
      <c r="AB5" s="47">
        <f>+W5+Y5</f>
        <v>1370</v>
      </c>
      <c r="AC5" s="58">
        <f>+W5+Y5+Z5</f>
        <v>1370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84</v>
      </c>
      <c r="G6" s="43">
        <f t="shared" si="0"/>
        <v>111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10200</v>
      </c>
      <c r="N6" s="19"/>
      <c r="O6" s="121">
        <v>36.43</v>
      </c>
      <c r="P6" s="79">
        <f t="shared" ref="P6:P70" si="2">+K6*O6</f>
        <v>3715.86</v>
      </c>
      <c r="Q6" s="45">
        <v>2</v>
      </c>
      <c r="R6" s="46">
        <f>+'2'!N262</f>
        <v>2160</v>
      </c>
      <c r="S6" s="46">
        <f>+'2'!N267</f>
        <v>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1110</v>
      </c>
      <c r="X6" s="46">
        <f>+R6-S6-T6-U6-V6-W6</f>
        <v>1035</v>
      </c>
      <c r="Y6" s="46">
        <f>+'2'!N269</f>
        <v>1035</v>
      </c>
      <c r="Z6" s="47">
        <f t="shared" ref="Z6:Z35" si="3">+Y6-X6</f>
        <v>0</v>
      </c>
      <c r="AA6" s="47" t="s">
        <v>1366</v>
      </c>
      <c r="AB6" s="47">
        <f t="shared" ref="AB6:AB35" si="4">+W6+Y6</f>
        <v>2145</v>
      </c>
      <c r="AC6" s="58">
        <f t="shared" ref="AC6:AC35" si="5">+W6+Y6+Z6</f>
        <v>2145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2457</v>
      </c>
      <c r="S7" s="46">
        <f>+'3'!N267</f>
        <v>680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347</v>
      </c>
      <c r="X7" s="46">
        <f>+R7-S7-T7-U7-V7-W7</f>
        <v>1415</v>
      </c>
      <c r="Y7" s="46">
        <f>+'3'!N269</f>
        <v>1415</v>
      </c>
      <c r="Z7" s="47">
        <f>+Y7-X7</f>
        <v>0</v>
      </c>
      <c r="AA7" s="98" t="s">
        <v>1367</v>
      </c>
      <c r="AB7" s="47">
        <f>+W7+Y7</f>
        <v>1762</v>
      </c>
      <c r="AC7" s="58">
        <f t="shared" si="5"/>
        <v>1762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5225</v>
      </c>
      <c r="S8" s="46">
        <f>+'4'!N267</f>
        <v>1085</v>
      </c>
      <c r="T8" s="46">
        <f>+'4'!N265</f>
        <v>0</v>
      </c>
      <c r="U8" s="46">
        <f>+'4'!N263</f>
        <v>15</v>
      </c>
      <c r="V8" s="46">
        <f>+'4'!N266</f>
        <v>87</v>
      </c>
      <c r="W8" s="46">
        <f>+'4'!N264</f>
        <v>1310</v>
      </c>
      <c r="X8" s="46">
        <f t="shared" ref="X8" si="6">+R8-S8-T8-U8-V8-W8</f>
        <v>2728</v>
      </c>
      <c r="Y8" s="46">
        <f>+'4'!N269</f>
        <v>2728</v>
      </c>
      <c r="Z8" s="47">
        <f t="shared" si="3"/>
        <v>0</v>
      </c>
      <c r="AA8" s="98" t="s">
        <v>1368</v>
      </c>
      <c r="AB8" s="47">
        <f t="shared" si="4"/>
        <v>4038</v>
      </c>
      <c r="AC8" s="58">
        <f t="shared" si="5"/>
        <v>4038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3700</v>
      </c>
      <c r="S9" s="46">
        <f>+'5'!N267</f>
        <v>250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2040</v>
      </c>
      <c r="X9" s="46">
        <f t="shared" ref="X9:X34" si="7">+R9-S9-T9-U9-V9-W9</f>
        <v>1410</v>
      </c>
      <c r="Y9" s="46">
        <f>+'5'!N269</f>
        <v>1410</v>
      </c>
      <c r="Z9" s="47">
        <f t="shared" si="3"/>
        <v>0</v>
      </c>
      <c r="AA9" s="47" t="s">
        <v>1369</v>
      </c>
      <c r="AB9" s="47">
        <f t="shared" si="4"/>
        <v>3450</v>
      </c>
      <c r="AC9" s="58">
        <f t="shared" si="5"/>
        <v>3450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3060</v>
      </c>
      <c r="S10" s="46">
        <f>+'6'!N267</f>
        <v>590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1585</v>
      </c>
      <c r="X10" s="46">
        <f t="shared" si="7"/>
        <v>870</v>
      </c>
      <c r="Y10" s="46">
        <f>+'6'!N269</f>
        <v>870</v>
      </c>
      <c r="Z10" s="47">
        <f t="shared" si="3"/>
        <v>0</v>
      </c>
      <c r="AA10" s="47" t="s">
        <v>1363</v>
      </c>
      <c r="AB10" s="47">
        <f t="shared" si="4"/>
        <v>2455</v>
      </c>
      <c r="AC10" s="58">
        <f t="shared" si="5"/>
        <v>2455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22</v>
      </c>
      <c r="G11" s="43">
        <f t="shared" si="0"/>
        <v>22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19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950</v>
      </c>
      <c r="N11" s="19"/>
      <c r="O11" s="121">
        <v>19.36</v>
      </c>
      <c r="P11" s="79">
        <f t="shared" si="2"/>
        <v>367.84</v>
      </c>
      <c r="Q11" s="45">
        <v>7</v>
      </c>
      <c r="R11" s="46">
        <f>+'7'!N262</f>
        <v>2587</v>
      </c>
      <c r="S11" s="46">
        <f>+'7'!N267</f>
        <v>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1722</v>
      </c>
      <c r="X11" s="46">
        <f t="shared" si="7"/>
        <v>850</v>
      </c>
      <c r="Y11" s="46">
        <f>+'7'!N269</f>
        <v>850</v>
      </c>
      <c r="Z11" s="47">
        <f t="shared" si="3"/>
        <v>0</v>
      </c>
      <c r="AA11" s="47" t="s">
        <v>1364</v>
      </c>
      <c r="AB11" s="47">
        <f t="shared" si="4"/>
        <v>2572</v>
      </c>
      <c r="AC11" s="58">
        <f t="shared" si="5"/>
        <v>2572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730</v>
      </c>
      <c r="S12" s="46">
        <f>+'8'!N267</f>
        <v>20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410</v>
      </c>
      <c r="X12" s="46">
        <f t="shared" si="7"/>
        <v>285</v>
      </c>
      <c r="Y12" s="46">
        <f>+'8'!N269</f>
        <v>285</v>
      </c>
      <c r="Z12" s="47">
        <f t="shared" si="3"/>
        <v>0</v>
      </c>
      <c r="AA12" s="47" t="s">
        <v>1365</v>
      </c>
      <c r="AB12" s="47">
        <f t="shared" si="4"/>
        <v>695</v>
      </c>
      <c r="AC12" s="58">
        <f t="shared" si="5"/>
        <v>695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2840</v>
      </c>
      <c r="S13" s="46">
        <f>+'9'!N267</f>
        <v>270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1220</v>
      </c>
      <c r="X13" s="46">
        <f>+R13-S13-T13-U13-V13-W13</f>
        <v>1335</v>
      </c>
      <c r="Y13" s="46">
        <f>+'9'!N269</f>
        <v>1335</v>
      </c>
      <c r="Z13" s="47">
        <f t="shared" si="3"/>
        <v>0</v>
      </c>
      <c r="AA13" s="47" t="s">
        <v>1366</v>
      </c>
      <c r="AB13" s="47">
        <f t="shared" si="4"/>
        <v>2555</v>
      </c>
      <c r="AC13" s="58">
        <f t="shared" si="5"/>
        <v>2555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2660</v>
      </c>
      <c r="S14" s="46">
        <f>+'10'!N267</f>
        <v>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780</v>
      </c>
      <c r="X14" s="46">
        <f t="shared" si="7"/>
        <v>1865</v>
      </c>
      <c r="Y14" s="46">
        <f>+'10'!N269</f>
        <v>1865</v>
      </c>
      <c r="Z14" s="47">
        <f t="shared" si="3"/>
        <v>0</v>
      </c>
      <c r="AA14" s="98" t="s">
        <v>1367</v>
      </c>
      <c r="AB14" s="47">
        <f t="shared" si="4"/>
        <v>2645</v>
      </c>
      <c r="AC14" s="58">
        <f t="shared" si="5"/>
        <v>2645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21</v>
      </c>
      <c r="G15" s="43">
        <f t="shared" si="0"/>
        <v>21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4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17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850</v>
      </c>
      <c r="N15" s="19"/>
      <c r="O15" s="121">
        <v>22.41</v>
      </c>
      <c r="P15" s="79">
        <f t="shared" si="2"/>
        <v>380.97</v>
      </c>
      <c r="Q15" s="45">
        <v>11</v>
      </c>
      <c r="R15" s="46">
        <f>+'11'!N262</f>
        <v>4045</v>
      </c>
      <c r="S15" s="46">
        <f>+'11'!N267</f>
        <v>200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1065</v>
      </c>
      <c r="X15" s="46">
        <f t="shared" si="7"/>
        <v>2765</v>
      </c>
      <c r="Y15" s="46">
        <f>+'11'!N269</f>
        <v>2765</v>
      </c>
      <c r="Z15" s="47">
        <f t="shared" si="3"/>
        <v>0</v>
      </c>
      <c r="AA15" s="98" t="s">
        <v>1368</v>
      </c>
      <c r="AB15" s="47">
        <f t="shared" si="4"/>
        <v>3830</v>
      </c>
      <c r="AC15" s="58">
        <f t="shared" si="5"/>
        <v>3830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5475</v>
      </c>
      <c r="S16" s="46">
        <f>+'12'!N267</f>
        <v>270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2680</v>
      </c>
      <c r="X16" s="46">
        <f t="shared" si="7"/>
        <v>2525</v>
      </c>
      <c r="Y16" s="46">
        <f>+'12'!N269</f>
        <v>2525</v>
      </c>
      <c r="Z16" s="47">
        <f t="shared" si="3"/>
        <v>0</v>
      </c>
      <c r="AA16" s="47" t="s">
        <v>1369</v>
      </c>
      <c r="AB16" s="47">
        <f t="shared" si="4"/>
        <v>5205</v>
      </c>
      <c r="AC16" s="58">
        <f t="shared" si="5"/>
        <v>5205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3465</v>
      </c>
      <c r="S17" s="46">
        <f>+'13'!N267</f>
        <v>100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2015</v>
      </c>
      <c r="X17" s="46">
        <f>+R17-S17-T17-U17-V17-W17</f>
        <v>1335</v>
      </c>
      <c r="Y17" s="46">
        <f>+'13'!N269</f>
        <v>1335</v>
      </c>
      <c r="Z17" s="47">
        <f t="shared" si="3"/>
        <v>0</v>
      </c>
      <c r="AA17" s="47" t="s">
        <v>1363</v>
      </c>
      <c r="AB17" s="47">
        <f t="shared" si="4"/>
        <v>3350</v>
      </c>
      <c r="AC17" s="58">
        <f t="shared" si="5"/>
        <v>3350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16</v>
      </c>
      <c r="G18" s="43">
        <f t="shared" ref="G18:G22" si="9">+E18+F18</f>
        <v>16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650</v>
      </c>
      <c r="N18" s="19"/>
      <c r="O18" s="121">
        <v>19.12</v>
      </c>
      <c r="P18" s="79">
        <f t="shared" si="2"/>
        <v>248.56</v>
      </c>
      <c r="Q18" s="45">
        <v>14</v>
      </c>
      <c r="R18" s="46">
        <f>+'14'!N262</f>
        <v>2560</v>
      </c>
      <c r="S18" s="46">
        <f>+'14'!N267</f>
        <v>250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1155</v>
      </c>
      <c r="X18" s="46">
        <f t="shared" si="7"/>
        <v>1140</v>
      </c>
      <c r="Y18" s="46">
        <f>+'14'!N269</f>
        <v>1140</v>
      </c>
      <c r="Z18" s="47">
        <f t="shared" si="3"/>
        <v>0</v>
      </c>
      <c r="AA18" s="47" t="s">
        <v>1364</v>
      </c>
      <c r="AB18" s="99">
        <f t="shared" si="4"/>
        <v>2295</v>
      </c>
      <c r="AC18" s="58">
        <f t="shared" si="5"/>
        <v>2295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2955</v>
      </c>
      <c r="S19" s="46">
        <f>+'15'!N267</f>
        <v>390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840</v>
      </c>
      <c r="X19" s="46">
        <f t="shared" si="7"/>
        <v>1710</v>
      </c>
      <c r="Y19" s="46">
        <f>+'15'!N269</f>
        <v>1710</v>
      </c>
      <c r="Z19" s="47">
        <f t="shared" si="3"/>
        <v>0</v>
      </c>
      <c r="AA19" s="47" t="s">
        <v>1365</v>
      </c>
      <c r="AB19" s="47">
        <f t="shared" si="4"/>
        <v>2550</v>
      </c>
      <c r="AC19" s="58">
        <f t="shared" si="5"/>
        <v>2550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27</v>
      </c>
      <c r="G20" s="43">
        <f t="shared" si="9"/>
        <v>28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1755</v>
      </c>
      <c r="N20" s="19"/>
      <c r="O20" s="90">
        <v>22.25</v>
      </c>
      <c r="P20" s="79">
        <f t="shared" si="2"/>
        <v>600.75</v>
      </c>
      <c r="Q20" s="45">
        <v>16</v>
      </c>
      <c r="R20" s="46">
        <f>+'16'!N262</f>
        <v>677</v>
      </c>
      <c r="S20" s="46">
        <f>+'16'!N267</f>
        <v>42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125</v>
      </c>
      <c r="X20" s="46">
        <f t="shared" si="7"/>
        <v>510</v>
      </c>
      <c r="Y20" s="46">
        <f>+'16'!N269</f>
        <v>510</v>
      </c>
      <c r="Z20" s="47">
        <f t="shared" si="3"/>
        <v>0</v>
      </c>
      <c r="AA20" s="47" t="s">
        <v>1366</v>
      </c>
      <c r="AB20" s="47">
        <f t="shared" si="4"/>
        <v>635</v>
      </c>
      <c r="AC20" s="58">
        <f t="shared" si="5"/>
        <v>635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27</v>
      </c>
      <c r="G21" s="43">
        <f t="shared" si="9"/>
        <v>28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26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2210</v>
      </c>
      <c r="N21" s="19"/>
      <c r="O21" s="90">
        <v>22.85</v>
      </c>
      <c r="P21" s="79">
        <f t="shared" si="2"/>
        <v>594.1</v>
      </c>
      <c r="Q21" s="45">
        <v>17</v>
      </c>
      <c r="R21" s="46">
        <f>+'17'!N262</f>
        <v>1210</v>
      </c>
      <c r="S21" s="46">
        <f>+'17'!N267</f>
        <v>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370</v>
      </c>
      <c r="X21" s="46">
        <f t="shared" si="7"/>
        <v>825</v>
      </c>
      <c r="Y21" s="46">
        <f>+'17'!N269</f>
        <v>825</v>
      </c>
      <c r="Z21" s="47">
        <f t="shared" si="3"/>
        <v>0</v>
      </c>
      <c r="AA21" s="98" t="s">
        <v>1367</v>
      </c>
      <c r="AB21" s="47">
        <f t="shared" si="4"/>
        <v>1195</v>
      </c>
      <c r="AC21" s="58">
        <f t="shared" si="5"/>
        <v>1195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57</v>
      </c>
      <c r="G22" s="43">
        <f t="shared" si="9"/>
        <v>82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14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21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4700</v>
      </c>
      <c r="N22" s="19"/>
      <c r="O22" s="121">
        <v>27.98</v>
      </c>
      <c r="P22" s="79">
        <f t="shared" si="2"/>
        <v>1315.06</v>
      </c>
      <c r="Q22" s="45">
        <v>18</v>
      </c>
      <c r="R22" s="46">
        <f>+'18'!N262</f>
        <v>2510</v>
      </c>
      <c r="S22" s="46">
        <f>+'18'!N267</f>
        <v>250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1060</v>
      </c>
      <c r="X22" s="46">
        <f t="shared" si="7"/>
        <v>1185</v>
      </c>
      <c r="Y22" s="46">
        <f>+'18'!N269</f>
        <v>1185</v>
      </c>
      <c r="Z22" s="47">
        <f t="shared" si="3"/>
        <v>0</v>
      </c>
      <c r="AA22" s="98" t="s">
        <v>1368</v>
      </c>
      <c r="AB22" s="47">
        <f t="shared" si="4"/>
        <v>2245</v>
      </c>
      <c r="AC22" s="58">
        <f t="shared" si="5"/>
        <v>2245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3880</v>
      </c>
      <c r="S23" s="46">
        <f>+'19'!N267</f>
        <v>440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2830</v>
      </c>
      <c r="X23" s="46">
        <f t="shared" si="7"/>
        <v>595</v>
      </c>
      <c r="Y23" s="46">
        <f>+'19'!N269</f>
        <v>595</v>
      </c>
      <c r="Z23" s="47">
        <f t="shared" si="3"/>
        <v>0</v>
      </c>
      <c r="AA23" s="47" t="s">
        <v>1369</v>
      </c>
      <c r="AB23" s="47">
        <f t="shared" si="4"/>
        <v>3425</v>
      </c>
      <c r="AC23" s="58">
        <f t="shared" si="5"/>
        <v>3425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24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31</v>
      </c>
      <c r="G24" s="43">
        <f t="shared" si="0"/>
        <v>55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8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21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26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2600</v>
      </c>
      <c r="N24" s="19"/>
      <c r="O24" s="121">
        <v>38.659999999999997</v>
      </c>
      <c r="P24" s="79">
        <f t="shared" si="2"/>
        <v>1005.1599999999999</v>
      </c>
      <c r="Q24" s="45">
        <v>20</v>
      </c>
      <c r="R24" s="46">
        <f>+'20'!N262</f>
        <v>1430</v>
      </c>
      <c r="S24" s="46">
        <f>+'20'!N267</f>
        <v>70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250</v>
      </c>
      <c r="X24" s="46">
        <f t="shared" si="7"/>
        <v>1095</v>
      </c>
      <c r="Y24" s="46">
        <f>+'20'!N269</f>
        <v>1095</v>
      </c>
      <c r="Z24" s="47">
        <f t="shared" si="3"/>
        <v>0</v>
      </c>
      <c r="AA24" s="47" t="s">
        <v>1363</v>
      </c>
      <c r="AB24" s="47">
        <f t="shared" si="4"/>
        <v>1345</v>
      </c>
      <c r="AC24" s="58">
        <f t="shared" si="5"/>
        <v>1345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2965</v>
      </c>
      <c r="S25" s="46">
        <f>+'21'!N267</f>
        <v>100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1085</v>
      </c>
      <c r="X25" s="46">
        <f t="shared" si="7"/>
        <v>1765</v>
      </c>
      <c r="Y25" s="46">
        <f>+'21'!N269</f>
        <v>1765</v>
      </c>
      <c r="Z25" s="47">
        <f t="shared" si="3"/>
        <v>0</v>
      </c>
      <c r="AA25" s="47" t="s">
        <v>1364</v>
      </c>
      <c r="AB25" s="47">
        <f t="shared" si="4"/>
        <v>2850</v>
      </c>
      <c r="AC25" s="58">
        <f t="shared" si="5"/>
        <v>2850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1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0">+E26+F26</f>
        <v>1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1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995</v>
      </c>
      <c r="S26" s="46">
        <f>+'22'!N267</f>
        <v>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450</v>
      </c>
      <c r="X26" s="46">
        <f t="shared" si="7"/>
        <v>530</v>
      </c>
      <c r="Y26" s="46">
        <f>+'22'!N269</f>
        <v>530</v>
      </c>
      <c r="Z26" s="47">
        <f t="shared" si="3"/>
        <v>0</v>
      </c>
      <c r="AA26" s="47" t="s">
        <v>1365</v>
      </c>
      <c r="AB26" s="47">
        <f t="shared" si="4"/>
        <v>980</v>
      </c>
      <c r="AC26" s="58">
        <f t="shared" si="5"/>
        <v>980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3380</v>
      </c>
      <c r="S27" s="46">
        <f>+'23'!N267</f>
        <v>350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1370</v>
      </c>
      <c r="X27" s="46">
        <f>+R27-S27-T27-U27-V27-W27</f>
        <v>1645</v>
      </c>
      <c r="Y27" s="46">
        <f>+'23'!N269</f>
        <v>1645</v>
      </c>
      <c r="Z27" s="47">
        <f>+Y27-X27</f>
        <v>0</v>
      </c>
      <c r="AA27" s="47" t="s">
        <v>1366</v>
      </c>
      <c r="AB27" s="47">
        <f t="shared" si="4"/>
        <v>3015</v>
      </c>
      <c r="AC27" s="58">
        <f t="shared" si="5"/>
        <v>3015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29</v>
      </c>
      <c r="G28" s="43">
        <f t="shared" si="10"/>
        <v>40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5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22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2200</v>
      </c>
      <c r="N28" s="19"/>
      <c r="O28" s="121">
        <v>30.86</v>
      </c>
      <c r="P28" s="79">
        <f t="shared" si="2"/>
        <v>678.92</v>
      </c>
      <c r="Q28" s="45">
        <v>24</v>
      </c>
      <c r="R28" s="46">
        <f>+'24'!N262</f>
        <v>4205</v>
      </c>
      <c r="S28" s="46">
        <f>+'24'!N267</f>
        <v>390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1900</v>
      </c>
      <c r="X28" s="46">
        <f t="shared" si="7"/>
        <v>1900</v>
      </c>
      <c r="Y28" s="46">
        <f>+'24'!N269</f>
        <v>1900</v>
      </c>
      <c r="Z28" s="47">
        <f t="shared" si="3"/>
        <v>0</v>
      </c>
      <c r="AA28" s="98" t="s">
        <v>1367</v>
      </c>
      <c r="AB28" s="47">
        <f t="shared" si="4"/>
        <v>3800</v>
      </c>
      <c r="AC28" s="58">
        <f t="shared" si="5"/>
        <v>3800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2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2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2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4135</v>
      </c>
      <c r="S29" s="46">
        <f>+'25'!N267</f>
        <v>250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1725</v>
      </c>
      <c r="X29" s="46">
        <f t="shared" si="7"/>
        <v>2145</v>
      </c>
      <c r="Y29" s="46">
        <f>+'25'!N269</f>
        <v>2145</v>
      </c>
      <c r="Z29" s="47">
        <f t="shared" si="3"/>
        <v>0</v>
      </c>
      <c r="AA29" s="98" t="s">
        <v>1368</v>
      </c>
      <c r="AB29" s="47">
        <f t="shared" si="4"/>
        <v>3870</v>
      </c>
      <c r="AC29" s="58">
        <f t="shared" si="5"/>
        <v>3870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1740</v>
      </c>
      <c r="S30" s="46">
        <f>+'26'!N267</f>
        <v>50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720</v>
      </c>
      <c r="X30" s="46">
        <f t="shared" si="7"/>
        <v>955</v>
      </c>
      <c r="Y30" s="46">
        <f>+'26'!N269</f>
        <v>955</v>
      </c>
      <c r="Z30" s="47">
        <f t="shared" si="3"/>
        <v>0</v>
      </c>
      <c r="AA30" s="47" t="s">
        <v>1369</v>
      </c>
      <c r="AB30" s="47">
        <f t="shared" si="4"/>
        <v>1675</v>
      </c>
      <c r="AC30" s="58">
        <f t="shared" si="5"/>
        <v>1675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60</v>
      </c>
      <c r="G31" s="43">
        <f t="shared" si="0"/>
        <v>60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4200</v>
      </c>
      <c r="N31" s="19"/>
      <c r="O31" s="121">
        <v>34.64</v>
      </c>
      <c r="P31" s="79">
        <f t="shared" si="2"/>
        <v>1454.88</v>
      </c>
      <c r="Q31" s="45">
        <v>27</v>
      </c>
      <c r="R31" s="46">
        <f>+'27'!N262</f>
        <v>2660</v>
      </c>
      <c r="S31" s="46">
        <f>+'27'!N267</f>
        <v>600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800</v>
      </c>
      <c r="X31" s="46">
        <f t="shared" si="7"/>
        <v>1245</v>
      </c>
      <c r="Y31" s="46">
        <f>+'27'!N269</f>
        <v>1245</v>
      </c>
      <c r="Z31" s="47">
        <f t="shared" si="3"/>
        <v>0</v>
      </c>
      <c r="AA31" s="47" t="s">
        <v>1363</v>
      </c>
      <c r="AB31" s="47">
        <f t="shared" si="4"/>
        <v>2045</v>
      </c>
      <c r="AC31" s="58">
        <f t="shared" si="5"/>
        <v>2045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18</v>
      </c>
      <c r="G32" s="43">
        <f t="shared" si="0"/>
        <v>18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2340</v>
      </c>
      <c r="N32" s="19"/>
      <c r="O32" s="90">
        <v>46.37</v>
      </c>
      <c r="P32" s="79">
        <f t="shared" si="2"/>
        <v>834.66</v>
      </c>
      <c r="Q32" s="45">
        <v>28</v>
      </c>
      <c r="R32" s="46">
        <f>+'28'!N262</f>
        <v>965</v>
      </c>
      <c r="S32" s="46">
        <f>+'28'!N267</f>
        <v>70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590</v>
      </c>
      <c r="X32" s="46">
        <f t="shared" si="7"/>
        <v>290</v>
      </c>
      <c r="Y32" s="46">
        <f>+'28'!N269</f>
        <v>290</v>
      </c>
      <c r="Z32" s="47">
        <f t="shared" si="3"/>
        <v>0</v>
      </c>
      <c r="AA32" s="47" t="s">
        <v>1364</v>
      </c>
      <c r="AB32" s="47">
        <f t="shared" si="4"/>
        <v>880</v>
      </c>
      <c r="AC32" s="58">
        <f t="shared" si="5"/>
        <v>880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3435</v>
      </c>
      <c r="S33" s="46">
        <f>+'29'!N267</f>
        <v>320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600</v>
      </c>
      <c r="X33" s="46">
        <f t="shared" ref="X33" si="11">+R33-S33-T33-U33-V33-W33</f>
        <v>2500</v>
      </c>
      <c r="Y33" s="46">
        <f>+'29'!N269</f>
        <v>2500</v>
      </c>
      <c r="Z33" s="47">
        <f t="shared" ref="Z33" si="12">+Y33-X33</f>
        <v>0</v>
      </c>
      <c r="AA33" s="47" t="s">
        <v>1365</v>
      </c>
      <c r="AB33" s="47">
        <f t="shared" si="4"/>
        <v>3100</v>
      </c>
      <c r="AC33" s="58">
        <f t="shared" si="5"/>
        <v>3100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</v>
      </c>
      <c r="G34" s="43">
        <f t="shared" si="0"/>
        <v>1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130</v>
      </c>
      <c r="N34" s="19"/>
      <c r="O34" s="90">
        <v>38.07</v>
      </c>
      <c r="P34" s="79">
        <f t="shared" si="2"/>
        <v>38.07</v>
      </c>
      <c r="Q34" s="45">
        <v>30</v>
      </c>
      <c r="R34" s="46">
        <f>+'30'!N262</f>
        <v>1530</v>
      </c>
      <c r="S34" s="46">
        <f>+'30'!N267</f>
        <v>50</v>
      </c>
      <c r="T34" s="46">
        <f>+'30'!N265</f>
        <v>0</v>
      </c>
      <c r="U34" s="67">
        <f>+'30'!N263</f>
        <v>15</v>
      </c>
      <c r="V34" s="46">
        <f>+'30'!N266</f>
        <v>74</v>
      </c>
      <c r="W34" s="46">
        <f>+'30'!N264</f>
        <v>560</v>
      </c>
      <c r="X34" s="46">
        <f t="shared" si="7"/>
        <v>831</v>
      </c>
      <c r="Y34" s="46">
        <f>+'30'!N269</f>
        <v>831</v>
      </c>
      <c r="Z34" s="47">
        <f t="shared" si="3"/>
        <v>0</v>
      </c>
      <c r="AA34" s="47" t="s">
        <v>1366</v>
      </c>
      <c r="AB34" s="47">
        <f t="shared" si="4"/>
        <v>1391</v>
      </c>
      <c r="AC34" s="58">
        <f t="shared" si="5"/>
        <v>1391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19</v>
      </c>
      <c r="G35" s="43">
        <f t="shared" si="0"/>
        <v>19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2080</v>
      </c>
      <c r="N35" s="19"/>
      <c r="O35" s="90">
        <v>40.799999999999997</v>
      </c>
      <c r="P35" s="79">
        <f t="shared" si="2"/>
        <v>652.79999999999995</v>
      </c>
      <c r="Q35" s="45">
        <v>31</v>
      </c>
      <c r="R35" s="46">
        <f>+'31.'!N262</f>
        <v>2255</v>
      </c>
      <c r="S35" s="46">
        <f>+'31.'!N267</f>
        <v>300</v>
      </c>
      <c r="T35" s="46">
        <f>+'31.'!N265</f>
        <v>0</v>
      </c>
      <c r="U35" s="67">
        <f>+'31.'!N263</f>
        <v>15</v>
      </c>
      <c r="V35" s="46">
        <f>+'31.'!N266</f>
        <v>400</v>
      </c>
      <c r="W35" s="46">
        <f>+'31.'!N264</f>
        <v>1120</v>
      </c>
      <c r="X35" s="46">
        <f>+R35-S35-T35-U35-V35-W35</f>
        <v>420</v>
      </c>
      <c r="Y35" s="46">
        <f>+'31.'!N269</f>
        <v>420</v>
      </c>
      <c r="Z35" s="47">
        <f t="shared" si="3"/>
        <v>0</v>
      </c>
      <c r="AA35" s="98" t="s">
        <v>1367</v>
      </c>
      <c r="AB35" s="47">
        <f t="shared" si="4"/>
        <v>1540</v>
      </c>
      <c r="AC35" s="58">
        <f t="shared" si="5"/>
        <v>1540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3">SUM(R5:R35)</f>
        <v>83276</v>
      </c>
      <c r="S36" s="48">
        <f t="shared" si="13"/>
        <v>7387</v>
      </c>
      <c r="T36" s="48">
        <f t="shared" si="13"/>
        <v>0</v>
      </c>
      <c r="U36" s="48">
        <f t="shared" si="13"/>
        <v>420</v>
      </c>
      <c r="V36" s="48">
        <f t="shared" si="13"/>
        <v>561</v>
      </c>
      <c r="W36" s="48">
        <f t="shared" si="13"/>
        <v>34054</v>
      </c>
      <c r="X36" s="48">
        <f t="shared" si="13"/>
        <v>40854</v>
      </c>
      <c r="Y36" s="48">
        <f t="shared" si="13"/>
        <v>40854</v>
      </c>
      <c r="Z36" s="48">
        <f t="shared" si="13"/>
        <v>0</v>
      </c>
      <c r="AA36" s="48">
        <f t="shared" si="13"/>
        <v>0</v>
      </c>
      <c r="AB36" s="48">
        <f>SUM(AB5:AB35)</f>
        <v>74908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ht="25.5" customHeight="1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26</v>
      </c>
      <c r="G39" s="43">
        <f t="shared" si="0"/>
        <v>26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1300</v>
      </c>
      <c r="N39" s="19"/>
      <c r="O39" s="90">
        <v>27.84</v>
      </c>
      <c r="P39" s="79">
        <f t="shared" si="2"/>
        <v>723.84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ht="25.5" customHeight="1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21</v>
      </c>
      <c r="G40" s="43">
        <f t="shared" si="0"/>
        <v>21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4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13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650</v>
      </c>
      <c r="N40" s="19"/>
      <c r="O40" s="90">
        <v>27.12</v>
      </c>
      <c r="P40" s="79">
        <f t="shared" si="2"/>
        <v>352.56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4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21</v>
      </c>
      <c r="G41" s="43">
        <f t="shared" si="0"/>
        <v>25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4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21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1050</v>
      </c>
      <c r="N41" s="19"/>
      <c r="O41" s="90">
        <v>15.42</v>
      </c>
      <c r="P41" s="79">
        <f t="shared" si="2"/>
        <v>323.82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</v>
      </c>
      <c r="G46" s="43">
        <f t="shared" si="0"/>
        <v>6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5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</v>
      </c>
      <c r="N46" s="19"/>
      <c r="O46" s="121">
        <v>17.78</v>
      </c>
      <c r="P46" s="79">
        <f t="shared" si="2"/>
        <v>17.78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8</v>
      </c>
      <c r="G47" s="43">
        <f>+E47+F47</f>
        <v>8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121">
        <v>17.989999999999998</v>
      </c>
      <c r="P47" s="79">
        <f t="shared" si="2"/>
        <v>125.92999999999999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>+E48+F48</f>
        <v>10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8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400</v>
      </c>
      <c r="N48" s="19"/>
      <c r="O48" s="121">
        <v>18.32</v>
      </c>
      <c r="P48" s="79">
        <f t="shared" si="2"/>
        <v>146.56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</v>
      </c>
      <c r="G49" s="43">
        <f>+E49+F49</f>
        <v>10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400</v>
      </c>
      <c r="N49" s="19"/>
      <c r="O49" s="121">
        <v>20.059999999999999</v>
      </c>
      <c r="P49" s="79">
        <f t="shared" si="2"/>
        <v>160.47999999999999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8</v>
      </c>
      <c r="G50" s="43">
        <f t="shared" si="0"/>
        <v>8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121">
        <v>20.32</v>
      </c>
      <c r="P50" s="79">
        <f t="shared" si="2"/>
        <v>121.92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</v>
      </c>
      <c r="G53" s="43">
        <f t="shared" si="0"/>
        <v>12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1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500</v>
      </c>
      <c r="N53" s="19"/>
      <c r="O53" s="121">
        <v>16.37</v>
      </c>
      <c r="P53" s="79">
        <f t="shared" si="2"/>
        <v>163.70000000000002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1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</v>
      </c>
      <c r="G55" s="43">
        <f t="shared" si="0"/>
        <v>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1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4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480</v>
      </c>
      <c r="N55" s="19"/>
      <c r="O55" s="121">
        <v>25.99</v>
      </c>
      <c r="P55" s="79">
        <f t="shared" si="2"/>
        <v>103.96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6</v>
      </c>
      <c r="G56" s="43">
        <f t="shared" si="0"/>
        <v>6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480</v>
      </c>
      <c r="N56" s="19"/>
      <c r="O56" s="121">
        <v>28.31</v>
      </c>
      <c r="P56" s="79">
        <f t="shared" si="2"/>
        <v>113.24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10</v>
      </c>
      <c r="G57" s="43">
        <f t="shared" si="0"/>
        <v>12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8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960</v>
      </c>
      <c r="N57" s="19"/>
      <c r="O57" s="121">
        <v>31.29</v>
      </c>
      <c r="P57" s="79">
        <f t="shared" si="2"/>
        <v>250.32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8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4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480</v>
      </c>
      <c r="N58" s="19"/>
      <c r="O58" s="121">
        <v>31.07</v>
      </c>
      <c r="P58" s="79">
        <f t="shared" si="2"/>
        <v>124.28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1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10</v>
      </c>
      <c r="G62" s="43">
        <f t="shared" si="0"/>
        <v>12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1200</v>
      </c>
      <c r="N62" s="19"/>
      <c r="O62" s="121">
        <v>26.69</v>
      </c>
      <c r="P62" s="79">
        <f t="shared" si="2"/>
        <v>266.90000000000003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5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14</v>
      </c>
      <c r="G65" s="43">
        <f t="shared" si="0"/>
        <v>19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2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14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700</v>
      </c>
      <c r="N65" s="19"/>
      <c r="O65" s="90">
        <v>22.49</v>
      </c>
      <c r="P65" s="79">
        <f t="shared" si="2"/>
        <v>314.85999999999996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4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15</v>
      </c>
      <c r="G66" s="43">
        <f t="shared" si="0"/>
        <v>19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3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14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700</v>
      </c>
      <c r="N66" s="19"/>
      <c r="O66" s="90">
        <v>23.12</v>
      </c>
      <c r="P66" s="79">
        <f t="shared" si="2"/>
        <v>323.68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4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4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5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14</v>
      </c>
      <c r="G72" s="43">
        <f t="shared" si="0"/>
        <v>19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3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16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800</v>
      </c>
      <c r="N72" s="19"/>
      <c r="O72" s="90"/>
      <c r="P72" s="79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14</v>
      </c>
      <c r="G74" s="43">
        <f t="shared" si="0"/>
        <v>14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4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500</v>
      </c>
      <c r="N74" s="19"/>
      <c r="O74" s="90">
        <v>17.09</v>
      </c>
      <c r="P74" s="79">
        <f t="shared" si="15"/>
        <v>170.9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1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50</v>
      </c>
      <c r="G77" s="43">
        <f t="shared" si="0"/>
        <v>51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46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2300</v>
      </c>
      <c r="N77" s="19"/>
      <c r="O77" s="90">
        <v>25.15</v>
      </c>
      <c r="P77" s="79">
        <f t="shared" si="15"/>
        <v>1156.8999999999999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17</v>
      </c>
      <c r="G80" s="43">
        <f t="shared" si="0"/>
        <v>17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3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14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770</v>
      </c>
      <c r="N80" s="19"/>
      <c r="O80" s="90">
        <v>14.35</v>
      </c>
      <c r="P80" s="79">
        <f t="shared" si="15"/>
        <v>200.9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18</v>
      </c>
      <c r="G81" s="43">
        <f t="shared" si="0"/>
        <v>18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4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715</v>
      </c>
      <c r="N81" s="19"/>
      <c r="O81" s="90">
        <v>11.58</v>
      </c>
      <c r="P81" s="79">
        <f t="shared" si="15"/>
        <v>150.54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2</v>
      </c>
      <c r="G82" s="43">
        <f>+E82+F82</f>
        <v>2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2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6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6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4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7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ref="G88" si="18">+E88+F88</f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9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0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0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0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0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130</v>
      </c>
      <c r="G96" s="43">
        <f t="shared" si="20"/>
        <v>130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130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1300</v>
      </c>
      <c r="N96" s="19"/>
      <c r="O96" s="90"/>
      <c r="P96" s="79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0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0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1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22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1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22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1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22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21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22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1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2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1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2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1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2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0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0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0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0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0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0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</v>
      </c>
      <c r="G112" s="43">
        <f>+E112+F112</f>
        <v>9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700</v>
      </c>
      <c r="N112" s="19"/>
      <c r="O112" s="121">
        <v>34.25</v>
      </c>
      <c r="P112" s="79">
        <f t="shared" si="15"/>
        <v>239.75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19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20</v>
      </c>
      <c r="G113" s="43">
        <f t="shared" si="20"/>
        <v>39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9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1650</v>
      </c>
      <c r="N113" s="19"/>
      <c r="O113" s="121">
        <v>22.55</v>
      </c>
      <c r="P113" s="79">
        <f t="shared" si="15"/>
        <v>676.5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0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20"/>
        <v>21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9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720</v>
      </c>
      <c r="N115" s="19"/>
      <c r="O115" s="90">
        <v>23.61</v>
      </c>
      <c r="P115" s="79">
        <f t="shared" si="15"/>
        <v>283.32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20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20"/>
        <v>30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13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17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1700</v>
      </c>
      <c r="N116" s="19"/>
      <c r="O116" s="90">
        <v>13.03</v>
      </c>
      <c r="P116" s="79">
        <f t="shared" si="15"/>
        <v>221.51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21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0"/>
        <v>21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1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16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4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220</v>
      </c>
      <c r="N117" s="19"/>
      <c r="O117" s="90">
        <v>11.91</v>
      </c>
      <c r="P117" s="79">
        <f t="shared" si="15"/>
        <v>47.64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0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0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0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0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0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0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0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0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0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0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0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0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5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16</v>
      </c>
      <c r="G131" s="43">
        <f t="shared" si="20"/>
        <v>19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16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800</v>
      </c>
      <c r="N131" s="19"/>
      <c r="O131" s="90">
        <v>9.91</v>
      </c>
      <c r="P131" s="79">
        <f t="shared" si="15"/>
        <v>158.56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2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23</v>
      </c>
      <c r="G132" s="43">
        <f t="shared" si="20"/>
        <v>25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4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21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1260</v>
      </c>
      <c r="N132" s="19"/>
      <c r="O132" s="90">
        <v>16.690000000000001</v>
      </c>
      <c r="P132" s="79">
        <f t="shared" si="15"/>
        <v>350.49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3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45</v>
      </c>
      <c r="G133" s="43">
        <f t="shared" si="20"/>
        <v>48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2150</v>
      </c>
      <c r="N133" s="19"/>
      <c r="O133" s="90">
        <v>24.21</v>
      </c>
      <c r="P133" s="79">
        <f t="shared" si="15"/>
        <v>1041.03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0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3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0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3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0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23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3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0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3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0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23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0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3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0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3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0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3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0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3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3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0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3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0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3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5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0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3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5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0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3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5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0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3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5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0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3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5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0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3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5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10</v>
      </c>
      <c r="G152" s="43">
        <f t="shared" si="20"/>
        <v>10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3"/>
        <v>7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3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165</v>
      </c>
      <c r="N152" s="19"/>
      <c r="O152" s="90">
        <v>10.55</v>
      </c>
      <c r="P152" s="79">
        <f t="shared" si="15"/>
        <v>31.650000000000002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0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3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4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0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3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4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0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3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4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0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3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4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3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4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3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4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0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3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4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0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3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4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0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3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4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0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3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4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0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3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24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0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3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4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0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3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4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0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3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4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0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3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4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0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3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4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0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3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4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25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3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4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5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3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4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5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3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4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3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ref="G174" si="26">+E174+F174</f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si="23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7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24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19</v>
      </c>
      <c r="G175" s="43">
        <f t="shared" si="25"/>
        <v>43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3"/>
        <v>6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1850</v>
      </c>
      <c r="N175" s="19"/>
      <c r="O175" s="121">
        <v>23.02</v>
      </c>
      <c r="P175" s="79">
        <f t="shared" si="24"/>
        <v>851.74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28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3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5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3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4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25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3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4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5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3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4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5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3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4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5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3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4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5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3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4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5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3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4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5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3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4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25"/>
        <v>10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3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800</v>
      </c>
      <c r="N185" s="19"/>
      <c r="O185" s="90">
        <v>63</v>
      </c>
      <c r="P185" s="79">
        <f t="shared" si="24"/>
        <v>630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29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3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0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1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3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1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3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1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3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32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3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3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5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3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4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5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3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4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5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10</v>
      </c>
      <c r="G193" s="43">
        <f t="shared" si="25"/>
        <v>15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3"/>
        <v>15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24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63</v>
      </c>
      <c r="G194" s="43">
        <f t="shared" si="25"/>
        <v>63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3"/>
        <v>10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53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6360</v>
      </c>
      <c r="N194" s="19"/>
      <c r="O194" s="90">
        <v>73</v>
      </c>
      <c r="P194" s="79">
        <f t="shared" si="24"/>
        <v>3869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5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3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4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7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44</v>
      </c>
      <c r="G196" s="43">
        <f t="shared" si="25"/>
        <v>51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1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3"/>
        <v>8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42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5040</v>
      </c>
      <c r="N196" s="19"/>
      <c r="O196" s="90">
        <v>73</v>
      </c>
      <c r="P196" s="79">
        <f t="shared" si="24"/>
        <v>3066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5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3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4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5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6" si="34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4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5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34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4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5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34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4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5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34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4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34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4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34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4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5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34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4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46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17</v>
      </c>
      <c r="G205" s="43">
        <f t="shared" si="25"/>
        <v>63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17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34"/>
        <v>27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19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1045</v>
      </c>
      <c r="N205" s="19"/>
      <c r="O205" s="90">
        <v>40</v>
      </c>
      <c r="P205" s="79">
        <f t="shared" si="24"/>
        <v>760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5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34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4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35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34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3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18</v>
      </c>
      <c r="G208" s="43">
        <f t="shared" si="25"/>
        <v>18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34"/>
        <v>4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14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700</v>
      </c>
      <c r="N208" s="19"/>
      <c r="O208" s="90">
        <v>33</v>
      </c>
      <c r="P208" s="79">
        <f t="shared" si="24"/>
        <v>462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7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32</v>
      </c>
      <c r="G209" s="43">
        <f t="shared" si="25"/>
        <v>39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34"/>
        <v>4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35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4200</v>
      </c>
      <c r="N209" s="19"/>
      <c r="O209" s="90">
        <v>83</v>
      </c>
      <c r="P209" s="79">
        <f t="shared" si="24"/>
        <v>2905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5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34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4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5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34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4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5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34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4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5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34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4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5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34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4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4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4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4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4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4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4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4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4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4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4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4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4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4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4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4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4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4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4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4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4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3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4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3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4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3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4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3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34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3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4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3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4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3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4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3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4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3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4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3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ref="G235:G257" si="38">+E235+F235</f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si="34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39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38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34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39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38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34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39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38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34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39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38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34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3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38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34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39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38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34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39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38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34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39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38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v>0</v>
      </c>
      <c r="J243" s="43">
        <f t="shared" si="34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40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38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v>0</v>
      </c>
      <c r="J244" s="43">
        <f t="shared" si="34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40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38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v>0</v>
      </c>
      <c r="J245" s="43">
        <f t="shared" si="34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40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38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v>0</v>
      </c>
      <c r="J246" s="43">
        <f t="shared" si="34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40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38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v>0</v>
      </c>
      <c r="J247" s="43">
        <f t="shared" si="34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39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38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v>0</v>
      </c>
      <c r="J248" s="43">
        <f t="shared" si="34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3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38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v>0</v>
      </c>
      <c r="J249" s="43">
        <f t="shared" si="34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3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38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v>0</v>
      </c>
      <c r="J250" s="43">
        <f t="shared" si="34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3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46">
        <f>+ยกมา!J251</f>
        <v>10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38"/>
        <v>10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34"/>
        <v>8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2</v>
      </c>
      <c r="L251" s="20">
        <v>27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54</v>
      </c>
      <c r="N251" s="19"/>
      <c r="O251" s="90"/>
      <c r="P251" s="79">
        <f t="shared" si="3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</v>
      </c>
      <c r="G252" s="43">
        <f t="shared" si="38"/>
        <v>10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34"/>
        <v>2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8</v>
      </c>
      <c r="L252" s="20">
        <v>39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312</v>
      </c>
      <c r="N252" s="19"/>
      <c r="O252" s="90"/>
      <c r="P252" s="79">
        <f t="shared" si="3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38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34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4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38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34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3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38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34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3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38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34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3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38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ref="J254:J259" si="42">E257+F257-H257-K257-I257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43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ref="G251:G259" si="44">+E258+F258</f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42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3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+ยกมา!J259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4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42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3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3" t="s">
        <v>223</v>
      </c>
      <c r="B260" s="134"/>
      <c r="C260" s="134"/>
      <c r="D260" s="135"/>
      <c r="E260" s="142" t="s">
        <v>239</v>
      </c>
      <c r="F260" s="143"/>
      <c r="G260" s="136" t="s">
        <v>224</v>
      </c>
      <c r="H260" s="137"/>
      <c r="I260" s="138"/>
      <c r="J260" s="144" t="s">
        <v>225</v>
      </c>
      <c r="K260" s="144"/>
      <c r="L260" s="144"/>
      <c r="M260" s="51">
        <f>SUM(M5:M259)</f>
        <v>83276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5" t="s">
        <v>226</v>
      </c>
      <c r="B261" s="146"/>
      <c r="C261" s="151">
        <f>+M263</f>
        <v>83276</v>
      </c>
      <c r="D261" s="152"/>
      <c r="E261" s="53" t="s">
        <v>227</v>
      </c>
      <c r="F261" s="54">
        <f>+M260</f>
        <v>83276</v>
      </c>
      <c r="G261" s="55" t="s">
        <v>217</v>
      </c>
      <c r="H261" s="160">
        <f>SUM(U36)</f>
        <v>420</v>
      </c>
      <c r="I261" s="161"/>
      <c r="J261" s="156"/>
      <c r="K261" s="156"/>
      <c r="L261" s="156"/>
      <c r="M261" s="57"/>
      <c r="N261" s="57">
        <f>+W36</f>
        <v>34054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5"/>
      <c r="B262" s="146"/>
      <c r="C262" s="151"/>
      <c r="D262" s="152"/>
      <c r="E262" s="53" t="s">
        <v>228</v>
      </c>
      <c r="F262" s="54">
        <f>N263</f>
        <v>7387</v>
      </c>
      <c r="G262" s="55"/>
      <c r="H262" s="160">
        <v>0</v>
      </c>
      <c r="I262" s="161"/>
      <c r="J262" s="156" t="s">
        <v>229</v>
      </c>
      <c r="K262" s="156"/>
      <c r="L262" s="15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7" t="s">
        <v>10</v>
      </c>
      <c r="B263" s="148"/>
      <c r="C263" s="151">
        <f>+F262</f>
        <v>7387</v>
      </c>
      <c r="D263" s="152"/>
      <c r="E263" s="53"/>
      <c r="F263" s="54"/>
      <c r="G263" s="55" t="s">
        <v>230</v>
      </c>
      <c r="H263" s="160">
        <f>+V36</f>
        <v>561</v>
      </c>
      <c r="I263" s="161"/>
      <c r="J263" s="157" t="s">
        <v>231</v>
      </c>
      <c r="K263" s="158"/>
      <c r="L263" s="159"/>
      <c r="M263" s="57">
        <f>+M260-M261</f>
        <v>83276</v>
      </c>
      <c r="N263" s="59">
        <f>+S36</f>
        <v>7387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9" t="s">
        <v>232</v>
      </c>
      <c r="B264" s="150"/>
      <c r="C264" s="151">
        <f>+C261-C263</f>
        <v>75889</v>
      </c>
      <c r="D264" s="152"/>
      <c r="E264" s="53" t="s">
        <v>232</v>
      </c>
      <c r="F264" s="54">
        <f>+F261-F262</f>
        <v>75889</v>
      </c>
      <c r="G264" s="55" t="s">
        <v>233</v>
      </c>
      <c r="H264" s="160">
        <f>SUM(H261:H263)</f>
        <v>981</v>
      </c>
      <c r="I264" s="161"/>
      <c r="J264" s="156" t="s">
        <v>206</v>
      </c>
      <c r="K264" s="156"/>
      <c r="L264" s="156"/>
      <c r="M264" s="57">
        <f>H264</f>
        <v>981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40854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-24111</v>
      </c>
      <c r="J266" s="139" t="s">
        <v>209</v>
      </c>
      <c r="K266" s="140"/>
      <c r="L266" s="141"/>
      <c r="M266" s="57">
        <f>+Y36</f>
        <v>40854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6">
      <c r="H269" s="153" t="s">
        <v>237</v>
      </c>
      <c r="I269" s="154"/>
      <c r="J269" s="154"/>
      <c r="K269" s="154"/>
      <c r="L269" s="154"/>
      <c r="M269" s="154"/>
      <c r="N269" s="155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41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2</v>
      </c>
      <c r="F5" s="71"/>
      <c r="G5" s="46">
        <f t="shared" ref="G5" si="0">E5+F5</f>
        <v>2</v>
      </c>
      <c r="H5" s="78">
        <v>0</v>
      </c>
      <c r="I5" s="76">
        <v>0</v>
      </c>
      <c r="J5" s="46">
        <f t="shared" ref="J5" si="1">+G5-H5-K5-I5</f>
        <v>2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27</v>
      </c>
      <c r="F6" s="71"/>
      <c r="G6" s="46">
        <f t="shared" ref="G6:G26" si="2">E6+F6</f>
        <v>27</v>
      </c>
      <c r="H6" s="78">
        <v>0</v>
      </c>
      <c r="I6" s="76">
        <v>0</v>
      </c>
      <c r="J6" s="46">
        <f t="shared" ref="J6:J26" si="3">+G6-H6-K6-I6</f>
        <v>27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>+G8-H8-K8-I8</f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1</v>
      </c>
      <c r="F21" s="71"/>
      <c r="G21" s="46">
        <f t="shared" si="2"/>
        <v>1</v>
      </c>
      <c r="H21" s="78">
        <v>0</v>
      </c>
      <c r="I21" s="76">
        <v>0</v>
      </c>
      <c r="J21" s="46">
        <f t="shared" si="3"/>
        <v>1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25</v>
      </c>
      <c r="F22" s="71"/>
      <c r="G22" s="46">
        <f t="shared" si="2"/>
        <v>25</v>
      </c>
      <c r="H22" s="78">
        <v>0</v>
      </c>
      <c r="I22" s="76">
        <v>0</v>
      </c>
      <c r="J22" s="46">
        <f t="shared" si="3"/>
        <v>25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24</v>
      </c>
      <c r="F24" s="71"/>
      <c r="G24" s="46">
        <f t="shared" si="2"/>
        <v>24</v>
      </c>
      <c r="H24" s="78">
        <v>0</v>
      </c>
      <c r="I24" s="76">
        <v>0</v>
      </c>
      <c r="J24" s="46">
        <f t="shared" si="3"/>
        <v>24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v>1</v>
      </c>
      <c r="F26" s="71"/>
      <c r="G26" s="46">
        <f t="shared" si="2"/>
        <v>1</v>
      </c>
      <c r="H26" s="78">
        <v>0</v>
      </c>
      <c r="I26" s="76">
        <v>0</v>
      </c>
      <c r="J26" s="46">
        <f t="shared" si="3"/>
        <v>1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11</v>
      </c>
      <c r="F28" s="71"/>
      <c r="G28" s="46">
        <f t="shared" si="7"/>
        <v>11</v>
      </c>
      <c r="H28" s="78">
        <v>0</v>
      </c>
      <c r="I28" s="76">
        <v>0</v>
      </c>
      <c r="J28" s="46">
        <f t="shared" si="8"/>
        <v>11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v>2</v>
      </c>
      <c r="F29" s="71"/>
      <c r="G29" s="46">
        <f t="shared" si="7"/>
        <v>2</v>
      </c>
      <c r="H29" s="78">
        <v>0</v>
      </c>
      <c r="I29" s="76">
        <v>0</v>
      </c>
      <c r="J29" s="46">
        <f t="shared" si="8"/>
        <v>2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4</v>
      </c>
      <c r="F41" s="71"/>
      <c r="G41" s="46">
        <f t="shared" si="7"/>
        <v>4</v>
      </c>
      <c r="H41" s="78">
        <v>0</v>
      </c>
      <c r="I41" s="76">
        <v>0</v>
      </c>
      <c r="J41" s="46">
        <f t="shared" si="8"/>
        <v>4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5</v>
      </c>
      <c r="F46" s="71"/>
      <c r="G46" s="46">
        <f t="shared" si="7"/>
        <v>5</v>
      </c>
      <c r="H46" s="78">
        <v>0</v>
      </c>
      <c r="I46" s="76">
        <v>0</v>
      </c>
      <c r="J46" s="46">
        <f t="shared" si="8"/>
        <v>5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2</v>
      </c>
      <c r="F49" s="71"/>
      <c r="G49" s="46">
        <f t="shared" si="7"/>
        <v>2</v>
      </c>
      <c r="H49" s="78">
        <v>0</v>
      </c>
      <c r="I49" s="76">
        <v>0</v>
      </c>
      <c r="J49" s="46">
        <f t="shared" si="8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2</v>
      </c>
      <c r="F53" s="71"/>
      <c r="G53" s="46">
        <f t="shared" si="7"/>
        <v>2</v>
      </c>
      <c r="H53" s="78">
        <v>0</v>
      </c>
      <c r="I53" s="76">
        <v>0</v>
      </c>
      <c r="J53" s="46">
        <f t="shared" si="8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1</v>
      </c>
      <c r="F55" s="71"/>
      <c r="G55" s="46">
        <f t="shared" si="7"/>
        <v>1</v>
      </c>
      <c r="H55" s="78">
        <v>0</v>
      </c>
      <c r="I55" s="76">
        <v>0</v>
      </c>
      <c r="J55" s="46">
        <f t="shared" si="8"/>
        <v>1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4</v>
      </c>
      <c r="F58" s="71"/>
      <c r="G58" s="46">
        <f t="shared" si="7"/>
        <v>4</v>
      </c>
      <c r="H58" s="78">
        <v>0</v>
      </c>
      <c r="I58" s="76">
        <v>0</v>
      </c>
      <c r="J58" s="46">
        <f t="shared" si="8"/>
        <v>4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5</v>
      </c>
      <c r="F65" s="71"/>
      <c r="G65" s="46">
        <f t="shared" si="7"/>
        <v>5</v>
      </c>
      <c r="H65" s="78">
        <v>0</v>
      </c>
      <c r="I65" s="76">
        <v>0</v>
      </c>
      <c r="J65" s="46">
        <f t="shared" si="8"/>
        <v>5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4</v>
      </c>
      <c r="F66" s="71"/>
      <c r="G66" s="46">
        <f t="shared" si="7"/>
        <v>4</v>
      </c>
      <c r="H66" s="78">
        <v>0</v>
      </c>
      <c r="I66" s="76">
        <v>0</v>
      </c>
      <c r="J66" s="46">
        <f t="shared" si="8"/>
        <v>4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5</v>
      </c>
      <c r="F72" s="71"/>
      <c r="G72" s="46">
        <f t="shared" si="7"/>
        <v>5</v>
      </c>
      <c r="H72" s="78">
        <v>0</v>
      </c>
      <c r="I72" s="76">
        <v>0</v>
      </c>
      <c r="J72" s="46">
        <f t="shared" si="8"/>
        <v>5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1</v>
      </c>
      <c r="F77" s="71"/>
      <c r="G77" s="46">
        <f t="shared" si="7"/>
        <v>1</v>
      </c>
      <c r="H77" s="78">
        <v>0</v>
      </c>
      <c r="I77" s="76">
        <v>0</v>
      </c>
      <c r="J77" s="46">
        <f t="shared" si="8"/>
        <v>1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6</v>
      </c>
      <c r="F112" s="71"/>
      <c r="G112" s="46">
        <f t="shared" si="25"/>
        <v>6</v>
      </c>
      <c r="H112" s="78">
        <v>0</v>
      </c>
      <c r="I112" s="76">
        <v>0</v>
      </c>
      <c r="J112" s="46">
        <f t="shared" si="26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19</v>
      </c>
      <c r="F113" s="71"/>
      <c r="G113" s="46">
        <f t="shared" si="25"/>
        <v>19</v>
      </c>
      <c r="H113" s="78">
        <v>0</v>
      </c>
      <c r="I113" s="76">
        <v>0</v>
      </c>
      <c r="J113" s="46">
        <f t="shared" si="26"/>
        <v>19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</v>
      </c>
      <c r="F115" s="71"/>
      <c r="G115" s="46">
        <f t="shared" si="25"/>
        <v>1</v>
      </c>
      <c r="H115" s="78">
        <v>0</v>
      </c>
      <c r="I115" s="76">
        <v>0</v>
      </c>
      <c r="J115" s="46">
        <f t="shared" si="26"/>
        <v>1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20</v>
      </c>
      <c r="F116" s="71"/>
      <c r="G116" s="46">
        <f t="shared" si="25"/>
        <v>20</v>
      </c>
      <c r="H116" s="78">
        <v>0</v>
      </c>
      <c r="I116" s="76">
        <v>0</v>
      </c>
      <c r="J116" s="46">
        <f t="shared" si="26"/>
        <v>20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21</v>
      </c>
      <c r="F117" s="71"/>
      <c r="G117" s="46">
        <f t="shared" si="25"/>
        <v>21</v>
      </c>
      <c r="H117" s="78">
        <v>0</v>
      </c>
      <c r="I117" s="76">
        <v>0</v>
      </c>
      <c r="J117" s="46">
        <f t="shared" si="26"/>
        <v>21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3</v>
      </c>
      <c r="F131" s="71"/>
      <c r="G131" s="46">
        <f t="shared" si="25"/>
        <v>3</v>
      </c>
      <c r="H131" s="78">
        <v>0</v>
      </c>
      <c r="I131" s="76">
        <v>0</v>
      </c>
      <c r="J131" s="46">
        <f t="shared" si="26"/>
        <v>3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2</v>
      </c>
      <c r="F132" s="71"/>
      <c r="G132" s="46">
        <f t="shared" si="25"/>
        <v>2</v>
      </c>
      <c r="H132" s="78">
        <v>0</v>
      </c>
      <c r="I132" s="76">
        <v>0</v>
      </c>
      <c r="J132" s="46">
        <f t="shared" si="26"/>
        <v>2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3</v>
      </c>
      <c r="F133" s="71"/>
      <c r="G133" s="46">
        <f t="shared" si="25"/>
        <v>3</v>
      </c>
      <c r="H133" s="78">
        <v>0</v>
      </c>
      <c r="I133" s="76">
        <v>0</v>
      </c>
      <c r="J133" s="46">
        <f t="shared" si="26"/>
        <v>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24</v>
      </c>
      <c r="F175" s="71"/>
      <c r="G175" s="46">
        <f t="shared" si="32"/>
        <v>24</v>
      </c>
      <c r="H175" s="78">
        <v>0</v>
      </c>
      <c r="I175" s="76">
        <v>0</v>
      </c>
      <c r="J175" s="46">
        <f t="shared" si="33"/>
        <v>24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5</v>
      </c>
      <c r="F193" s="71"/>
      <c r="G193" s="46">
        <f t="shared" si="32"/>
        <v>5</v>
      </c>
      <c r="H193" s="78">
        <v>0</v>
      </c>
      <c r="I193" s="76">
        <v>0</v>
      </c>
      <c r="J193" s="46">
        <f t="shared" si="33"/>
        <v>5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7</v>
      </c>
      <c r="F196" s="71"/>
      <c r="G196" s="46">
        <f t="shared" si="32"/>
        <v>7</v>
      </c>
      <c r="H196" s="78">
        <v>0</v>
      </c>
      <c r="I196" s="76">
        <v>0</v>
      </c>
      <c r="J196" s="46">
        <f t="shared" si="33"/>
        <v>7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46</v>
      </c>
      <c r="F205" s="71"/>
      <c r="G205" s="46">
        <f t="shared" si="32"/>
        <v>46</v>
      </c>
      <c r="H205" s="78">
        <v>0</v>
      </c>
      <c r="I205" s="76">
        <v>0</v>
      </c>
      <c r="J205" s="46">
        <f t="shared" si="33"/>
        <v>46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7</v>
      </c>
      <c r="F209" s="71"/>
      <c r="G209" s="46">
        <f t="shared" si="32"/>
        <v>7</v>
      </c>
      <c r="H209" s="78">
        <v>0</v>
      </c>
      <c r="I209" s="76">
        <v>0</v>
      </c>
      <c r="J209" s="46">
        <f t="shared" si="33"/>
        <v>7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v>10</v>
      </c>
      <c r="F251" s="71"/>
      <c r="G251" s="46">
        <f t="shared" si="48"/>
        <v>10</v>
      </c>
      <c r="H251" s="78">
        <v>0</v>
      </c>
      <c r="I251" s="76">
        <v>0</v>
      </c>
      <c r="J251" s="46">
        <f t="shared" si="49"/>
        <v>10</v>
      </c>
      <c r="K251" s="72"/>
      <c r="L251" s="20">
        <v>27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39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9">E253+F253</f>
        <v>0</v>
      </c>
      <c r="H253" s="78">
        <v>0</v>
      </c>
      <c r="I253" s="76">
        <v>0</v>
      </c>
      <c r="J253" s="46">
        <f t="shared" ref="J253" si="60">+G253-H253-K253-I253</f>
        <v>0</v>
      </c>
      <c r="K253" s="72"/>
      <c r="L253" s="20"/>
      <c r="M253" s="65">
        <f t="shared" ref="M253" si="61">+L253*K253</f>
        <v>0</v>
      </c>
      <c r="N253" s="17" t="s">
        <v>16</v>
      </c>
      <c r="O253" s="18"/>
      <c r="P253" s="23">
        <f t="shared" ref="P253" si="62">SUM(M253-O253)</f>
        <v>0</v>
      </c>
      <c r="Q253" s="90"/>
      <c r="R253" s="43">
        <f t="shared" ref="R253" si="6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4">E257+F257</f>
        <v>0</v>
      </c>
      <c r="H257" s="78">
        <v>0</v>
      </c>
      <c r="I257" s="76">
        <v>0</v>
      </c>
      <c r="J257" s="46">
        <f t="shared" ref="J257" si="65">+G257-H257-K257-I257</f>
        <v>0</v>
      </c>
      <c r="K257" s="72"/>
      <c r="L257" s="20"/>
      <c r="M257" s="65">
        <f t="shared" ref="M257" si="66">+L257*K257</f>
        <v>0</v>
      </c>
      <c r="N257" s="17" t="s">
        <v>16</v>
      </c>
      <c r="O257" s="18"/>
      <c r="P257" s="23">
        <f t="shared" ref="P257" si="67">SUM(M257-O257)</f>
        <v>0</v>
      </c>
      <c r="Q257" s="90"/>
      <c r="R257" s="43">
        <f t="shared" ref="R257" si="6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9">E259+F259</f>
        <v>0</v>
      </c>
      <c r="H259" s="78">
        <v>0</v>
      </c>
      <c r="I259" s="76">
        <v>0</v>
      </c>
      <c r="J259" s="46">
        <f t="shared" ref="J259" si="70">+G259-H259-K259-I259</f>
        <v>0</v>
      </c>
      <c r="K259" s="72"/>
      <c r="L259" s="20"/>
      <c r="M259" s="65">
        <f t="shared" ref="M259" si="71">+L259*K259</f>
        <v>0</v>
      </c>
      <c r="N259" s="17" t="s">
        <v>16</v>
      </c>
      <c r="O259" s="18"/>
      <c r="P259" s="23">
        <f t="shared" ref="P259" si="72">SUM(M259-O259)</f>
        <v>0</v>
      </c>
      <c r="Q259" s="90"/>
      <c r="R259" s="43">
        <f t="shared" ref="R259" si="73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L47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>SUM(M6-O6)</f>
        <v>300</v>
      </c>
      <c r="Q6" s="121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4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22">
        <f t="shared" si="4"/>
        <v>120</v>
      </c>
      <c r="Q58" s="121">
        <v>31.07</v>
      </c>
      <c r="R58" s="43">
        <f t="shared" si="3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4"/>
        <v>50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20</v>
      </c>
      <c r="F116" s="71"/>
      <c r="G116" s="46">
        <f t="shared" si="23"/>
        <v>20</v>
      </c>
      <c r="H116" s="78">
        <v>0</v>
      </c>
      <c r="I116" s="76">
        <v>0</v>
      </c>
      <c r="J116" s="46">
        <f t="shared" si="24"/>
        <v>20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21</v>
      </c>
      <c r="F117" s="71"/>
      <c r="G117" s="46">
        <f t="shared" si="23"/>
        <v>21</v>
      </c>
      <c r="H117" s="78">
        <v>0</v>
      </c>
      <c r="I117" s="76">
        <v>0</v>
      </c>
      <c r="J117" s="46">
        <f t="shared" si="24"/>
        <v>21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24</v>
      </c>
      <c r="F175" s="71"/>
      <c r="G175" s="46">
        <f t="shared" si="30"/>
        <v>24</v>
      </c>
      <c r="H175" s="78">
        <v>0</v>
      </c>
      <c r="I175" s="76">
        <v>0</v>
      </c>
      <c r="J175" s="46">
        <f t="shared" si="31"/>
        <v>23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46</v>
      </c>
      <c r="F205" s="71"/>
      <c r="G205" s="46">
        <f t="shared" si="30"/>
        <v>46</v>
      </c>
      <c r="H205" s="78">
        <v>0</v>
      </c>
      <c r="I205" s="76">
        <v>0</v>
      </c>
      <c r="J205" s="46">
        <f t="shared" si="31"/>
        <v>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5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6" si="48">E235+F235</f>
        <v>0</v>
      </c>
      <c r="H235" s="78">
        <v>0</v>
      </c>
      <c r="I235" s="76">
        <v>0</v>
      </c>
      <c r="J235" s="46">
        <f t="shared" ref="J235:J256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+ยกมา!J251</f>
        <v>10</v>
      </c>
      <c r="F251" s="71"/>
      <c r="G251" s="46">
        <f t="shared" si="48"/>
        <v>10</v>
      </c>
      <c r="H251" s="78">
        <v>0</v>
      </c>
      <c r="I251" s="76">
        <v>0</v>
      </c>
      <c r="J251" s="46">
        <f t="shared" si="49"/>
        <v>10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529.21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1385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220</v>
      </c>
      <c r="O264" s="2">
        <v>170</v>
      </c>
      <c r="P264" s="2">
        <v>50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1150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209</v>
      </c>
      <c r="M269" s="35"/>
      <c r="N269" s="37">
        <v>1150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T346"/>
  <sheetViews>
    <sheetView zoomScale="70" zoomScaleNormal="70" workbookViewId="0">
      <pane xSplit="10" ySplit="4" topLeftCell="M41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18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4</v>
      </c>
      <c r="F41" s="71">
        <v>3</v>
      </c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4</v>
      </c>
      <c r="F65" s="71">
        <v>2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4</v>
      </c>
      <c r="F66" s="71">
        <v>2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4</v>
      </c>
      <c r="F72" s="71">
        <v>2</v>
      </c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20</v>
      </c>
      <c r="F116" s="71"/>
      <c r="G116" s="46">
        <f t="shared" si="23"/>
        <v>20</v>
      </c>
      <c r="H116" s="78">
        <v>0</v>
      </c>
      <c r="I116" s="76">
        <v>0</v>
      </c>
      <c r="J116" s="46">
        <f t="shared" si="24"/>
        <v>19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21</v>
      </c>
      <c r="F117" s="71"/>
      <c r="G117" s="46">
        <f t="shared" si="23"/>
        <v>21</v>
      </c>
      <c r="H117" s="78">
        <v>0</v>
      </c>
      <c r="I117" s="76">
        <v>0</v>
      </c>
      <c r="J117" s="46">
        <f t="shared" si="24"/>
        <v>21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>
        <v>1</v>
      </c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5</v>
      </c>
      <c r="F193" s="71">
        <v>10</v>
      </c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7</v>
      </c>
      <c r="F196" s="71">
        <v>5</v>
      </c>
      <c r="G196" s="46">
        <f t="shared" si="30"/>
        <v>12</v>
      </c>
      <c r="H196" s="78">
        <v>0</v>
      </c>
      <c r="I196" s="76">
        <v>0</v>
      </c>
      <c r="J196" s="46">
        <f t="shared" si="31"/>
        <v>12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46</v>
      </c>
      <c r="F205" s="71"/>
      <c r="G205" s="46">
        <f t="shared" si="30"/>
        <v>46</v>
      </c>
      <c r="H205" s="78">
        <v>0</v>
      </c>
      <c r="I205" s="76">
        <v>0</v>
      </c>
      <c r="J205" s="46">
        <f t="shared" si="31"/>
        <v>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5</v>
      </c>
      <c r="F209" s="71">
        <v>5</v>
      </c>
      <c r="G209" s="46">
        <f t="shared" si="30"/>
        <v>10</v>
      </c>
      <c r="H209" s="78">
        <v>0</v>
      </c>
      <c r="I209" s="76">
        <v>0</v>
      </c>
      <c r="J209" s="46">
        <f t="shared" si="31"/>
        <v>8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+'1'!J251</f>
        <v>10</v>
      </c>
      <c r="F251" s="71"/>
      <c r="G251" s="46">
        <f t="shared" si="40"/>
        <v>10</v>
      </c>
      <c r="H251" s="78">
        <v>0</v>
      </c>
      <c r="I251" s="76">
        <v>0</v>
      </c>
      <c r="J251" s="46">
        <f t="shared" si="43"/>
        <v>10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818.03000000000009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2160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1110</v>
      </c>
      <c r="O264" s="2">
        <v>115</v>
      </c>
      <c r="P264" s="2">
        <v>120</v>
      </c>
      <c r="Q264" s="88">
        <v>100</v>
      </c>
      <c r="R264" s="2">
        <v>320</v>
      </c>
      <c r="S264" s="2">
        <v>155</v>
      </c>
      <c r="T264" s="2">
        <v>300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1035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1035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M44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100</v>
      </c>
      <c r="P6" s="122">
        <f t="shared" ref="P6:P80" si="3">SUM(M6-O6)</f>
        <v>200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2">
        <f t="shared" si="3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100</v>
      </c>
      <c r="P116" s="122">
        <f t="shared" si="8"/>
        <v>100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21</v>
      </c>
      <c r="F117" s="71"/>
      <c r="G117" s="46">
        <f t="shared" si="23"/>
        <v>21</v>
      </c>
      <c r="H117" s="78">
        <v>0</v>
      </c>
      <c r="I117" s="76">
        <v>0</v>
      </c>
      <c r="J117" s="46">
        <f t="shared" si="24"/>
        <v>21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50</v>
      </c>
      <c r="P133" s="122">
        <f t="shared" si="8"/>
        <v>100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>
        <v>10</v>
      </c>
      <c r="G152" s="46">
        <f t="shared" si="23"/>
        <v>10</v>
      </c>
      <c r="H152" s="78">
        <v>0</v>
      </c>
      <c r="I152" s="76">
        <v>0</v>
      </c>
      <c r="J152" s="46">
        <f t="shared" si="24"/>
        <v>10</v>
      </c>
      <c r="K152" s="72"/>
      <c r="L152" s="20">
        <v>35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>
        <v>13</v>
      </c>
      <c r="G194" s="46">
        <f t="shared" si="30"/>
        <v>13</v>
      </c>
      <c r="H194" s="78">
        <v>0</v>
      </c>
      <c r="I194" s="76">
        <v>0</v>
      </c>
      <c r="J194" s="46">
        <f t="shared" si="31"/>
        <v>12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46</v>
      </c>
      <c r="F205" s="71"/>
      <c r="G205" s="46">
        <f t="shared" si="30"/>
        <v>46</v>
      </c>
      <c r="H205" s="78">
        <v>0</v>
      </c>
      <c r="I205" s="76">
        <v>0</v>
      </c>
      <c r="J205" s="46">
        <f t="shared" si="31"/>
        <v>45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30</v>
      </c>
      <c r="P205" s="122">
        <f t="shared" si="35"/>
        <v>25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7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+'2'!J251</f>
        <v>10</v>
      </c>
      <c r="F251" s="71"/>
      <c r="G251" s="46">
        <f t="shared" si="40"/>
        <v>10</v>
      </c>
      <c r="H251" s="78">
        <v>0</v>
      </c>
      <c r="I251" s="76">
        <v>0</v>
      </c>
      <c r="J251" s="46">
        <f t="shared" si="43"/>
        <v>9</v>
      </c>
      <c r="K251" s="72">
        <v>1</v>
      </c>
      <c r="L251" s="20">
        <v>27</v>
      </c>
      <c r="M251" s="65">
        <f t="shared" si="34"/>
        <v>27</v>
      </c>
      <c r="N251" s="17" t="s">
        <v>16</v>
      </c>
      <c r="O251" s="18"/>
      <c r="P251" s="122">
        <f t="shared" si="35"/>
        <v>27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913.46999999999991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2457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347</v>
      </c>
      <c r="O264" s="2">
        <v>120</v>
      </c>
      <c r="P264" s="2">
        <v>100</v>
      </c>
      <c r="Q264" s="88">
        <v>127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680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1415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1415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46"/>
  <sheetViews>
    <sheetView zoomScale="70" zoomScaleNormal="70" workbookViewId="0">
      <pane xSplit="10" ySplit="4" topLeftCell="K41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4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50</v>
      </c>
      <c r="P6" s="122">
        <f t="shared" ref="P6:P79" si="3">SUM(M6-O6)</f>
        <v>1050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2">
        <f t="shared" si="3"/>
        <v>200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13</v>
      </c>
      <c r="K24" s="72">
        <v>9</v>
      </c>
      <c r="L24" s="15">
        <v>100</v>
      </c>
      <c r="M24" s="65">
        <f t="shared" si="2"/>
        <v>900</v>
      </c>
      <c r="N24" s="17" t="s">
        <v>16</v>
      </c>
      <c r="O24" s="18">
        <v>300</v>
      </c>
      <c r="P24" s="122">
        <f t="shared" si="3"/>
        <v>600</v>
      </c>
      <c r="Q24" s="121">
        <v>38.659999999999997</v>
      </c>
      <c r="R24" s="43">
        <f t="shared" si="4"/>
        <v>347.93999999999994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50</v>
      </c>
      <c r="P39" s="23">
        <f>SUM(M39-O39)</f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4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22">
        <f>SUM(M41-O41)</f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2">
        <f t="shared" si="3"/>
        <v>60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4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>SUM(M80-O80)</f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21</v>
      </c>
      <c r="F117" s="71"/>
      <c r="G117" s="46">
        <f t="shared" si="23"/>
        <v>21</v>
      </c>
      <c r="H117" s="78">
        <v>0</v>
      </c>
      <c r="I117" s="76">
        <v>0</v>
      </c>
      <c r="J117" s="46">
        <f t="shared" si="24"/>
        <v>21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0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50</v>
      </c>
      <c r="P133" s="122">
        <f t="shared" si="8"/>
        <v>150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10</v>
      </c>
      <c r="F152" s="71"/>
      <c r="G152" s="46">
        <f t="shared" si="23"/>
        <v>10</v>
      </c>
      <c r="H152" s="78">
        <v>0</v>
      </c>
      <c r="I152" s="76">
        <v>0</v>
      </c>
      <c r="J152" s="46">
        <f t="shared" si="24"/>
        <v>10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8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11</v>
      </c>
      <c r="F196" s="71"/>
      <c r="G196" s="46">
        <f t="shared" si="30"/>
        <v>11</v>
      </c>
      <c r="H196" s="78">
        <v>0</v>
      </c>
      <c r="I196" s="76">
        <v>0</v>
      </c>
      <c r="J196" s="46">
        <f t="shared" si="31"/>
        <v>6</v>
      </c>
      <c r="K196" s="72">
        <v>5</v>
      </c>
      <c r="L196" s="20">
        <v>120</v>
      </c>
      <c r="M196" s="65">
        <f t="shared" si="34"/>
        <v>600</v>
      </c>
      <c r="N196" s="17" t="s">
        <v>16</v>
      </c>
      <c r="O196" s="18"/>
      <c r="P196" s="122">
        <f t="shared" si="35"/>
        <v>600</v>
      </c>
      <c r="Q196" s="90">
        <v>73</v>
      </c>
      <c r="R196" s="43">
        <f t="shared" si="36"/>
        <v>365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45</v>
      </c>
      <c r="F205" s="71"/>
      <c r="G205" s="46">
        <f t="shared" si="30"/>
        <v>45</v>
      </c>
      <c r="H205" s="78">
        <v>0</v>
      </c>
      <c r="I205" s="76">
        <v>0</v>
      </c>
      <c r="J205" s="46">
        <f t="shared" si="31"/>
        <v>45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50</v>
      </c>
      <c r="P208" s="122">
        <f t="shared" si="35"/>
        <v>50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6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+'3'!J251</f>
        <v>9</v>
      </c>
      <c r="F251" s="71"/>
      <c r="G251" s="46">
        <f t="shared" si="40"/>
        <v>9</v>
      </c>
      <c r="H251" s="78">
        <v>0</v>
      </c>
      <c r="I251" s="76">
        <v>0</v>
      </c>
      <c r="J251" s="46">
        <f t="shared" si="43"/>
        <v>9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2182.65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5225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1310</v>
      </c>
      <c r="O264" s="2">
        <v>100</v>
      </c>
      <c r="P264" s="2">
        <v>120</v>
      </c>
      <c r="Q264" s="88">
        <v>270</v>
      </c>
      <c r="R264" s="2">
        <v>520</v>
      </c>
      <c r="S264" s="2">
        <v>100</v>
      </c>
      <c r="T264" s="2">
        <v>200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>
        <v>87</v>
      </c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1085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2728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2728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W346"/>
  <sheetViews>
    <sheetView zoomScale="70" zoomScaleNormal="70" workbookViewId="0">
      <pane xSplit="10" ySplit="4" topLeftCell="M38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4</v>
      </c>
      <c r="F6" s="71">
        <v>10</v>
      </c>
      <c r="G6" s="46">
        <f t="shared" si="0"/>
        <v>14</v>
      </c>
      <c r="H6" s="78">
        <v>0</v>
      </c>
      <c r="I6" s="76">
        <v>0</v>
      </c>
      <c r="J6" s="46">
        <f t="shared" si="1"/>
        <v>13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1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16</v>
      </c>
      <c r="F22" s="71">
        <v>10</v>
      </c>
      <c r="G22" s="46">
        <f t="shared" si="0"/>
        <v>26</v>
      </c>
      <c r="H22" s="78">
        <v>0</v>
      </c>
      <c r="I22" s="76">
        <v>0</v>
      </c>
      <c r="J22" s="46">
        <f t="shared" si="1"/>
        <v>23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2">
        <f t="shared" si="3"/>
        <v>150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13</v>
      </c>
      <c r="F24" s="71">
        <v>6</v>
      </c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7</v>
      </c>
      <c r="F28" s="71">
        <v>4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4</v>
      </c>
      <c r="F41" s="71">
        <v>3</v>
      </c>
      <c r="G41" s="46">
        <f t="shared" si="5"/>
        <v>7</v>
      </c>
      <c r="H41" s="78">
        <v>0</v>
      </c>
      <c r="I41" s="76">
        <v>0</v>
      </c>
      <c r="J41" s="46">
        <f t="shared" si="6"/>
        <v>3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/>
      <c r="P41" s="122">
        <f t="shared" si="3"/>
        <v>200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5</v>
      </c>
      <c r="F66" s="71">
        <v>2</v>
      </c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2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>
        <v>100</v>
      </c>
      <c r="P112" s="122">
        <f>SUM(M112-O112)</f>
        <v>200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21</v>
      </c>
      <c r="F117" s="71"/>
      <c r="G117" s="46">
        <f t="shared" si="23"/>
        <v>21</v>
      </c>
      <c r="H117" s="78">
        <v>0</v>
      </c>
      <c r="I117" s="76">
        <v>0</v>
      </c>
      <c r="J117" s="46">
        <f t="shared" si="24"/>
        <v>21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10</v>
      </c>
      <c r="F152" s="71"/>
      <c r="G152" s="46">
        <f t="shared" si="23"/>
        <v>10</v>
      </c>
      <c r="H152" s="78">
        <v>0</v>
      </c>
      <c r="I152" s="76">
        <v>0</v>
      </c>
      <c r="J152" s="46">
        <f t="shared" si="24"/>
        <v>10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10</v>
      </c>
      <c r="K175" s="72">
        <v>11</v>
      </c>
      <c r="L175" s="15">
        <v>50</v>
      </c>
      <c r="M175" s="65">
        <f>+L175*K175</f>
        <v>550</v>
      </c>
      <c r="N175" s="17" t="s">
        <v>16</v>
      </c>
      <c r="O175" s="18"/>
      <c r="P175" s="122">
        <f>SUM(M175-O175)</f>
        <v>550</v>
      </c>
      <c r="Q175" s="121">
        <v>23.02</v>
      </c>
      <c r="R175" s="43">
        <f>+K175*Q175</f>
        <v>253.22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3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2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4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45</v>
      </c>
      <c r="F205" s="71"/>
      <c r="G205" s="46">
        <f t="shared" si="30"/>
        <v>45</v>
      </c>
      <c r="H205" s="78">
        <v>0</v>
      </c>
      <c r="I205" s="76">
        <v>0</v>
      </c>
      <c r="J205" s="46">
        <f t="shared" si="31"/>
        <v>45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+'4'!J251</f>
        <v>9</v>
      </c>
      <c r="F251" s="71"/>
      <c r="G251" s="46">
        <f t="shared" si="40"/>
        <v>9</v>
      </c>
      <c r="H251" s="78">
        <v>0</v>
      </c>
      <c r="I251" s="76">
        <v>0</v>
      </c>
      <c r="J251" s="46">
        <f t="shared" si="43"/>
        <v>9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3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1507.64</v>
      </c>
      <c r="S260" s="75"/>
    </row>
    <row r="261" spans="1:23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3700</v>
      </c>
    </row>
    <row r="263" spans="1:23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2040</v>
      </c>
      <c r="O264" s="2">
        <v>130</v>
      </c>
      <c r="P264" s="2">
        <v>100</v>
      </c>
      <c r="Q264" s="88">
        <v>200</v>
      </c>
      <c r="R264" s="2">
        <v>110</v>
      </c>
      <c r="S264" s="2">
        <v>50</v>
      </c>
      <c r="T264" s="2">
        <v>160</v>
      </c>
      <c r="U264" s="2">
        <v>105</v>
      </c>
      <c r="V264" s="2">
        <v>85</v>
      </c>
      <c r="W264" s="2">
        <v>1100</v>
      </c>
    </row>
    <row r="265" spans="1:23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250</v>
      </c>
    </row>
    <row r="268" spans="1:23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1410</v>
      </c>
    </row>
    <row r="269" spans="1:23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1410</v>
      </c>
    </row>
    <row r="270" spans="1:23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3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16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300</v>
      </c>
      <c r="P22" s="122">
        <f t="shared" si="3"/>
        <v>400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11</v>
      </c>
      <c r="F28" s="71"/>
      <c r="G28" s="46">
        <f t="shared" si="5"/>
        <v>11</v>
      </c>
      <c r="H28" s="78">
        <v>1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5</v>
      </c>
      <c r="F46" s="71"/>
      <c r="G46" s="46">
        <f t="shared" si="5"/>
        <v>5</v>
      </c>
      <c r="H46" s="78">
        <v>5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</v>
      </c>
      <c r="F53" s="71"/>
      <c r="G53" s="46">
        <f t="shared" si="5"/>
        <v>1</v>
      </c>
      <c r="H53" s="78">
        <v>1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4</v>
      </c>
      <c r="F65" s="71"/>
      <c r="G65" s="46">
        <f t="shared" si="5"/>
        <v>4</v>
      </c>
      <c r="H65" s="78">
        <v>1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4</v>
      </c>
      <c r="F81" s="71"/>
      <c r="G81" s="46">
        <f t="shared" si="5"/>
        <v>4</v>
      </c>
      <c r="H81" s="78">
        <v>1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9</v>
      </c>
      <c r="K113" s="72">
        <v>6</v>
      </c>
      <c r="L113" s="20">
        <v>55</v>
      </c>
      <c r="M113" s="65">
        <f t="shared" si="7"/>
        <v>330</v>
      </c>
      <c r="N113" s="17" t="s">
        <v>16</v>
      </c>
      <c r="O113" s="18"/>
      <c r="P113" s="122">
        <f t="shared" si="8"/>
        <v>330</v>
      </c>
      <c r="Q113" s="121">
        <v>22.55</v>
      </c>
      <c r="R113" s="43">
        <f t="shared" si="9"/>
        <v>135.30000000000001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21</v>
      </c>
      <c r="F117" s="71"/>
      <c r="G117" s="46">
        <f t="shared" si="23"/>
        <v>21</v>
      </c>
      <c r="H117" s="78">
        <v>1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10</v>
      </c>
      <c r="F152" s="71"/>
      <c r="G152" s="46">
        <f t="shared" si="23"/>
        <v>10</v>
      </c>
      <c r="H152" s="78">
        <v>0</v>
      </c>
      <c r="I152" s="76">
        <v>0</v>
      </c>
      <c r="J152" s="46">
        <f t="shared" si="24"/>
        <v>10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45</v>
      </c>
      <c r="F205" s="71"/>
      <c r="G205" s="46">
        <f t="shared" si="30"/>
        <v>45</v>
      </c>
      <c r="H205" s="78">
        <v>17</v>
      </c>
      <c r="I205" s="76">
        <v>0</v>
      </c>
      <c r="J205" s="46">
        <f t="shared" si="31"/>
        <v>28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2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>
        <v>120</v>
      </c>
      <c r="P209" s="122">
        <f t="shared" si="35"/>
        <v>360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+'5'!J251</f>
        <v>9</v>
      </c>
      <c r="F251" s="71"/>
      <c r="G251" s="46">
        <f t="shared" si="40"/>
        <v>9</v>
      </c>
      <c r="H251" s="78">
        <v>0</v>
      </c>
      <c r="I251" s="76">
        <v>0</v>
      </c>
      <c r="J251" s="46">
        <f t="shared" si="43"/>
        <v>9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1228.9500000000003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3060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1585</v>
      </c>
      <c r="O264" s="2">
        <v>220</v>
      </c>
      <c r="P264" s="2">
        <v>500</v>
      </c>
      <c r="Q264" s="88">
        <v>50</v>
      </c>
      <c r="R264" s="2">
        <v>495</v>
      </c>
      <c r="S264" s="2">
        <v>205</v>
      </c>
      <c r="T264" s="2">
        <v>65</v>
      </c>
      <c r="U264" s="2">
        <v>50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590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870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870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346"/>
  <sheetViews>
    <sheetView zoomScale="70" zoomScaleNormal="70" workbookViewId="0">
      <pane xSplit="10" ySplit="4" topLeftCell="M47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/>
      <c r="P57" s="122">
        <f t="shared" si="3"/>
        <v>240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20</v>
      </c>
      <c r="F117" s="71"/>
      <c r="G117" s="46">
        <f t="shared" si="23"/>
        <v>20</v>
      </c>
      <c r="H117" s="78">
        <v>0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10</v>
      </c>
      <c r="F152" s="71"/>
      <c r="G152" s="46">
        <f t="shared" si="23"/>
        <v>10</v>
      </c>
      <c r="H152" s="78">
        <v>0</v>
      </c>
      <c r="I152" s="76">
        <v>0</v>
      </c>
      <c r="J152" s="46">
        <f t="shared" si="24"/>
        <v>10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6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2">
        <f>SUM(M175-O175)</f>
        <v>200</v>
      </c>
      <c r="Q175" s="121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+'6'!J251</f>
        <v>9</v>
      </c>
      <c r="F251" s="71"/>
      <c r="G251" s="46">
        <f t="shared" si="40"/>
        <v>9</v>
      </c>
      <c r="H251" s="78">
        <v>0</v>
      </c>
      <c r="I251" s="76">
        <v>0</v>
      </c>
      <c r="J251" s="46">
        <f t="shared" si="43"/>
        <v>8</v>
      </c>
      <c r="K251" s="72">
        <v>1</v>
      </c>
      <c r="L251" s="20">
        <v>27</v>
      </c>
      <c r="M251" s="65">
        <f t="shared" si="34"/>
        <v>27</v>
      </c>
      <c r="N251" s="17" t="s">
        <v>16</v>
      </c>
      <c r="O251" s="18"/>
      <c r="P251" s="122">
        <f t="shared" si="35"/>
        <v>27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964.22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2587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1722</v>
      </c>
      <c r="O264" s="2">
        <v>1000</v>
      </c>
      <c r="P264" s="2">
        <v>120</v>
      </c>
      <c r="Q264" s="88">
        <v>170</v>
      </c>
      <c r="R264" s="2">
        <v>50</v>
      </c>
      <c r="S264" s="2">
        <v>150</v>
      </c>
      <c r="T264" s="2">
        <v>150</v>
      </c>
      <c r="U264" s="2">
        <v>82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850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850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M38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</v>
      </c>
      <c r="F115" s="71">
        <v>10</v>
      </c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20</v>
      </c>
      <c r="F117" s="71"/>
      <c r="G117" s="46">
        <f t="shared" si="23"/>
        <v>20</v>
      </c>
      <c r="H117" s="78">
        <v>0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10</v>
      </c>
      <c r="F152" s="71"/>
      <c r="G152" s="46">
        <f t="shared" si="23"/>
        <v>10</v>
      </c>
      <c r="H152" s="78">
        <v>0</v>
      </c>
      <c r="I152" s="76">
        <v>0</v>
      </c>
      <c r="J152" s="46">
        <f t="shared" si="24"/>
        <v>9</v>
      </c>
      <c r="K152" s="72">
        <v>1</v>
      </c>
      <c r="L152" s="20">
        <v>55</v>
      </c>
      <c r="M152" s="65">
        <f t="shared" si="7"/>
        <v>55</v>
      </c>
      <c r="N152" s="17" t="s">
        <v>16</v>
      </c>
      <c r="O152" s="18">
        <v>20</v>
      </c>
      <c r="P152" s="12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+'7'!J251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264.87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730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410</v>
      </c>
      <c r="O264" s="2">
        <v>200</v>
      </c>
      <c r="P264" s="2">
        <v>110</v>
      </c>
      <c r="Q264" s="88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285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285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86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11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2">
        <f>SUM(M5-O5)</f>
        <v>350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6</v>
      </c>
      <c r="F6" s="71">
        <v>10</v>
      </c>
      <c r="G6" s="46">
        <f t="shared" si="0"/>
        <v>16</v>
      </c>
      <c r="H6" s="78">
        <v>0</v>
      </c>
      <c r="I6" s="76">
        <v>0</v>
      </c>
      <c r="J6" s="46">
        <f t="shared" si="1"/>
        <v>8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100</v>
      </c>
      <c r="P6" s="122">
        <f t="shared" ref="P6:P80" si="3">SUM(M6-O6)</f>
        <v>700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1</v>
      </c>
      <c r="F15" s="71">
        <v>3</v>
      </c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2</v>
      </c>
      <c r="F18" s="71">
        <v>1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>
        <v>4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4</v>
      </c>
      <c r="F21" s="71">
        <v>3</v>
      </c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15</v>
      </c>
      <c r="F24" s="71">
        <v>2</v>
      </c>
      <c r="G24" s="46">
        <f t="shared" si="0"/>
        <v>17</v>
      </c>
      <c r="H24" s="78">
        <v>0</v>
      </c>
      <c r="I24" s="76">
        <v>0</v>
      </c>
      <c r="J24" s="46">
        <f t="shared" si="1"/>
        <v>16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7</v>
      </c>
      <c r="F28" s="71">
        <v>4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5</v>
      </c>
      <c r="F31" s="71">
        <v>9</v>
      </c>
      <c r="G31" s="46">
        <f t="shared" si="5"/>
        <v>14</v>
      </c>
      <c r="H31" s="78">
        <v>0</v>
      </c>
      <c r="I31" s="76">
        <v>0</v>
      </c>
      <c r="J31" s="46">
        <f t="shared" si="6"/>
        <v>13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>SUM(M31-O31)</f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ref="P39:P43" si="7">SUM(M39-O39)</f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7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>
        <v>1</v>
      </c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</v>
      </c>
      <c r="F48" s="71">
        <v>3</v>
      </c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1</v>
      </c>
      <c r="F62" s="71">
        <v>3</v>
      </c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7</v>
      </c>
      <c r="F77" s="71">
        <v>2</v>
      </c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ref="P81:P172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>
        <v>2</v>
      </c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2</v>
      </c>
      <c r="F112" s="71"/>
      <c r="G112" s="46">
        <f t="shared" si="24"/>
        <v>2</v>
      </c>
      <c r="H112" s="78">
        <v>0</v>
      </c>
      <c r="I112" s="76">
        <v>0</v>
      </c>
      <c r="J112" s="46">
        <f t="shared" si="25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8</v>
      </c>
      <c r="F113" s="71"/>
      <c r="G113" s="46">
        <f t="shared" si="24"/>
        <v>8</v>
      </c>
      <c r="H113" s="78">
        <v>0</v>
      </c>
      <c r="I113" s="76">
        <v>0</v>
      </c>
      <c r="J113" s="46">
        <f t="shared" si="25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10</v>
      </c>
      <c r="F115" s="71"/>
      <c r="G115" s="46">
        <f t="shared" si="24"/>
        <v>10</v>
      </c>
      <c r="H115" s="78">
        <v>0</v>
      </c>
      <c r="I115" s="76">
        <v>0</v>
      </c>
      <c r="J115" s="46">
        <f t="shared" si="25"/>
        <v>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16</v>
      </c>
      <c r="F116" s="71"/>
      <c r="G116" s="46">
        <f t="shared" si="24"/>
        <v>16</v>
      </c>
      <c r="H116" s="78">
        <v>0</v>
      </c>
      <c r="I116" s="76">
        <v>0</v>
      </c>
      <c r="J116" s="46">
        <f t="shared" si="25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20</v>
      </c>
      <c r="F117" s="71"/>
      <c r="G117" s="46">
        <f t="shared" si="24"/>
        <v>20</v>
      </c>
      <c r="H117" s="78">
        <v>0</v>
      </c>
      <c r="I117" s="76">
        <v>0</v>
      </c>
      <c r="J117" s="46">
        <f t="shared" si="25"/>
        <v>20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>
        <v>2</v>
      </c>
      <c r="G132" s="46">
        <f t="shared" si="24"/>
        <v>2</v>
      </c>
      <c r="H132" s="78">
        <v>0</v>
      </c>
      <c r="I132" s="76">
        <v>0</v>
      </c>
      <c r="J132" s="46">
        <f t="shared" si="25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6</v>
      </c>
      <c r="F133" s="71"/>
      <c r="G133" s="46">
        <f t="shared" si="24"/>
        <v>6</v>
      </c>
      <c r="H133" s="78">
        <v>0</v>
      </c>
      <c r="I133" s="76">
        <v>0</v>
      </c>
      <c r="J133" s="46">
        <f t="shared" si="25"/>
        <v>4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9"/>
        <v>100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9</v>
      </c>
      <c r="F152" s="71"/>
      <c r="G152" s="46">
        <f t="shared" si="24"/>
        <v>9</v>
      </c>
      <c r="H152" s="78">
        <v>0</v>
      </c>
      <c r="I152" s="76">
        <v>0</v>
      </c>
      <c r="J152" s="46">
        <f t="shared" si="25"/>
        <v>9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6</v>
      </c>
      <c r="F175" s="71"/>
      <c r="G175" s="46">
        <f t="shared" si="31"/>
        <v>6</v>
      </c>
      <c r="H175" s="78">
        <v>0</v>
      </c>
      <c r="I175" s="76">
        <v>0</v>
      </c>
      <c r="J175" s="46">
        <f t="shared" si="32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>
        <v>10</v>
      </c>
      <c r="G185" s="46">
        <f t="shared" si="31"/>
        <v>10</v>
      </c>
      <c r="H185" s="78">
        <v>0</v>
      </c>
      <c r="I185" s="76">
        <v>0</v>
      </c>
      <c r="J185" s="46">
        <f t="shared" si="32"/>
        <v>10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15</v>
      </c>
      <c r="F193" s="71"/>
      <c r="G193" s="46">
        <f t="shared" si="31"/>
        <v>15</v>
      </c>
      <c r="H193" s="78">
        <v>0</v>
      </c>
      <c r="I193" s="76">
        <v>0</v>
      </c>
      <c r="J193" s="46">
        <f t="shared" si="32"/>
        <v>15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</v>
      </c>
      <c r="F194" s="71">
        <v>10</v>
      </c>
      <c r="G194" s="46">
        <f t="shared" si="31"/>
        <v>11</v>
      </c>
      <c r="H194" s="78">
        <v>0</v>
      </c>
      <c r="I194" s="76">
        <v>0</v>
      </c>
      <c r="J194" s="46">
        <f t="shared" si="32"/>
        <v>10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2">
        <f t="shared" si="36"/>
        <v>120</v>
      </c>
      <c r="Q194" s="9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4</v>
      </c>
      <c r="F196" s="71">
        <v>10</v>
      </c>
      <c r="G196" s="46">
        <f t="shared" si="31"/>
        <v>14</v>
      </c>
      <c r="H196" s="78">
        <v>0</v>
      </c>
      <c r="I196" s="76">
        <v>0</v>
      </c>
      <c r="J196" s="46">
        <f t="shared" si="32"/>
        <v>12</v>
      </c>
      <c r="K196" s="72">
        <v>2</v>
      </c>
      <c r="L196" s="20">
        <v>120</v>
      </c>
      <c r="M196" s="65">
        <f t="shared" si="35"/>
        <v>240</v>
      </c>
      <c r="N196" s="17" t="s">
        <v>16</v>
      </c>
      <c r="O196" s="18"/>
      <c r="P196" s="122">
        <f t="shared" si="36"/>
        <v>240</v>
      </c>
      <c r="Q196" s="90">
        <v>73</v>
      </c>
      <c r="R196" s="43">
        <f t="shared" si="37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28</v>
      </c>
      <c r="F205" s="71"/>
      <c r="G205" s="46">
        <f t="shared" si="31"/>
        <v>28</v>
      </c>
      <c r="H205" s="78">
        <v>0</v>
      </c>
      <c r="I205" s="76">
        <v>0</v>
      </c>
      <c r="J205" s="46">
        <f t="shared" si="32"/>
        <v>26</v>
      </c>
      <c r="K205" s="72">
        <v>2</v>
      </c>
      <c r="L205" s="20">
        <v>55</v>
      </c>
      <c r="M205" s="65">
        <f t="shared" si="35"/>
        <v>110</v>
      </c>
      <c r="N205" s="17" t="s">
        <v>16</v>
      </c>
      <c r="O205" s="18"/>
      <c r="P205" s="122">
        <f t="shared" si="36"/>
        <v>110</v>
      </c>
      <c r="Q205" s="90">
        <v>40</v>
      </c>
      <c r="R205" s="43">
        <f t="shared" si="37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1</v>
      </c>
      <c r="F209" s="71"/>
      <c r="G209" s="46">
        <f t="shared" si="31"/>
        <v>1</v>
      </c>
      <c r="H209" s="78">
        <v>0</v>
      </c>
      <c r="I209" s="76">
        <v>0</v>
      </c>
      <c r="J209" s="46">
        <f t="shared" si="32"/>
        <v>1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4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+'8'!J251</f>
        <v>8</v>
      </c>
      <c r="F251" s="71"/>
      <c r="G251" s="46">
        <f t="shared" si="41"/>
        <v>8</v>
      </c>
      <c r="H251" s="78">
        <v>0</v>
      </c>
      <c r="I251" s="76">
        <v>0</v>
      </c>
      <c r="J251" s="46">
        <f t="shared" si="44"/>
        <v>8</v>
      </c>
      <c r="K251" s="72"/>
      <c r="L251" s="20">
        <v>27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39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1135.8300000000002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2840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1220</v>
      </c>
      <c r="O264" s="2">
        <v>1000</v>
      </c>
      <c r="P264" s="2">
        <v>55</v>
      </c>
      <c r="Q264" s="88">
        <v>55</v>
      </c>
      <c r="R264" s="2">
        <v>110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270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1335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1335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46"/>
  <sheetViews>
    <sheetView zoomScale="70" zoomScaleNormal="70" workbookViewId="0">
      <pane xSplit="10" ySplit="4" topLeftCell="K38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2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6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4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22">
        <f t="shared" si="8"/>
        <v>220</v>
      </c>
      <c r="Q113" s="121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20</v>
      </c>
      <c r="F117" s="71"/>
      <c r="G117" s="46">
        <f t="shared" si="23"/>
        <v>20</v>
      </c>
      <c r="H117" s="78">
        <v>0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9</v>
      </c>
      <c r="F152" s="71"/>
      <c r="G152" s="46">
        <f t="shared" si="23"/>
        <v>9</v>
      </c>
      <c r="H152" s="78">
        <v>0</v>
      </c>
      <c r="I152" s="76">
        <v>0</v>
      </c>
      <c r="J152" s="46">
        <f t="shared" si="24"/>
        <v>9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6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+'9'!J251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1181.3499999999999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2660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780</v>
      </c>
      <c r="O264" s="2">
        <v>65</v>
      </c>
      <c r="P264" s="2">
        <v>115</v>
      </c>
      <c r="Q264" s="88">
        <v>50</v>
      </c>
      <c r="R264" s="2">
        <v>50</v>
      </c>
      <c r="S264" s="2">
        <v>300</v>
      </c>
      <c r="T264" s="2">
        <v>200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1865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1865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V346"/>
  <sheetViews>
    <sheetView zoomScale="70" zoomScaleNormal="70" workbookViewId="0">
      <pane xSplit="10" ySplit="4" topLeftCell="K38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6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</v>
      </c>
      <c r="F6" s="71"/>
      <c r="G6" s="46">
        <f t="shared" si="0"/>
        <v>2</v>
      </c>
      <c r="H6" s="78">
        <v>0</v>
      </c>
      <c r="I6" s="76">
        <v>0</v>
      </c>
      <c r="J6" s="46">
        <f t="shared" si="1"/>
        <v>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</v>
      </c>
      <c r="F11" s="71">
        <v>1</v>
      </c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3</v>
      </c>
      <c r="F15" s="71">
        <v>1</v>
      </c>
      <c r="G15" s="46">
        <f t="shared" si="0"/>
        <v>4</v>
      </c>
      <c r="H15" s="78">
        <v>0</v>
      </c>
      <c r="I15" s="76">
        <v>0</v>
      </c>
      <c r="J15" s="46">
        <f t="shared" si="1"/>
        <v>0</v>
      </c>
      <c r="K15" s="72">
        <v>4</v>
      </c>
      <c r="L15" s="15">
        <v>50</v>
      </c>
      <c r="M15" s="65">
        <f t="shared" si="2"/>
        <v>200</v>
      </c>
      <c r="N15" s="17" t="s">
        <v>16</v>
      </c>
      <c r="O15" s="18"/>
      <c r="P15" s="122">
        <f t="shared" si="3"/>
        <v>200</v>
      </c>
      <c r="Q15" s="121">
        <v>22.41</v>
      </c>
      <c r="R15" s="43">
        <f t="shared" si="4"/>
        <v>89.64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20</v>
      </c>
      <c r="F117" s="71"/>
      <c r="G117" s="46">
        <f t="shared" si="23"/>
        <v>20</v>
      </c>
      <c r="H117" s="78">
        <v>0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1</v>
      </c>
      <c r="F133" s="71">
        <v>3</v>
      </c>
      <c r="G133" s="46">
        <f t="shared" si="23"/>
        <v>4</v>
      </c>
      <c r="H133" s="78">
        <v>0</v>
      </c>
      <c r="I133" s="76">
        <v>0</v>
      </c>
      <c r="J133" s="46">
        <f t="shared" si="24"/>
        <v>0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2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9</v>
      </c>
      <c r="F152" s="71"/>
      <c r="G152" s="46">
        <f t="shared" si="23"/>
        <v>9</v>
      </c>
      <c r="H152" s="78">
        <v>0</v>
      </c>
      <c r="I152" s="76">
        <v>0</v>
      </c>
      <c r="J152" s="46">
        <f t="shared" si="24"/>
        <v>9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11</v>
      </c>
      <c r="F196" s="71"/>
      <c r="G196" s="46">
        <f t="shared" si="30"/>
        <v>11</v>
      </c>
      <c r="H196" s="78">
        <v>0</v>
      </c>
      <c r="I196" s="76">
        <v>0</v>
      </c>
      <c r="J196" s="46">
        <f t="shared" si="31"/>
        <v>11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25</v>
      </c>
      <c r="F205" s="71"/>
      <c r="G205" s="46">
        <f t="shared" si="30"/>
        <v>25</v>
      </c>
      <c r="H205" s="78">
        <v>0</v>
      </c>
      <c r="I205" s="76">
        <v>0</v>
      </c>
      <c r="J205" s="46">
        <f t="shared" si="31"/>
        <v>22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100</v>
      </c>
      <c r="P208" s="23">
        <f t="shared" si="35"/>
        <v>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-1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+'10'!J251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1585.0099999999998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4045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1065</v>
      </c>
      <c r="O264" s="2">
        <v>65</v>
      </c>
      <c r="P264" s="2">
        <v>50</v>
      </c>
      <c r="Q264" s="88">
        <v>135</v>
      </c>
      <c r="R264" s="2">
        <v>250</v>
      </c>
      <c r="S264" s="2">
        <v>85</v>
      </c>
      <c r="T264" s="2">
        <v>250</v>
      </c>
      <c r="U264" s="2">
        <v>130</v>
      </c>
      <c r="V264" s="2">
        <v>100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200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2765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2765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Z346"/>
  <sheetViews>
    <sheetView zoomScale="70" zoomScaleNormal="70" workbookViewId="0">
      <pane xSplit="10" ySplit="4" topLeftCell="K125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6</v>
      </c>
      <c r="F5" s="71">
        <v>10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5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122">
        <f>SUM(M5-O5)</f>
        <v>550</v>
      </c>
      <c r="Q5" s="121">
        <v>18.97</v>
      </c>
      <c r="R5" s="43">
        <f>+K5*Q5</f>
        <v>208.67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0</v>
      </c>
      <c r="F6" s="71">
        <v>14</v>
      </c>
      <c r="G6" s="46">
        <f t="shared" si="0"/>
        <v>14</v>
      </c>
      <c r="H6" s="78">
        <v>0</v>
      </c>
      <c r="I6" s="76">
        <v>0</v>
      </c>
      <c r="J6" s="46">
        <f t="shared" si="1"/>
        <v>11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0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50</v>
      </c>
      <c r="P15" s="122">
        <f t="shared" si="3"/>
        <v>100</v>
      </c>
      <c r="Q15" s="121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</v>
      </c>
      <c r="F18" s="71">
        <v>2</v>
      </c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4</v>
      </c>
      <c r="F21" s="71">
        <v>3</v>
      </c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9</v>
      </c>
      <c r="F22" s="71">
        <v>9</v>
      </c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30</v>
      </c>
      <c r="P22" s="122">
        <f t="shared" si="3"/>
        <v>170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16</v>
      </c>
      <c r="F24" s="71">
        <v>5</v>
      </c>
      <c r="G24" s="46">
        <f t="shared" si="0"/>
        <v>21</v>
      </c>
      <c r="H24" s="78">
        <v>0</v>
      </c>
      <c r="I24" s="76">
        <v>0</v>
      </c>
      <c r="J24" s="46">
        <f t="shared" si="1"/>
        <v>20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9</v>
      </c>
      <c r="F28" s="71">
        <v>5</v>
      </c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8</v>
      </c>
      <c r="F31" s="71">
        <v>10</v>
      </c>
      <c r="G31" s="46">
        <f t="shared" si="5"/>
        <v>18</v>
      </c>
      <c r="H31" s="78">
        <v>0</v>
      </c>
      <c r="I31" s="76">
        <v>0</v>
      </c>
      <c r="J31" s="46">
        <f t="shared" si="6"/>
        <v>15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4</v>
      </c>
      <c r="F39" s="71">
        <v>1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8</v>
      </c>
      <c r="F40" s="71">
        <v>3</v>
      </c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>SUM(M48-O48)</f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2</v>
      </c>
      <c r="F50" s="71">
        <v>2</v>
      </c>
      <c r="G50" s="46">
        <f t="shared" si="5"/>
        <v>4</v>
      </c>
      <c r="H50" s="78">
        <v>0</v>
      </c>
      <c r="I50" s="76">
        <v>0</v>
      </c>
      <c r="J50" s="46">
        <f t="shared" si="6"/>
        <v>0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50</v>
      </c>
      <c r="P50" s="122">
        <f t="shared" si="3"/>
        <v>150</v>
      </c>
      <c r="Q50" s="121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3</v>
      </c>
      <c r="F72" s="71">
        <v>2</v>
      </c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50</v>
      </c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6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0</v>
      </c>
      <c r="K81" s="72">
        <v>4</v>
      </c>
      <c r="L81" s="20">
        <v>55</v>
      </c>
      <c r="M81" s="65">
        <f t="shared" ref="M81:M172" si="7">+L81*K81</f>
        <v>220</v>
      </c>
      <c r="N81" s="17" t="s">
        <v>16</v>
      </c>
      <c r="O81" s="18"/>
      <c r="P81" s="122">
        <f t="shared" ref="P81:P172" si="8">SUM(M81-O81)</f>
        <v>220</v>
      </c>
      <c r="Q81" s="90">
        <v>11.58</v>
      </c>
      <c r="R81" s="43">
        <f t="shared" ref="R81:R172" si="9">+K81*Q81</f>
        <v>46.32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12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20</v>
      </c>
      <c r="F117" s="71"/>
      <c r="G117" s="46">
        <f t="shared" si="23"/>
        <v>20</v>
      </c>
      <c r="H117" s="78">
        <v>0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>
        <v>1</v>
      </c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2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9</v>
      </c>
      <c r="F152" s="71"/>
      <c r="G152" s="46">
        <f t="shared" si="23"/>
        <v>9</v>
      </c>
      <c r="H152" s="78">
        <v>0</v>
      </c>
      <c r="I152" s="76">
        <v>0</v>
      </c>
      <c r="J152" s="46">
        <f t="shared" si="24"/>
        <v>7</v>
      </c>
      <c r="K152" s="72">
        <v>2</v>
      </c>
      <c r="L152" s="20">
        <v>55</v>
      </c>
      <c r="M152" s="65">
        <f t="shared" si="7"/>
        <v>110</v>
      </c>
      <c r="N152" s="17" t="s">
        <v>16</v>
      </c>
      <c r="O152" s="18">
        <v>40</v>
      </c>
      <c r="P152" s="122">
        <f t="shared" si="8"/>
        <v>70</v>
      </c>
      <c r="Q152" s="90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2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2">
        <f>SUM(M175-O175)</f>
        <v>200</v>
      </c>
      <c r="Q175" s="121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8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5</v>
      </c>
      <c r="F194" s="71">
        <v>10</v>
      </c>
      <c r="G194" s="46">
        <f t="shared" si="30"/>
        <v>15</v>
      </c>
      <c r="H194" s="78">
        <v>0</v>
      </c>
      <c r="I194" s="76">
        <v>0</v>
      </c>
      <c r="J194" s="46">
        <f t="shared" si="31"/>
        <v>11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11</v>
      </c>
      <c r="F196" s="71">
        <v>10</v>
      </c>
      <c r="G196" s="46">
        <f t="shared" si="30"/>
        <v>21</v>
      </c>
      <c r="H196" s="78">
        <v>0</v>
      </c>
      <c r="I196" s="76">
        <v>0</v>
      </c>
      <c r="J196" s="46">
        <f t="shared" si="31"/>
        <v>20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22</v>
      </c>
      <c r="F205" s="71"/>
      <c r="G205" s="46">
        <f t="shared" si="30"/>
        <v>22</v>
      </c>
      <c r="H205" s="78">
        <v>0</v>
      </c>
      <c r="I205" s="76">
        <v>0</v>
      </c>
      <c r="J205" s="46">
        <f t="shared" si="31"/>
        <v>19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-1</v>
      </c>
      <c r="F209" s="71">
        <v>8</v>
      </c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+'11'!J251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6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2149.2199999999998</v>
      </c>
      <c r="S260" s="75"/>
    </row>
    <row r="261" spans="1:26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6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5475</v>
      </c>
    </row>
    <row r="263" spans="1:26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2680</v>
      </c>
      <c r="O264" s="2">
        <v>55</v>
      </c>
      <c r="P264" s="2">
        <v>50</v>
      </c>
      <c r="Q264" s="88">
        <v>100</v>
      </c>
      <c r="R264" s="2">
        <v>250</v>
      </c>
      <c r="S264" s="2">
        <v>230</v>
      </c>
      <c r="T264" s="2">
        <v>50</v>
      </c>
      <c r="U264" s="2">
        <v>50</v>
      </c>
      <c r="V264" s="2">
        <v>100</v>
      </c>
      <c r="W264" s="2">
        <v>65</v>
      </c>
      <c r="X264" s="2">
        <v>35</v>
      </c>
      <c r="Y264" s="2">
        <v>50</v>
      </c>
      <c r="Z264" s="2">
        <v>1645</v>
      </c>
    </row>
    <row r="265" spans="1:26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270</v>
      </c>
    </row>
    <row r="268" spans="1:26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2525</v>
      </c>
    </row>
    <row r="269" spans="1:26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2525</v>
      </c>
    </row>
    <row r="270" spans="1:26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6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30.00"/>
        <filter val="150.00"/>
        <filter val="160.00"/>
        <filter val="165.00"/>
        <filter val="200.00"/>
        <filter val="220.00"/>
        <filter val="260.00"/>
        <filter val="300.00"/>
        <filter val="480.00"/>
        <filter val="50"/>
        <filter val="50.00"/>
        <filter val="55.00"/>
        <filter val="550.00"/>
        <filter val="60.00"/>
        <filter val="7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346"/>
  <sheetViews>
    <sheetView zoomScale="70" zoomScaleNormal="70" workbookViewId="0">
      <pane xSplit="10" ySplit="4" topLeftCell="K65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2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2">
        <f>SUM(M5-O5)</f>
        <v>100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>
        <v>1</v>
      </c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2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22">
        <f t="shared" si="3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9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6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20</v>
      </c>
      <c r="F117" s="71"/>
      <c r="G117" s="46">
        <f t="shared" si="23"/>
        <v>20</v>
      </c>
      <c r="H117" s="78">
        <v>0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>
        <v>1</v>
      </c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2</v>
      </c>
      <c r="F133" s="71">
        <v>2</v>
      </c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7</v>
      </c>
      <c r="F152" s="71"/>
      <c r="G152" s="46">
        <f t="shared" si="23"/>
        <v>7</v>
      </c>
      <c r="H152" s="78">
        <v>0</v>
      </c>
      <c r="I152" s="76">
        <v>0</v>
      </c>
      <c r="J152" s="46">
        <f t="shared" si="24"/>
        <v>7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20</v>
      </c>
      <c r="F196" s="71"/>
      <c r="G196" s="46">
        <f t="shared" si="30"/>
        <v>20</v>
      </c>
      <c r="H196" s="78">
        <v>0</v>
      </c>
      <c r="I196" s="76">
        <v>0</v>
      </c>
      <c r="J196" s="46">
        <f t="shared" si="31"/>
        <v>20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0</v>
      </c>
      <c r="K209" s="72">
        <v>7</v>
      </c>
      <c r="L209" s="20">
        <v>120</v>
      </c>
      <c r="M209" s="65">
        <f t="shared" si="34"/>
        <v>840</v>
      </c>
      <c r="N209" s="17" t="s">
        <v>16</v>
      </c>
      <c r="O209" s="18"/>
      <c r="P209" s="122">
        <f t="shared" si="35"/>
        <v>840</v>
      </c>
      <c r="Q209" s="90">
        <v>83</v>
      </c>
      <c r="R209" s="43">
        <f t="shared" si="36"/>
        <v>581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+'12'!J251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1655.6999999999998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3465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2015</v>
      </c>
      <c r="O264" s="2">
        <v>240</v>
      </c>
      <c r="P264" s="2">
        <v>465</v>
      </c>
      <c r="Q264" s="88">
        <v>100</v>
      </c>
      <c r="R264" s="2">
        <v>320</v>
      </c>
      <c r="S264" s="2">
        <v>220</v>
      </c>
      <c r="T264" s="2">
        <v>150</v>
      </c>
      <c r="U264" s="2">
        <v>520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100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1335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1335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V346"/>
  <sheetViews>
    <sheetView zoomScale="70" zoomScaleNormal="70" workbookViewId="0">
      <pane xSplit="10" ySplit="4" topLeftCell="K59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>
        <v>2</v>
      </c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16</v>
      </c>
      <c r="F22" s="71"/>
      <c r="G22" s="46">
        <f t="shared" si="0"/>
        <v>16</v>
      </c>
      <c r="H22" s="78">
        <v>4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20</v>
      </c>
      <c r="F24" s="71"/>
      <c r="G24" s="46">
        <f t="shared" si="0"/>
        <v>20</v>
      </c>
      <c r="H24" s="78">
        <v>6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1</v>
      </c>
      <c r="F26" s="71"/>
      <c r="G26" s="46">
        <f t="shared" si="0"/>
        <v>1</v>
      </c>
      <c r="H26" s="78">
        <v>1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2</v>
      </c>
      <c r="F29" s="71"/>
      <c r="G29" s="46">
        <f t="shared" si="5"/>
        <v>2</v>
      </c>
      <c r="H29" s="78">
        <v>2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9</v>
      </c>
      <c r="F40" s="71"/>
      <c r="G40" s="46">
        <f t="shared" si="5"/>
        <v>9</v>
      </c>
      <c r="H40" s="78">
        <v>2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1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22">
        <f t="shared" si="3"/>
        <v>150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2</v>
      </c>
      <c r="F65" s="71">
        <v>1</v>
      </c>
      <c r="G65" s="46">
        <f t="shared" si="5"/>
        <v>3</v>
      </c>
      <c r="H65" s="78">
        <v>0</v>
      </c>
      <c r="I65" s="76">
        <v>0</v>
      </c>
      <c r="J65" s="46">
        <f t="shared" si="6"/>
        <v>0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100</v>
      </c>
      <c r="P65" s="122">
        <f t="shared" si="3"/>
        <v>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6</v>
      </c>
      <c r="F66" s="71"/>
      <c r="G66" s="46">
        <f t="shared" si="5"/>
        <v>6</v>
      </c>
      <c r="H66" s="78">
        <v>3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75</v>
      </c>
      <c r="P66" s="122">
        <f t="shared" si="3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1</v>
      </c>
      <c r="F74" s="71">
        <v>1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2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>
        <v>1</v>
      </c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20</v>
      </c>
      <c r="F117" s="71"/>
      <c r="G117" s="46">
        <f t="shared" si="23"/>
        <v>20</v>
      </c>
      <c r="H117" s="78">
        <v>0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7</v>
      </c>
      <c r="F152" s="71"/>
      <c r="G152" s="46">
        <f t="shared" si="23"/>
        <v>7</v>
      </c>
      <c r="H152" s="78">
        <v>0</v>
      </c>
      <c r="I152" s="76">
        <v>0</v>
      </c>
      <c r="J152" s="46">
        <f t="shared" si="24"/>
        <v>7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5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20</v>
      </c>
      <c r="F196" s="71"/>
      <c r="G196" s="46">
        <f t="shared" si="30"/>
        <v>20</v>
      </c>
      <c r="H196" s="78">
        <v>1</v>
      </c>
      <c r="I196" s="76">
        <v>0</v>
      </c>
      <c r="J196" s="46">
        <f t="shared" si="31"/>
        <v>18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+'13'!J251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1164.28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2560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1155</v>
      </c>
      <c r="O264" s="2">
        <v>55</v>
      </c>
      <c r="P264" s="2">
        <v>60</v>
      </c>
      <c r="Q264" s="88">
        <v>50</v>
      </c>
      <c r="R264" s="2">
        <v>200</v>
      </c>
      <c r="S264" s="2">
        <v>370</v>
      </c>
      <c r="T264" s="2">
        <v>100</v>
      </c>
      <c r="U264" s="2">
        <v>200</v>
      </c>
      <c r="V264" s="2">
        <v>120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1140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1140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L18" sqref="L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3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125</v>
      </c>
      <c r="P40" s="122">
        <f t="shared" si="3"/>
        <v>75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170</v>
      </c>
      <c r="P58" s="122">
        <f t="shared" si="3"/>
        <v>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>
        <v>1</v>
      </c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2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20</v>
      </c>
      <c r="F117" s="71"/>
      <c r="G117" s="46">
        <f t="shared" si="23"/>
        <v>20</v>
      </c>
      <c r="H117" s="78">
        <v>0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2</v>
      </c>
      <c r="F132" s="71">
        <v>1</v>
      </c>
      <c r="G132" s="46">
        <f t="shared" si="23"/>
        <v>3</v>
      </c>
      <c r="H132" s="78">
        <v>0</v>
      </c>
      <c r="I132" s="76">
        <v>0</v>
      </c>
      <c r="J132" s="46">
        <f t="shared" si="24"/>
        <v>0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2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7</v>
      </c>
      <c r="F152" s="71"/>
      <c r="G152" s="46">
        <f t="shared" si="23"/>
        <v>7</v>
      </c>
      <c r="H152" s="78">
        <v>0</v>
      </c>
      <c r="I152" s="76">
        <v>0</v>
      </c>
      <c r="J152" s="46">
        <f t="shared" si="24"/>
        <v>7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1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18</v>
      </c>
      <c r="F196" s="71"/>
      <c r="G196" s="46">
        <f t="shared" si="30"/>
        <v>18</v>
      </c>
      <c r="H196" s="78">
        <v>0</v>
      </c>
      <c r="I196" s="76">
        <v>0</v>
      </c>
      <c r="J196" s="46">
        <f t="shared" si="31"/>
        <v>17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>
        <v>4</v>
      </c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+'14'!J251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1232.8100000000002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2955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840</v>
      </c>
      <c r="O264" s="2">
        <v>170</v>
      </c>
      <c r="P264" s="2">
        <v>120</v>
      </c>
      <c r="Q264" s="88">
        <v>50</v>
      </c>
      <c r="R264" s="2">
        <v>500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390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1710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1710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54" sqref="C254"/>
      <selection pane="topRight" activeCell="C254" sqref="C254"/>
      <selection pane="bottomLeft" activeCell="C254" sqref="C254"/>
      <selection pane="bottomRight" activeCell="L23" sqref="L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5</v>
      </c>
      <c r="F6" s="71">
        <v>15</v>
      </c>
      <c r="G6" s="46">
        <f t="shared" si="0"/>
        <v>20</v>
      </c>
      <c r="H6" s="78">
        <v>0</v>
      </c>
      <c r="I6" s="76">
        <v>0</v>
      </c>
      <c r="J6" s="46">
        <f t="shared" si="1"/>
        <v>20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11</v>
      </c>
      <c r="F22" s="71">
        <v>10</v>
      </c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14</v>
      </c>
      <c r="F24" s="71">
        <v>5</v>
      </c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11</v>
      </c>
      <c r="F28" s="71">
        <v>5</v>
      </c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8</v>
      </c>
      <c r="F31" s="71">
        <v>9</v>
      </c>
      <c r="G31" s="46">
        <f t="shared" si="5"/>
        <v>17</v>
      </c>
      <c r="H31" s="78">
        <v>0</v>
      </c>
      <c r="I31" s="76">
        <v>0</v>
      </c>
      <c r="J31" s="46">
        <f t="shared" si="6"/>
        <v>17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>
        <v>1</v>
      </c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3</v>
      </c>
      <c r="F72" s="71">
        <v>2</v>
      </c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>
        <v>3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20</v>
      </c>
      <c r="F117" s="71"/>
      <c r="G117" s="46">
        <f t="shared" si="23"/>
        <v>20</v>
      </c>
      <c r="H117" s="78">
        <v>0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7</v>
      </c>
      <c r="F152" s="71"/>
      <c r="G152" s="46">
        <f t="shared" si="23"/>
        <v>7</v>
      </c>
      <c r="H152" s="78">
        <v>0</v>
      </c>
      <c r="I152" s="76">
        <v>0</v>
      </c>
      <c r="J152" s="46">
        <f t="shared" si="24"/>
        <v>7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</v>
      </c>
      <c r="F194" s="71">
        <v>10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17</v>
      </c>
      <c r="F196" s="71">
        <v>9</v>
      </c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+'15'!J251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+'15'!J252</f>
        <v>0</v>
      </c>
      <c r="F252" s="71">
        <v>3</v>
      </c>
      <c r="G252" s="46">
        <f t="shared" si="40"/>
        <v>3</v>
      </c>
      <c r="H252" s="78">
        <v>0</v>
      </c>
      <c r="I252" s="76">
        <v>0</v>
      </c>
      <c r="J252" s="46">
        <f t="shared" si="43"/>
        <v>0</v>
      </c>
      <c r="K252" s="72">
        <v>3</v>
      </c>
      <c r="L252" s="20">
        <v>39</v>
      </c>
      <c r="M252" s="65">
        <f t="shared" si="34"/>
        <v>117</v>
      </c>
      <c r="N252" s="17" t="s">
        <v>16</v>
      </c>
      <c r="O252" s="18">
        <v>42</v>
      </c>
      <c r="P252" s="122">
        <f t="shared" si="35"/>
        <v>75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255.83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677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125</v>
      </c>
      <c r="O264" s="2">
        <v>125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42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510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510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7" sqref="L257"/>
      <selection pane="topRight" activeCell="L257" sqref="L257"/>
      <selection pane="bottomLeft" activeCell="L257" sqref="L257"/>
      <selection pane="bottomRight" activeCell="N10" sqref="N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</v>
      </c>
      <c r="F53" s="71">
        <v>1</v>
      </c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20</v>
      </c>
      <c r="F117" s="71"/>
      <c r="G117" s="46">
        <f t="shared" si="23"/>
        <v>20</v>
      </c>
      <c r="H117" s="78">
        <v>0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7</v>
      </c>
      <c r="F152" s="71"/>
      <c r="G152" s="46">
        <f t="shared" si="23"/>
        <v>7</v>
      </c>
      <c r="H152" s="78">
        <v>0</v>
      </c>
      <c r="I152" s="76">
        <v>0</v>
      </c>
      <c r="J152" s="46">
        <f t="shared" si="24"/>
        <v>7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6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+'16'!J251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549.42000000000007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1210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370</v>
      </c>
      <c r="O264" s="2">
        <v>120</v>
      </c>
      <c r="P264" s="2">
        <v>120</v>
      </c>
      <c r="Q264" s="88">
        <v>130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825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825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T346"/>
  <sheetViews>
    <sheetView zoomScale="70" zoomScaleNormal="70" workbookViewId="0">
      <pane xSplit="10" ySplit="4" topLeftCell="K203" activePane="bottomRight" state="frozen"/>
      <selection activeCell="L257" sqref="L257"/>
      <selection pane="topRight" activeCell="L257" sqref="L257"/>
      <selection pane="bottomLeft" activeCell="L257" sqref="L257"/>
      <selection pane="bottomRight" activeCell="F210" sqref="F2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1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1</v>
      </c>
      <c r="F35" s="71">
        <v>1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20</v>
      </c>
      <c r="F117" s="71"/>
      <c r="G117" s="46">
        <f t="shared" si="23"/>
        <v>20</v>
      </c>
      <c r="H117" s="78">
        <v>0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</v>
      </c>
      <c r="F133" s="71">
        <v>3</v>
      </c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7</v>
      </c>
      <c r="F152" s="71"/>
      <c r="G152" s="46">
        <f t="shared" si="23"/>
        <v>7</v>
      </c>
      <c r="H152" s="78">
        <v>0</v>
      </c>
      <c r="I152" s="76">
        <v>0</v>
      </c>
      <c r="J152" s="46">
        <f t="shared" si="24"/>
        <v>7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17</v>
      </c>
      <c r="F205" s="71">
        <v>17</v>
      </c>
      <c r="G205" s="46">
        <f t="shared" si="30"/>
        <v>34</v>
      </c>
      <c r="H205" s="78">
        <v>0</v>
      </c>
      <c r="I205" s="76">
        <v>0</v>
      </c>
      <c r="J205" s="46">
        <f t="shared" si="31"/>
        <v>33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50</v>
      </c>
      <c r="P208" s="122">
        <f t="shared" si="35"/>
        <v>50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1</v>
      </c>
      <c r="F209" s="71">
        <v>3</v>
      </c>
      <c r="G209" s="46">
        <f t="shared" si="30"/>
        <v>4</v>
      </c>
      <c r="H209" s="78">
        <v>0</v>
      </c>
      <c r="I209" s="76">
        <v>0</v>
      </c>
      <c r="J209" s="46">
        <f t="shared" si="31"/>
        <v>0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2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+'17'!J251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1198.1100000000001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2510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1060</v>
      </c>
      <c r="O264" s="2">
        <v>65</v>
      </c>
      <c r="P264" s="2">
        <v>115</v>
      </c>
      <c r="Q264" s="88">
        <v>65</v>
      </c>
      <c r="R264" s="2">
        <v>55</v>
      </c>
      <c r="S264" s="2">
        <v>540</v>
      </c>
      <c r="T264" s="2">
        <v>220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1185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1185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L257" sqref="L257"/>
      <selection pane="topRight" activeCell="L257" sqref="L257"/>
      <selection pane="bottomLeft" activeCell="L257" sqref="L257"/>
      <selection pane="bottomRight" activeCell="G16" sqref="G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68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14</v>
      </c>
      <c r="F6" s="71">
        <v>20</v>
      </c>
      <c r="G6" s="46">
        <f t="shared" si="0"/>
        <v>34</v>
      </c>
      <c r="H6" s="78">
        <v>0</v>
      </c>
      <c r="I6" s="76">
        <v>0</v>
      </c>
      <c r="J6" s="46">
        <f t="shared" si="1"/>
        <v>18</v>
      </c>
      <c r="K6" s="72">
        <v>16</v>
      </c>
      <c r="L6" s="15">
        <v>100</v>
      </c>
      <c r="M6" s="65">
        <f t="shared" ref="M6:M69" si="2">+L6*K6</f>
        <v>1600</v>
      </c>
      <c r="N6" s="17" t="s">
        <v>16</v>
      </c>
      <c r="O6" s="18">
        <v>100</v>
      </c>
      <c r="P6" s="122">
        <f t="shared" ref="P6:P80" si="3">SUM(M6-O6)</f>
        <v>1500</v>
      </c>
      <c r="Q6" s="121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3</v>
      </c>
      <c r="F11" s="71">
        <v>3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3</v>
      </c>
      <c r="F15" s="71">
        <v>3</v>
      </c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19</v>
      </c>
      <c r="F22" s="71">
        <v>18</v>
      </c>
      <c r="G22" s="46">
        <f t="shared" si="0"/>
        <v>37</v>
      </c>
      <c r="H22" s="78">
        <v>0</v>
      </c>
      <c r="I22" s="76">
        <v>0</v>
      </c>
      <c r="J22" s="46">
        <f t="shared" si="1"/>
        <v>37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19</v>
      </c>
      <c r="F24" s="71">
        <v>8</v>
      </c>
      <c r="G24" s="46">
        <f t="shared" si="0"/>
        <v>27</v>
      </c>
      <c r="H24" s="78">
        <v>0</v>
      </c>
      <c r="I24" s="76">
        <v>0</v>
      </c>
      <c r="J24" s="46">
        <f t="shared" si="1"/>
        <v>27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16</v>
      </c>
      <c r="F28" s="71">
        <v>6</v>
      </c>
      <c r="G28" s="46">
        <f t="shared" si="5"/>
        <v>22</v>
      </c>
      <c r="H28" s="78">
        <v>0</v>
      </c>
      <c r="I28" s="76">
        <v>0</v>
      </c>
      <c r="J28" s="46">
        <f t="shared" si="1"/>
        <v>22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16</v>
      </c>
      <c r="F31" s="71">
        <v>2</v>
      </c>
      <c r="G31" s="46">
        <f t="shared" si="5"/>
        <v>18</v>
      </c>
      <c r="H31" s="78">
        <v>0</v>
      </c>
      <c r="I31" s="76">
        <v>0</v>
      </c>
      <c r="J31" s="46">
        <f t="shared" si="1"/>
        <v>16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1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1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1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1"/>
        <v>0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1"/>
        <v>0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1"/>
        <v>1</v>
      </c>
      <c r="K56" s="72">
        <v>1</v>
      </c>
      <c r="L56" s="15">
        <v>120</v>
      </c>
      <c r="M56" s="65">
        <f t="shared" si="2"/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1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5</v>
      </c>
      <c r="F65" s="71">
        <v>2</v>
      </c>
      <c r="G65" s="46">
        <f t="shared" si="5"/>
        <v>7</v>
      </c>
      <c r="H65" s="78">
        <v>0</v>
      </c>
      <c r="I65" s="76">
        <v>0</v>
      </c>
      <c r="J65" s="46">
        <f t="shared" si="1"/>
        <v>5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5</v>
      </c>
      <c r="F66" s="71">
        <v>2</v>
      </c>
      <c r="G66" s="46">
        <f t="shared" si="5"/>
        <v>7</v>
      </c>
      <c r="H66" s="78">
        <v>0</v>
      </c>
      <c r="I66" s="76">
        <v>0</v>
      </c>
      <c r="J66" s="46">
        <f t="shared" si="1"/>
        <v>3</v>
      </c>
      <c r="K66" s="72">
        <v>4</v>
      </c>
      <c r="L66" s="15">
        <v>50</v>
      </c>
      <c r="M66" s="65">
        <f t="shared" si="2"/>
        <v>200</v>
      </c>
      <c r="N66" s="17" t="s">
        <v>16</v>
      </c>
      <c r="O66" s="18">
        <v>50</v>
      </c>
      <c r="P66" s="122">
        <f t="shared" si="3"/>
        <v>150</v>
      </c>
      <c r="Q66" s="90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4</v>
      </c>
      <c r="F72" s="71">
        <v>2</v>
      </c>
      <c r="G72" s="46">
        <f t="shared" si="5"/>
        <v>6</v>
      </c>
      <c r="H72" s="78">
        <v>0</v>
      </c>
      <c r="I72" s="76">
        <v>0</v>
      </c>
      <c r="J72" s="46">
        <f t="shared" si="6"/>
        <v>5</v>
      </c>
      <c r="K72" s="72">
        <v>1</v>
      </c>
      <c r="L72" s="21">
        <v>50</v>
      </c>
      <c r="M72" s="65">
        <f t="shared" si="7"/>
        <v>50</v>
      </c>
      <c r="N72" s="17" t="s">
        <v>16</v>
      </c>
      <c r="O72" s="18">
        <v>25</v>
      </c>
      <c r="P72" s="122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7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si="7"/>
        <v>55</v>
      </c>
      <c r="N81" s="17" t="s">
        <v>16</v>
      </c>
      <c r="O81" s="18">
        <v>25</v>
      </c>
      <c r="P81" s="122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</v>
      </c>
      <c r="F112" s="71"/>
      <c r="G112" s="46">
        <f t="shared" si="18"/>
        <v>2</v>
      </c>
      <c r="H112" s="78">
        <v>0</v>
      </c>
      <c r="I112" s="76">
        <v>0</v>
      </c>
      <c r="J112" s="46">
        <f t="shared" si="6"/>
        <v>2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</v>
      </c>
      <c r="F113" s="71">
        <v>10</v>
      </c>
      <c r="G113" s="46">
        <f t="shared" si="18"/>
        <v>11</v>
      </c>
      <c r="H113" s="78">
        <v>0</v>
      </c>
      <c r="I113" s="76">
        <v>0</v>
      </c>
      <c r="J113" s="46">
        <f t="shared" si="6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</v>
      </c>
      <c r="F115" s="71"/>
      <c r="G115" s="46">
        <f t="shared" si="18"/>
        <v>2</v>
      </c>
      <c r="H115" s="78">
        <v>0</v>
      </c>
      <c r="I115" s="76">
        <v>0</v>
      </c>
      <c r="J115" s="46">
        <f t="shared" si="6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12</v>
      </c>
      <c r="F116" s="71"/>
      <c r="G116" s="46">
        <f t="shared" si="18"/>
        <v>12</v>
      </c>
      <c r="H116" s="78">
        <v>0</v>
      </c>
      <c r="I116" s="76">
        <v>0</v>
      </c>
      <c r="J116" s="46">
        <f t="shared" si="6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20</v>
      </c>
      <c r="F117" s="71"/>
      <c r="G117" s="46">
        <f t="shared" si="18"/>
        <v>20</v>
      </c>
      <c r="H117" s="78">
        <v>0</v>
      </c>
      <c r="I117" s="76">
        <v>0</v>
      </c>
      <c r="J117" s="46">
        <f t="shared" si="6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>
        <v>2</v>
      </c>
      <c r="G131" s="46">
        <f t="shared" si="18"/>
        <v>4</v>
      </c>
      <c r="H131" s="78">
        <v>0</v>
      </c>
      <c r="I131" s="76">
        <v>0</v>
      </c>
      <c r="J131" s="46">
        <f t="shared" si="6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1</v>
      </c>
      <c r="F132" s="71">
        <v>2</v>
      </c>
      <c r="G132" s="46">
        <f t="shared" si="18"/>
        <v>3</v>
      </c>
      <c r="H132" s="78">
        <v>0</v>
      </c>
      <c r="I132" s="76">
        <v>0</v>
      </c>
      <c r="J132" s="46">
        <f t="shared" si="6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3</v>
      </c>
      <c r="F133" s="71">
        <v>3</v>
      </c>
      <c r="G133" s="46">
        <f t="shared" si="18"/>
        <v>6</v>
      </c>
      <c r="H133" s="78">
        <v>0</v>
      </c>
      <c r="I133" s="76">
        <v>0</v>
      </c>
      <c r="J133" s="46">
        <f t="shared" ref="J133:J196" si="22">+G133-H133-K133-I133</f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2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7</v>
      </c>
      <c r="F152" s="71"/>
      <c r="G152" s="46">
        <f t="shared" si="18"/>
        <v>7</v>
      </c>
      <c r="H152" s="78">
        <v>0</v>
      </c>
      <c r="I152" s="76">
        <v>0</v>
      </c>
      <c r="J152" s="46">
        <f t="shared" si="22"/>
        <v>7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</v>
      </c>
      <c r="F175" s="71">
        <v>9</v>
      </c>
      <c r="G175" s="46">
        <f t="shared" si="24"/>
        <v>10</v>
      </c>
      <c r="H175" s="78">
        <v>0</v>
      </c>
      <c r="I175" s="76">
        <v>0</v>
      </c>
      <c r="J175" s="46">
        <f t="shared" si="22"/>
        <v>9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7</v>
      </c>
      <c r="F185" s="71"/>
      <c r="G185" s="46">
        <f t="shared" si="24"/>
        <v>7</v>
      </c>
      <c r="H185" s="78">
        <v>0</v>
      </c>
      <c r="I185" s="76">
        <v>0</v>
      </c>
      <c r="J185" s="46">
        <f t="shared" si="22"/>
        <v>7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15</v>
      </c>
      <c r="F193" s="71"/>
      <c r="G193" s="46">
        <f t="shared" si="24"/>
        <v>15</v>
      </c>
      <c r="H193" s="78">
        <v>0</v>
      </c>
      <c r="I193" s="76">
        <v>0</v>
      </c>
      <c r="J193" s="46">
        <f t="shared" si="22"/>
        <v>15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4</v>
      </c>
      <c r="F194" s="71"/>
      <c r="G194" s="46">
        <f t="shared" si="24"/>
        <v>4</v>
      </c>
      <c r="H194" s="78">
        <v>0</v>
      </c>
      <c r="I194" s="76">
        <v>0</v>
      </c>
      <c r="J194" s="46">
        <f t="shared" si="22"/>
        <v>3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25</v>
      </c>
      <c r="F196" s="71"/>
      <c r="G196" s="46">
        <f t="shared" si="24"/>
        <v>25</v>
      </c>
      <c r="H196" s="78">
        <v>0</v>
      </c>
      <c r="I196" s="76">
        <v>0</v>
      </c>
      <c r="J196" s="46">
        <f t="shared" si="22"/>
        <v>23</v>
      </c>
      <c r="K196" s="72">
        <v>2</v>
      </c>
      <c r="L196" s="20">
        <v>120</v>
      </c>
      <c r="M196" s="65">
        <f t="shared" si="23"/>
        <v>240</v>
      </c>
      <c r="N196" s="17" t="s">
        <v>16</v>
      </c>
      <c r="O196" s="18"/>
      <c r="P196" s="122">
        <f t="shared" si="26"/>
        <v>240</v>
      </c>
      <c r="Q196" s="90">
        <v>73</v>
      </c>
      <c r="R196" s="43">
        <f t="shared" si="27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33</v>
      </c>
      <c r="F205" s="71"/>
      <c r="G205" s="46">
        <f t="shared" si="24"/>
        <v>33</v>
      </c>
      <c r="H205" s="78">
        <v>0</v>
      </c>
      <c r="I205" s="76">
        <v>0</v>
      </c>
      <c r="J205" s="46">
        <f t="shared" si="30"/>
        <v>32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26"/>
        <v>55</v>
      </c>
      <c r="Q205" s="90">
        <v>40</v>
      </c>
      <c r="R205" s="43">
        <f t="shared" si="2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>
        <v>3</v>
      </c>
      <c r="G208" s="46">
        <f t="shared" si="24"/>
        <v>3</v>
      </c>
      <c r="H208" s="78">
        <v>0</v>
      </c>
      <c r="I208" s="76">
        <v>0</v>
      </c>
      <c r="J208" s="46">
        <f t="shared" si="30"/>
        <v>2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26"/>
        <v>50</v>
      </c>
      <c r="Q208" s="90">
        <v>33</v>
      </c>
      <c r="R208" s="43">
        <f t="shared" si="27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>
        <v>2</v>
      </c>
      <c r="G209" s="46">
        <f t="shared" si="24"/>
        <v>2</v>
      </c>
      <c r="H209" s="78">
        <v>0</v>
      </c>
      <c r="I209" s="76">
        <v>0</v>
      </c>
      <c r="J209" s="46">
        <f t="shared" si="30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26"/>
        <v>120</v>
      </c>
      <c r="Q209" s="90">
        <v>83</v>
      </c>
      <c r="R209" s="43">
        <f t="shared" si="27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+'18'!J251</f>
        <v>8</v>
      </c>
      <c r="F251" s="71"/>
      <c r="G251" s="46">
        <f t="shared" si="33"/>
        <v>8</v>
      </c>
      <c r="H251" s="78">
        <v>0</v>
      </c>
      <c r="I251" s="76">
        <v>0</v>
      </c>
      <c r="J251" s="46">
        <f t="shared" si="30"/>
        <v>8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+'18'!J252</f>
        <v>0</v>
      </c>
      <c r="F252" s="71">
        <v>7</v>
      </c>
      <c r="G252" s="46">
        <f t="shared" si="33"/>
        <v>7</v>
      </c>
      <c r="H252" s="78">
        <v>0</v>
      </c>
      <c r="I252" s="76">
        <v>0</v>
      </c>
      <c r="J252" s="46">
        <f t="shared" si="30"/>
        <v>2</v>
      </c>
      <c r="K252" s="72">
        <v>5</v>
      </c>
      <c r="L252" s="20">
        <v>39</v>
      </c>
      <c r="M252" s="65">
        <f t="shared" si="31"/>
        <v>195</v>
      </c>
      <c r="N252" s="17" t="s">
        <v>16</v>
      </c>
      <c r="O252" s="18">
        <v>70</v>
      </c>
      <c r="P252" s="122">
        <f t="shared" si="26"/>
        <v>125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90"/>
      <c r="R259" s="43">
        <f t="shared" ref="R259" si="49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1490.45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3880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2830</v>
      </c>
      <c r="O264" s="2">
        <v>100</v>
      </c>
      <c r="P264" s="2">
        <v>1000</v>
      </c>
      <c r="Q264" s="88">
        <v>365</v>
      </c>
      <c r="R264" s="2">
        <v>225</v>
      </c>
      <c r="S264" s="2">
        <v>120</v>
      </c>
      <c r="T264" s="2">
        <v>250</v>
      </c>
      <c r="U264" s="2">
        <v>670</v>
      </c>
      <c r="V264" s="2">
        <v>100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440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595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595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P266" sqref="P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37</v>
      </c>
      <c r="F22" s="71"/>
      <c r="G22" s="46">
        <f t="shared" si="0"/>
        <v>37</v>
      </c>
      <c r="H22" s="78">
        <v>8</v>
      </c>
      <c r="I22" s="76">
        <v>0</v>
      </c>
      <c r="J22" s="46">
        <f t="shared" si="1"/>
        <v>28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27</v>
      </c>
      <c r="F24" s="71"/>
      <c r="G24" s="46">
        <f t="shared" si="0"/>
        <v>27</v>
      </c>
      <c r="H24" s="78">
        <v>2</v>
      </c>
      <c r="I24" s="76">
        <v>0</v>
      </c>
      <c r="J24" s="46">
        <f t="shared" si="1"/>
        <v>25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22</v>
      </c>
      <c r="F28" s="71"/>
      <c r="G28" s="46">
        <f t="shared" si="5"/>
        <v>22</v>
      </c>
      <c r="H28" s="78">
        <v>4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4</v>
      </c>
      <c r="F40" s="71"/>
      <c r="G40" s="46">
        <f t="shared" si="5"/>
        <v>4</v>
      </c>
      <c r="H40" s="78">
        <v>2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1</v>
      </c>
      <c r="F47" s="71">
        <v>1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3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5</v>
      </c>
      <c r="F65" s="71"/>
      <c r="G65" s="46">
        <f t="shared" si="5"/>
        <v>5</v>
      </c>
      <c r="H65" s="78">
        <v>1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0</v>
      </c>
      <c r="K81" s="72">
        <v>4</v>
      </c>
      <c r="L81" s="20">
        <v>55</v>
      </c>
      <c r="M81" s="65">
        <f t="shared" ref="M81:M172" si="8">+L81*K81</f>
        <v>220</v>
      </c>
      <c r="N81" s="17" t="s">
        <v>16</v>
      </c>
      <c r="O81" s="18"/>
      <c r="P81" s="122">
        <f t="shared" si="7"/>
        <v>220</v>
      </c>
      <c r="Q81" s="90">
        <v>11.58</v>
      </c>
      <c r="R81" s="43">
        <f t="shared" ref="R81:R172" si="9">+K81*Q81</f>
        <v>46.32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20</v>
      </c>
      <c r="F117" s="71"/>
      <c r="G117" s="46">
        <f t="shared" si="20"/>
        <v>20</v>
      </c>
      <c r="H117" s="78">
        <v>0</v>
      </c>
      <c r="I117" s="76">
        <v>0</v>
      </c>
      <c r="J117" s="46">
        <f t="shared" si="21"/>
        <v>20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7</v>
      </c>
      <c r="F152" s="71"/>
      <c r="G152" s="46">
        <f t="shared" si="20"/>
        <v>7</v>
      </c>
      <c r="H152" s="78">
        <v>0</v>
      </c>
      <c r="I152" s="76">
        <v>0</v>
      </c>
      <c r="J152" s="46">
        <f t="shared" si="21"/>
        <v>7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6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15</v>
      </c>
      <c r="F193" s="71"/>
      <c r="G193" s="46">
        <f t="shared" si="27"/>
        <v>15</v>
      </c>
      <c r="H193" s="78">
        <v>0</v>
      </c>
      <c r="I193" s="76">
        <v>0</v>
      </c>
      <c r="J193" s="46">
        <f t="shared" si="28"/>
        <v>15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23</v>
      </c>
      <c r="F196" s="71"/>
      <c r="G196" s="46">
        <f t="shared" si="27"/>
        <v>23</v>
      </c>
      <c r="H196" s="78">
        <v>0</v>
      </c>
      <c r="I196" s="76">
        <v>0</v>
      </c>
      <c r="J196" s="46">
        <f t="shared" si="28"/>
        <v>21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2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32</v>
      </c>
      <c r="F205" s="71"/>
      <c r="G205" s="46">
        <f t="shared" si="27"/>
        <v>32</v>
      </c>
      <c r="H205" s="78">
        <v>0</v>
      </c>
      <c r="I205" s="76">
        <v>0</v>
      </c>
      <c r="J205" s="46">
        <f t="shared" si="28"/>
        <v>32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+'19'!J251</f>
        <v>8</v>
      </c>
      <c r="F251" s="71"/>
      <c r="G251" s="46">
        <f t="shared" si="37"/>
        <v>8</v>
      </c>
      <c r="H251" s="78">
        <v>0</v>
      </c>
      <c r="I251" s="76">
        <v>0</v>
      </c>
      <c r="J251" s="46">
        <f t="shared" si="40"/>
        <v>8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+'19'!J252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40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536.61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1430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250</v>
      </c>
      <c r="O264" s="2">
        <v>150</v>
      </c>
      <c r="P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1095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1095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46"/>
  <sheetViews>
    <sheetView zoomScale="70" zoomScaleNormal="70" workbookViewId="0">
      <pane xSplit="10" ySplit="4" topLeftCell="K116" activePane="bottomRight" state="frozen"/>
      <selection activeCell="L257" sqref="L257"/>
      <selection pane="topRight" activeCell="L257" sqref="L257"/>
      <selection pane="bottomLeft" activeCell="L257" sqref="L257"/>
      <selection pane="bottomRight" activeCell="F134" sqref="F13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2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50</v>
      </c>
      <c r="P47" s="23">
        <f t="shared" si="3"/>
        <v>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7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20</v>
      </c>
      <c r="F117" s="71"/>
      <c r="G117" s="46">
        <f t="shared" si="23"/>
        <v>20</v>
      </c>
      <c r="H117" s="78">
        <v>0</v>
      </c>
      <c r="I117" s="76">
        <v>0</v>
      </c>
      <c r="J117" s="46">
        <f t="shared" si="24"/>
        <v>19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4</v>
      </c>
      <c r="F133" s="71">
        <v>1</v>
      </c>
      <c r="G133" s="46">
        <f t="shared" si="23"/>
        <v>5</v>
      </c>
      <c r="H133" s="78">
        <v>0</v>
      </c>
      <c r="I133" s="76">
        <v>0</v>
      </c>
      <c r="J133" s="46">
        <f t="shared" si="24"/>
        <v>0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50</v>
      </c>
      <c r="P133" s="122">
        <f t="shared" si="8"/>
        <v>200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7</v>
      </c>
      <c r="F152" s="71"/>
      <c r="G152" s="46">
        <f t="shared" si="23"/>
        <v>7</v>
      </c>
      <c r="H152" s="78">
        <v>0</v>
      </c>
      <c r="I152" s="76">
        <v>0</v>
      </c>
      <c r="J152" s="46">
        <f t="shared" si="24"/>
        <v>7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0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17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2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32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+'20'!J251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+'20'!J252</f>
        <v>2</v>
      </c>
      <c r="F252" s="71"/>
      <c r="G252" s="46">
        <f t="shared" si="40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20.36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1355.1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2965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1085</v>
      </c>
      <c r="O264" s="2">
        <v>375</v>
      </c>
      <c r="P264" s="2">
        <v>250</v>
      </c>
      <c r="Q264" s="2">
        <v>55</v>
      </c>
      <c r="R264" s="2">
        <v>255</v>
      </c>
      <c r="S264" s="2">
        <v>50</v>
      </c>
      <c r="T264" s="2">
        <v>100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100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1765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1765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119" activePane="bottomRight" state="frozen"/>
      <selection activeCell="L257" sqref="L257"/>
      <selection pane="topRight" activeCell="L257" sqref="L257"/>
      <selection pane="bottomLeft" activeCell="L257" sqref="L257"/>
      <selection pane="bottomRight" activeCell="K133" sqref="K1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19</v>
      </c>
      <c r="F117" s="71"/>
      <c r="G117" s="46">
        <f t="shared" si="23"/>
        <v>19</v>
      </c>
      <c r="H117" s="78">
        <v>0</v>
      </c>
      <c r="I117" s="76">
        <v>0</v>
      </c>
      <c r="J117" s="46">
        <f t="shared" si="24"/>
        <v>19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7</v>
      </c>
      <c r="F152" s="71"/>
      <c r="G152" s="46">
        <f t="shared" si="23"/>
        <v>7</v>
      </c>
      <c r="H152" s="78">
        <v>0</v>
      </c>
      <c r="I152" s="76">
        <v>0</v>
      </c>
      <c r="J152" s="46">
        <f t="shared" si="24"/>
        <v>7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17</v>
      </c>
      <c r="F196" s="71"/>
      <c r="G196" s="46">
        <f t="shared" si="30"/>
        <v>17</v>
      </c>
      <c r="H196" s="78">
        <v>0</v>
      </c>
      <c r="I196" s="76">
        <v>0</v>
      </c>
      <c r="J196" s="46">
        <f t="shared" si="31"/>
        <v>14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2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31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+'21'!J251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+'21'!J252</f>
        <v>2</v>
      </c>
      <c r="F252" s="71"/>
      <c r="G252" s="46">
        <f t="shared" si="40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20.36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463.83000000000004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995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450</v>
      </c>
      <c r="O264" s="2">
        <v>120</v>
      </c>
      <c r="P264" s="2">
        <v>230</v>
      </c>
      <c r="Q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530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530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H150" sqref="H1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19</v>
      </c>
      <c r="F5" s="71">
        <v>10</v>
      </c>
      <c r="G5" s="46">
        <f t="shared" ref="G5:G26" si="0">E5+F5</f>
        <v>29</v>
      </c>
      <c r="H5" s="78">
        <v>0</v>
      </c>
      <c r="I5" s="76">
        <v>0</v>
      </c>
      <c r="J5" s="46">
        <f t="shared" ref="J5:J26" si="1">+G5-H5-K5-I5</f>
        <v>28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12</v>
      </c>
      <c r="F6" s="71">
        <v>15</v>
      </c>
      <c r="G6" s="46">
        <f t="shared" si="0"/>
        <v>27</v>
      </c>
      <c r="H6" s="78">
        <v>0</v>
      </c>
      <c r="I6" s="76">
        <v>0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2</v>
      </c>
      <c r="F11" s="71">
        <v>3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28</v>
      </c>
      <c r="F22" s="71">
        <v>10</v>
      </c>
      <c r="G22" s="46">
        <f t="shared" si="0"/>
        <v>38</v>
      </c>
      <c r="H22" s="78">
        <v>0</v>
      </c>
      <c r="I22" s="76">
        <v>0</v>
      </c>
      <c r="J22" s="46">
        <f t="shared" si="1"/>
        <v>36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25</v>
      </c>
      <c r="F24" s="71">
        <v>5</v>
      </c>
      <c r="G24" s="46">
        <f t="shared" si="0"/>
        <v>30</v>
      </c>
      <c r="H24" s="78">
        <v>0</v>
      </c>
      <c r="I24" s="76">
        <v>0</v>
      </c>
      <c r="J24" s="46">
        <f t="shared" si="1"/>
        <v>30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18</v>
      </c>
      <c r="F28" s="71">
        <v>5</v>
      </c>
      <c r="G28" s="46">
        <f t="shared" si="5"/>
        <v>23</v>
      </c>
      <c r="H28" s="78">
        <v>0</v>
      </c>
      <c r="I28" s="76">
        <v>0</v>
      </c>
      <c r="J28" s="46">
        <f t="shared" si="6"/>
        <v>22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>SUM(M28-O28)</f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16</v>
      </c>
      <c r="F31" s="71">
        <v>10</v>
      </c>
      <c r="G31" s="46">
        <f t="shared" si="5"/>
        <v>26</v>
      </c>
      <c r="H31" s="78">
        <v>0</v>
      </c>
      <c r="I31" s="76">
        <v>0</v>
      </c>
      <c r="J31" s="46">
        <f t="shared" si="6"/>
        <v>23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4</v>
      </c>
      <c r="F65" s="71">
        <v>2</v>
      </c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4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22">
        <f t="shared" si="7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10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19</v>
      </c>
      <c r="F117" s="71"/>
      <c r="G117" s="46">
        <f t="shared" si="20"/>
        <v>19</v>
      </c>
      <c r="H117" s="78">
        <v>0</v>
      </c>
      <c r="I117" s="76">
        <v>0</v>
      </c>
      <c r="J117" s="46">
        <f t="shared" si="21"/>
        <v>19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0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2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7</v>
      </c>
      <c r="F152" s="71"/>
      <c r="G152" s="46">
        <f t="shared" si="20"/>
        <v>7</v>
      </c>
      <c r="H152" s="78">
        <v>0</v>
      </c>
      <c r="I152" s="76">
        <v>0</v>
      </c>
      <c r="J152" s="46">
        <f t="shared" si="21"/>
        <v>7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 t="shared" si="26"/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4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15</v>
      </c>
      <c r="F193" s="71"/>
      <c r="G193" s="46">
        <f t="shared" si="27"/>
        <v>15</v>
      </c>
      <c r="H193" s="78">
        <v>0</v>
      </c>
      <c r="I193" s="76">
        <v>0</v>
      </c>
      <c r="J193" s="46">
        <f t="shared" si="28"/>
        <v>15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>
        <v>10</v>
      </c>
      <c r="G194" s="46">
        <f t="shared" si="27"/>
        <v>10</v>
      </c>
      <c r="H194" s="78">
        <v>0</v>
      </c>
      <c r="I194" s="76">
        <v>0</v>
      </c>
      <c r="J194" s="46">
        <f t="shared" si="28"/>
        <v>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14</v>
      </c>
      <c r="F196" s="71"/>
      <c r="G196" s="46">
        <f t="shared" si="27"/>
        <v>14</v>
      </c>
      <c r="H196" s="78">
        <v>0</v>
      </c>
      <c r="I196" s="76">
        <v>0</v>
      </c>
      <c r="J196" s="46">
        <f t="shared" si="28"/>
        <v>11</v>
      </c>
      <c r="K196" s="72">
        <v>3</v>
      </c>
      <c r="L196" s="20">
        <v>120</v>
      </c>
      <c r="M196" s="65">
        <f t="shared" si="31"/>
        <v>360</v>
      </c>
      <c r="N196" s="17" t="s">
        <v>16</v>
      </c>
      <c r="O196" s="18"/>
      <c r="P196" s="122">
        <f t="shared" si="26"/>
        <v>360</v>
      </c>
      <c r="Q196" s="90">
        <v>73</v>
      </c>
      <c r="R196" s="43">
        <f t="shared" si="32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31</v>
      </c>
      <c r="F205" s="71"/>
      <c r="G205" s="46">
        <f t="shared" si="27"/>
        <v>31</v>
      </c>
      <c r="H205" s="78">
        <v>0</v>
      </c>
      <c r="I205" s="76">
        <v>0</v>
      </c>
      <c r="J205" s="46">
        <f t="shared" si="28"/>
        <v>29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>
        <v>55</v>
      </c>
      <c r="P205" s="122">
        <f t="shared" si="35"/>
        <v>55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1</v>
      </c>
      <c r="F208" s="71">
        <v>3</v>
      </c>
      <c r="G208" s="46">
        <f t="shared" si="27"/>
        <v>4</v>
      </c>
      <c r="H208" s="78">
        <v>0</v>
      </c>
      <c r="I208" s="76">
        <v>0</v>
      </c>
      <c r="J208" s="46">
        <f t="shared" si="28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1</v>
      </c>
      <c r="F209" s="71">
        <v>5</v>
      </c>
      <c r="G209" s="46">
        <f t="shared" si="27"/>
        <v>6</v>
      </c>
      <c r="H209" s="78">
        <v>0</v>
      </c>
      <c r="I209" s="76">
        <v>0</v>
      </c>
      <c r="J209" s="46">
        <f t="shared" si="28"/>
        <v>5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+'22'!J251</f>
        <v>8</v>
      </c>
      <c r="F251" s="71"/>
      <c r="G251" s="46">
        <f t="shared" si="37"/>
        <v>8</v>
      </c>
      <c r="H251" s="78">
        <v>0</v>
      </c>
      <c r="I251" s="76">
        <v>0</v>
      </c>
      <c r="J251" s="46">
        <f t="shared" si="40"/>
        <v>8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ref="P251:P258" si="45">SUM(M251-O251)</f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+'22'!J252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40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4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>
        <v>20.36</v>
      </c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>
        <v>20.36</v>
      </c>
      <c r="R257" s="43">
        <f t="shared" ref="R257" si="54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>
        <v>20.36</v>
      </c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>
        <v>20.36</v>
      </c>
      <c r="R259" s="43">
        <f t="shared" ref="R259" si="59">+K259*Q259</f>
        <v>0</v>
      </c>
    </row>
    <row r="260" spans="1:23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1367.75</v>
      </c>
      <c r="S260" s="75"/>
    </row>
    <row r="261" spans="1:23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3380</v>
      </c>
    </row>
    <row r="263" spans="1:23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1370</v>
      </c>
      <c r="O264" s="2">
        <v>200</v>
      </c>
      <c r="P264" s="2">
        <v>300</v>
      </c>
      <c r="Q264" s="2">
        <v>120</v>
      </c>
      <c r="R264" s="2">
        <v>115</v>
      </c>
      <c r="S264" s="2">
        <v>195</v>
      </c>
      <c r="T264" s="2">
        <v>100</v>
      </c>
      <c r="U264" s="2">
        <v>155</v>
      </c>
      <c r="V264" s="2">
        <v>100</v>
      </c>
      <c r="W264" s="2">
        <v>85</v>
      </c>
    </row>
    <row r="265" spans="1:23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350</v>
      </c>
    </row>
    <row r="268" spans="1:23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1645</v>
      </c>
    </row>
    <row r="269" spans="1:23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1645</v>
      </c>
    </row>
    <row r="270" spans="1:23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3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AD346"/>
  <sheetViews>
    <sheetView zoomScale="70" zoomScaleNormal="70" workbookViewId="0">
      <pane xSplit="10" ySplit="4" topLeftCell="K119" activePane="bottomRight" state="frozen"/>
      <selection activeCell="L257" sqref="L257"/>
      <selection pane="topRight" activeCell="L257" sqref="L257"/>
      <selection pane="bottomLeft" activeCell="L257" sqref="L257"/>
      <selection pane="bottomRight" activeCell="F133" sqref="F1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36</v>
      </c>
      <c r="F22" s="71"/>
      <c r="G22" s="46">
        <f t="shared" si="0"/>
        <v>36</v>
      </c>
      <c r="H22" s="78">
        <v>2</v>
      </c>
      <c r="I22" s="76">
        <v>0</v>
      </c>
      <c r="J22" s="46">
        <f t="shared" si="1"/>
        <v>34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30</v>
      </c>
      <c r="F24" s="71"/>
      <c r="G24" s="46">
        <f t="shared" si="0"/>
        <v>30</v>
      </c>
      <c r="H24" s="78">
        <v>0</v>
      </c>
      <c r="I24" s="76">
        <v>0</v>
      </c>
      <c r="J24" s="46">
        <f t="shared" si="1"/>
        <v>27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22">
        <f t="shared" si="3"/>
        <v>200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19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2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50</v>
      </c>
      <c r="P77" s="122">
        <f t="shared" si="3"/>
        <v>150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19</v>
      </c>
      <c r="F117" s="71"/>
      <c r="G117" s="46">
        <f t="shared" si="23"/>
        <v>19</v>
      </c>
      <c r="H117" s="78">
        <v>0</v>
      </c>
      <c r="I117" s="76">
        <v>0</v>
      </c>
      <c r="J117" s="46">
        <f t="shared" si="24"/>
        <v>18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2</v>
      </c>
      <c r="F132" s="71">
        <v>1</v>
      </c>
      <c r="G132" s="46">
        <f t="shared" si="23"/>
        <v>3</v>
      </c>
      <c r="H132" s="78">
        <v>0</v>
      </c>
      <c r="I132" s="76">
        <v>0</v>
      </c>
      <c r="J132" s="46">
        <f t="shared" si="24"/>
        <v>0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2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7</v>
      </c>
      <c r="F152" s="71"/>
      <c r="G152" s="46">
        <f t="shared" si="23"/>
        <v>7</v>
      </c>
      <c r="H152" s="78">
        <v>0</v>
      </c>
      <c r="I152" s="76">
        <v>0</v>
      </c>
      <c r="J152" s="46">
        <f t="shared" si="24"/>
        <v>7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>SUM(M175-O175)</f>
        <v>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1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22">
        <f t="shared" si="35"/>
        <v>240</v>
      </c>
      <c r="Q185" s="90">
        <v>63</v>
      </c>
      <c r="R185" s="43">
        <f t="shared" si="36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3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2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11</v>
      </c>
      <c r="F196" s="71"/>
      <c r="G196" s="46">
        <f t="shared" si="30"/>
        <v>11</v>
      </c>
      <c r="H196" s="78">
        <v>0</v>
      </c>
      <c r="I196" s="76">
        <v>0</v>
      </c>
      <c r="J196" s="46">
        <f t="shared" si="31"/>
        <v>8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2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+'23'!J251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+'23'!J252</f>
        <v>2</v>
      </c>
      <c r="F252" s="71"/>
      <c r="G252" s="46">
        <f t="shared" si="40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20.36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3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1862.92</v>
      </c>
      <c r="S260" s="75"/>
    </row>
    <row r="261" spans="1:3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3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4205</v>
      </c>
    </row>
    <row r="263" spans="1:3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3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1900</v>
      </c>
      <c r="O264" s="2">
        <v>165</v>
      </c>
      <c r="P264" s="2">
        <v>100</v>
      </c>
      <c r="Q264" s="2">
        <v>150</v>
      </c>
      <c r="R264" s="2">
        <v>110</v>
      </c>
      <c r="S264" s="2">
        <v>55</v>
      </c>
      <c r="T264" s="2">
        <v>55</v>
      </c>
      <c r="U264" s="2">
        <v>50</v>
      </c>
      <c r="V264" s="2">
        <v>200</v>
      </c>
      <c r="W264" s="2">
        <v>175</v>
      </c>
      <c r="X264" s="2">
        <v>100</v>
      </c>
      <c r="Y264" s="2">
        <v>100</v>
      </c>
      <c r="Z264" s="2">
        <v>50</v>
      </c>
      <c r="AA264" s="2">
        <v>220</v>
      </c>
      <c r="AB264" s="2">
        <v>100</v>
      </c>
      <c r="AC264" s="2">
        <v>220</v>
      </c>
      <c r="AD264" s="2">
        <v>50</v>
      </c>
    </row>
    <row r="265" spans="1:3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390</v>
      </c>
    </row>
    <row r="268" spans="1:3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1900</v>
      </c>
    </row>
    <row r="269" spans="1:3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1900</v>
      </c>
    </row>
    <row r="270" spans="1:3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3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3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L18" sqref="L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23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22">
        <f>SUM(M5-O5)</f>
        <v>150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50</v>
      </c>
      <c r="P18" s="122">
        <f t="shared" si="3"/>
        <v>100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1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0</v>
      </c>
      <c r="K66" s="72">
        <v>4</v>
      </c>
      <c r="L66" s="15">
        <v>50</v>
      </c>
      <c r="M66" s="65">
        <f t="shared" si="2"/>
        <v>200</v>
      </c>
      <c r="N66" s="17" t="s">
        <v>16</v>
      </c>
      <c r="O66" s="18"/>
      <c r="P66" s="122">
        <f t="shared" si="3"/>
        <v>200</v>
      </c>
      <c r="Q66" s="90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1</v>
      </c>
      <c r="F80" s="71">
        <v>3</v>
      </c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18</v>
      </c>
      <c r="F117" s="71"/>
      <c r="G117" s="46">
        <f t="shared" si="20"/>
        <v>18</v>
      </c>
      <c r="H117" s="78">
        <v>0</v>
      </c>
      <c r="I117" s="76">
        <v>0</v>
      </c>
      <c r="J117" s="46">
        <f t="shared" si="21"/>
        <v>18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>
        <v>1</v>
      </c>
      <c r="G132" s="46">
        <f t="shared" si="20"/>
        <v>1</v>
      </c>
      <c r="H132" s="78">
        <v>0</v>
      </c>
      <c r="I132" s="76">
        <v>0</v>
      </c>
      <c r="J132" s="46">
        <f t="shared" si="21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>
        <v>1</v>
      </c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7</v>
      </c>
      <c r="F152" s="71"/>
      <c r="G152" s="46">
        <f t="shared" si="20"/>
        <v>7</v>
      </c>
      <c r="H152" s="78">
        <v>0</v>
      </c>
      <c r="I152" s="76">
        <v>0</v>
      </c>
      <c r="J152" s="46">
        <f t="shared" si="21"/>
        <v>7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3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 t="shared" si="26"/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15</v>
      </c>
      <c r="F193" s="71"/>
      <c r="G193" s="46">
        <f t="shared" si="27"/>
        <v>15</v>
      </c>
      <c r="H193" s="78">
        <v>0</v>
      </c>
      <c r="I193" s="76">
        <v>0</v>
      </c>
      <c r="J193" s="46">
        <f t="shared" si="28"/>
        <v>15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0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2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8</v>
      </c>
      <c r="F196" s="71"/>
      <c r="G196" s="46">
        <f t="shared" si="27"/>
        <v>8</v>
      </c>
      <c r="H196" s="78">
        <v>0</v>
      </c>
      <c r="I196" s="76">
        <v>0</v>
      </c>
      <c r="J196" s="46">
        <f t="shared" si="28"/>
        <v>5</v>
      </c>
      <c r="K196" s="72">
        <v>3</v>
      </c>
      <c r="L196" s="20">
        <v>120</v>
      </c>
      <c r="M196" s="65">
        <f t="shared" si="31"/>
        <v>360</v>
      </c>
      <c r="N196" s="17" t="s">
        <v>16</v>
      </c>
      <c r="O196" s="18"/>
      <c r="P196" s="122">
        <f t="shared" si="26"/>
        <v>360</v>
      </c>
      <c r="Q196" s="90">
        <v>73</v>
      </c>
      <c r="R196" s="43">
        <f t="shared" si="32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28</v>
      </c>
      <c r="F205" s="71"/>
      <c r="G205" s="46">
        <f t="shared" si="27"/>
        <v>28</v>
      </c>
      <c r="H205" s="78">
        <v>0</v>
      </c>
      <c r="I205" s="76">
        <v>0</v>
      </c>
      <c r="J205" s="46">
        <f t="shared" si="28"/>
        <v>27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3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2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2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22">
        <f t="shared" ref="P209:P257" si="36">SUM(M209-O209)</f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+'24'!J251</f>
        <v>8</v>
      </c>
      <c r="F251" s="71"/>
      <c r="G251" s="46">
        <f t="shared" si="37"/>
        <v>8</v>
      </c>
      <c r="H251" s="78">
        <v>0</v>
      </c>
      <c r="I251" s="76">
        <v>0</v>
      </c>
      <c r="J251" s="46">
        <f t="shared" si="40"/>
        <v>8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+'24'!J252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40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1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2">SUM(M258-O258)</f>
        <v>0</v>
      </c>
      <c r="Q258" s="90">
        <v>20.36</v>
      </c>
      <c r="R258" s="43">
        <f t="shared" si="32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>
        <v>20.36</v>
      </c>
      <c r="R259" s="43">
        <f t="shared" ref="R259" si="57">+K259*Q259</f>
        <v>0</v>
      </c>
    </row>
    <row r="260" spans="1:26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1737.69</v>
      </c>
      <c r="S260" s="75"/>
    </row>
    <row r="261" spans="1:26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6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4135</v>
      </c>
    </row>
    <row r="263" spans="1:26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1725</v>
      </c>
      <c r="O264" s="2">
        <v>60</v>
      </c>
      <c r="P264" s="2">
        <v>100</v>
      </c>
      <c r="Q264" s="2">
        <v>120</v>
      </c>
      <c r="R264" s="2">
        <v>120</v>
      </c>
      <c r="S264" s="2">
        <v>300</v>
      </c>
      <c r="T264" s="2">
        <v>100</v>
      </c>
      <c r="U264" s="2">
        <v>150</v>
      </c>
      <c r="V264" s="2">
        <v>135</v>
      </c>
      <c r="W264" s="2">
        <v>85</v>
      </c>
      <c r="X264" s="2">
        <v>330</v>
      </c>
      <c r="Y264" s="2">
        <v>175</v>
      </c>
      <c r="Z264" s="2">
        <v>50</v>
      </c>
    </row>
    <row r="265" spans="1:26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250</v>
      </c>
    </row>
    <row r="268" spans="1:26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2145</v>
      </c>
    </row>
    <row r="269" spans="1:26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2145</v>
      </c>
    </row>
    <row r="270" spans="1:26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6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7" sqref="L257"/>
      <selection pane="topRight" activeCell="L257" sqref="L257"/>
      <selection pane="bottomLeft" activeCell="L257" sqref="L257"/>
      <selection pane="bottomRight" activeCell="M19" sqref="M1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20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>SUM(M20-O20)</f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33</v>
      </c>
      <c r="F22" s="71"/>
      <c r="G22" s="46">
        <f t="shared" si="0"/>
        <v>33</v>
      </c>
      <c r="H22" s="78">
        <v>0</v>
      </c>
      <c r="I22" s="76">
        <v>0</v>
      </c>
      <c r="J22" s="46">
        <f t="shared" si="1"/>
        <v>33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26</v>
      </c>
      <c r="F24" s="71"/>
      <c r="G24" s="46">
        <f t="shared" si="0"/>
        <v>26</v>
      </c>
      <c r="H24" s="78">
        <v>0</v>
      </c>
      <c r="I24" s="76">
        <v>0</v>
      </c>
      <c r="J24" s="46">
        <f t="shared" si="1"/>
        <v>26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2">
        <f t="shared" si="7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1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4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18</v>
      </c>
      <c r="F117" s="71"/>
      <c r="G117" s="46">
        <f t="shared" si="20"/>
        <v>18</v>
      </c>
      <c r="H117" s="78">
        <v>0</v>
      </c>
      <c r="I117" s="76">
        <v>0</v>
      </c>
      <c r="J117" s="46">
        <f t="shared" si="21"/>
        <v>18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>
        <v>3</v>
      </c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7</v>
      </c>
      <c r="F152" s="71"/>
      <c r="G152" s="46">
        <f t="shared" si="20"/>
        <v>7</v>
      </c>
      <c r="H152" s="78">
        <v>0</v>
      </c>
      <c r="I152" s="76">
        <v>0</v>
      </c>
      <c r="J152" s="46">
        <f t="shared" si="21"/>
        <v>7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0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15</v>
      </c>
      <c r="F193" s="71"/>
      <c r="G193" s="46">
        <f t="shared" si="27"/>
        <v>15</v>
      </c>
      <c r="H193" s="78">
        <v>0</v>
      </c>
      <c r="I193" s="76">
        <v>0</v>
      </c>
      <c r="J193" s="46">
        <f t="shared" si="28"/>
        <v>15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4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27</v>
      </c>
      <c r="F205" s="71"/>
      <c r="G205" s="46">
        <f t="shared" si="27"/>
        <v>27</v>
      </c>
      <c r="H205" s="78">
        <v>0</v>
      </c>
      <c r="I205" s="76">
        <v>0</v>
      </c>
      <c r="J205" s="46">
        <f t="shared" si="28"/>
        <v>27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1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+'25'!J251</f>
        <v>8</v>
      </c>
      <c r="F251" s="71"/>
      <c r="G251" s="46">
        <f t="shared" si="37"/>
        <v>8</v>
      </c>
      <c r="H251" s="78">
        <v>0</v>
      </c>
      <c r="I251" s="76">
        <v>0</v>
      </c>
      <c r="J251" s="46">
        <f t="shared" si="40"/>
        <v>8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+'25'!J252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40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>
        <v>20.36</v>
      </c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753.42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1740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720</v>
      </c>
      <c r="O264" s="2">
        <v>65</v>
      </c>
      <c r="P264" s="2">
        <v>255</v>
      </c>
      <c r="Q264" s="2">
        <v>200</v>
      </c>
      <c r="R264" s="2">
        <v>100</v>
      </c>
      <c r="S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955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955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W19" sqref="W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52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33</v>
      </c>
      <c r="F22" s="71"/>
      <c r="G22" s="46">
        <f t="shared" si="0"/>
        <v>33</v>
      </c>
      <c r="H22" s="78">
        <v>0</v>
      </c>
      <c r="I22" s="76">
        <v>0</v>
      </c>
      <c r="J22" s="46">
        <f t="shared" si="1"/>
        <v>27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300</v>
      </c>
      <c r="P22" s="122">
        <f t="shared" si="3"/>
        <v>300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26</v>
      </c>
      <c r="F24" s="71"/>
      <c r="G24" s="46">
        <f t="shared" si="0"/>
        <v>26</v>
      </c>
      <c r="H24" s="78">
        <v>0</v>
      </c>
      <c r="I24" s="76">
        <v>0</v>
      </c>
      <c r="J24" s="46">
        <f t="shared" si="1"/>
        <v>23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150</v>
      </c>
      <c r="P24" s="122">
        <f t="shared" si="3"/>
        <v>150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</v>
      </c>
      <c r="F47" s="71">
        <v>1</v>
      </c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ref="P54:P80" si="7">SUM(M54-O54)</f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03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ref="P104:P105" si="27">SUM(M104-O104)</f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ref="P106:P172" si="28">SUM(M106-O106)</f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ref="P110:P118" si="29">SUM(M110-O110)</f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0</v>
      </c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</v>
      </c>
      <c r="F113" s="71"/>
      <c r="G113" s="46">
        <f t="shared" si="21"/>
        <v>1</v>
      </c>
      <c r="H113" s="78">
        <v>0</v>
      </c>
      <c r="I113" s="76">
        <v>0</v>
      </c>
      <c r="J113" s="46">
        <f t="shared" si="22"/>
        <v>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0</v>
      </c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4</v>
      </c>
      <c r="F116" s="71"/>
      <c r="G116" s="46">
        <f t="shared" si="21"/>
        <v>4</v>
      </c>
      <c r="H116" s="78">
        <v>0</v>
      </c>
      <c r="I116" s="76">
        <v>0</v>
      </c>
      <c r="J116" s="46">
        <f t="shared" si="22"/>
        <v>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2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18</v>
      </c>
      <c r="F117" s="71"/>
      <c r="G117" s="46">
        <f t="shared" si="21"/>
        <v>18</v>
      </c>
      <c r="H117" s="78">
        <v>0</v>
      </c>
      <c r="I117" s="76">
        <v>0</v>
      </c>
      <c r="J117" s="46">
        <f t="shared" si="22"/>
        <v>18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28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3</v>
      </c>
      <c r="F132" s="71"/>
      <c r="G132" s="46">
        <f t="shared" si="21"/>
        <v>3</v>
      </c>
      <c r="H132" s="78">
        <v>0</v>
      </c>
      <c r="I132" s="76">
        <v>0</v>
      </c>
      <c r="J132" s="46">
        <f t="shared" si="22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28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2</v>
      </c>
      <c r="F133" s="71"/>
      <c r="G133" s="46">
        <f t="shared" si="21"/>
        <v>2</v>
      </c>
      <c r="H133" s="78">
        <v>0</v>
      </c>
      <c r="I133" s="76">
        <v>0</v>
      </c>
      <c r="J133" s="46">
        <f t="shared" si="22"/>
        <v>1</v>
      </c>
      <c r="K133" s="72">
        <v>1</v>
      </c>
      <c r="L133" s="20">
        <v>50</v>
      </c>
      <c r="M133" s="65">
        <f t="shared" si="8"/>
        <v>50</v>
      </c>
      <c r="N133" s="17" t="s">
        <v>1432</v>
      </c>
      <c r="O133" s="18">
        <v>50</v>
      </c>
      <c r="P133" s="23">
        <f t="shared" si="28"/>
        <v>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7</v>
      </c>
      <c r="F152" s="71"/>
      <c r="G152" s="46">
        <f t="shared" si="21"/>
        <v>7</v>
      </c>
      <c r="H152" s="78">
        <v>0</v>
      </c>
      <c r="I152" s="76">
        <v>0</v>
      </c>
      <c r="J152" s="46">
        <f t="shared" si="22"/>
        <v>7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36" si="32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27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2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2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ref="P237:P258" si="46">SUM(M237-O237)</f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46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46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46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46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+'26'!J251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3"/>
        <v>8</v>
      </c>
      <c r="K251" s="72"/>
      <c r="L251" s="20">
        <v>27</v>
      </c>
      <c r="M251" s="65">
        <f t="shared" si="35"/>
        <v>0</v>
      </c>
      <c r="N251" s="17" t="s">
        <v>16</v>
      </c>
      <c r="O251" s="18"/>
      <c r="P251" s="23">
        <f t="shared" si="46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+'26'!J252</f>
        <v>2</v>
      </c>
      <c r="F252" s="71"/>
      <c r="G252" s="46">
        <f t="shared" si="40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39</v>
      </c>
      <c r="M252" s="65">
        <f t="shared" si="35"/>
        <v>0</v>
      </c>
      <c r="N252" s="17" t="s">
        <v>16</v>
      </c>
      <c r="O252" s="18"/>
      <c r="P252" s="23">
        <f t="shared" si="46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46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46"/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900.95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2660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800</v>
      </c>
      <c r="O264" s="2">
        <v>100</v>
      </c>
      <c r="P264" s="2">
        <v>300</v>
      </c>
      <c r="Q264" s="2">
        <v>200</v>
      </c>
      <c r="R264" s="2">
        <v>100</v>
      </c>
      <c r="S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600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1245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1245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N19" sqref="N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31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ref="P32:P80" si="7">SUM(M32-O32)</f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7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7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2">
        <f t="shared" si="7"/>
        <v>170</v>
      </c>
      <c r="Q56" s="121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7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146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si="12"/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12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12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12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0</v>
      </c>
      <c r="F112" s="71"/>
      <c r="G112" s="46">
        <f t="shared" si="24"/>
        <v>0</v>
      </c>
      <c r="H112" s="78">
        <v>0</v>
      </c>
      <c r="I112" s="76">
        <v>0</v>
      </c>
      <c r="J112" s="46">
        <f t="shared" si="25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</v>
      </c>
      <c r="F113" s="71"/>
      <c r="G113" s="46">
        <f t="shared" si="24"/>
        <v>1</v>
      </c>
      <c r="H113" s="78">
        <v>0</v>
      </c>
      <c r="I113" s="76">
        <v>0</v>
      </c>
      <c r="J113" s="46">
        <f t="shared" si="25"/>
        <v>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2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0</v>
      </c>
      <c r="F115" s="71"/>
      <c r="G115" s="46">
        <f t="shared" si="24"/>
        <v>0</v>
      </c>
      <c r="H115" s="78">
        <v>0</v>
      </c>
      <c r="I115" s="76">
        <v>0</v>
      </c>
      <c r="J115" s="46">
        <f t="shared" si="25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3</v>
      </c>
      <c r="F116" s="71"/>
      <c r="G116" s="46">
        <f t="shared" si="24"/>
        <v>3</v>
      </c>
      <c r="H116" s="78">
        <v>0</v>
      </c>
      <c r="I116" s="76">
        <v>0</v>
      </c>
      <c r="J116" s="46">
        <f t="shared" si="25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18</v>
      </c>
      <c r="F117" s="71"/>
      <c r="G117" s="46">
        <f t="shared" si="24"/>
        <v>18</v>
      </c>
      <c r="H117" s="78">
        <v>0</v>
      </c>
      <c r="I117" s="76">
        <v>0</v>
      </c>
      <c r="J117" s="46">
        <f t="shared" si="25"/>
        <v>18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</v>
      </c>
      <c r="F131" s="71"/>
      <c r="G131" s="46">
        <f t="shared" si="24"/>
        <v>1</v>
      </c>
      <c r="H131" s="78">
        <v>0</v>
      </c>
      <c r="I131" s="76">
        <v>0</v>
      </c>
      <c r="J131" s="46">
        <f t="shared" si="25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2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2</v>
      </c>
      <c r="F132" s="71"/>
      <c r="G132" s="46">
        <f t="shared" si="24"/>
        <v>2</v>
      </c>
      <c r="H132" s="78">
        <v>0</v>
      </c>
      <c r="I132" s="76">
        <v>0</v>
      </c>
      <c r="J132" s="46">
        <f t="shared" si="25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12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</v>
      </c>
      <c r="F133" s="71"/>
      <c r="G133" s="46">
        <f t="shared" si="24"/>
        <v>1</v>
      </c>
      <c r="H133" s="78">
        <v>0</v>
      </c>
      <c r="I133" s="76">
        <v>0</v>
      </c>
      <c r="J133" s="46">
        <f t="shared" si="25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12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2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ref="P147:P210" si="30">SUM(M147-O147)</f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30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30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30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30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7</v>
      </c>
      <c r="F152" s="71"/>
      <c r="G152" s="46">
        <f t="shared" si="24"/>
        <v>7</v>
      </c>
      <c r="H152" s="78">
        <v>0</v>
      </c>
      <c r="I152" s="76">
        <v>0</v>
      </c>
      <c r="J152" s="46">
        <f t="shared" si="25"/>
        <v>7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30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30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3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30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30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30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30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30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30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30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30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30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30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30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30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0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2</v>
      </c>
      <c r="F175" s="71"/>
      <c r="G175" s="46">
        <f t="shared" si="31"/>
        <v>2</v>
      </c>
      <c r="H175" s="78">
        <v>0</v>
      </c>
      <c r="I175" s="76">
        <v>0</v>
      </c>
      <c r="J175" s="46">
        <f t="shared" si="32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30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0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15</v>
      </c>
      <c r="F193" s="71"/>
      <c r="G193" s="46">
        <f t="shared" si="31"/>
        <v>15</v>
      </c>
      <c r="H193" s="78">
        <v>0</v>
      </c>
      <c r="I193" s="76">
        <v>0</v>
      </c>
      <c r="J193" s="46">
        <f t="shared" si="32"/>
        <v>15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0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4</v>
      </c>
      <c r="F196" s="71"/>
      <c r="G196" s="46">
        <f t="shared" si="31"/>
        <v>4</v>
      </c>
      <c r="H196" s="78">
        <v>0</v>
      </c>
      <c r="I196" s="76">
        <v>0</v>
      </c>
      <c r="J196" s="46">
        <f t="shared" si="32"/>
        <v>1</v>
      </c>
      <c r="K196" s="72">
        <v>3</v>
      </c>
      <c r="L196" s="20">
        <v>120</v>
      </c>
      <c r="M196" s="65">
        <f t="shared" si="35"/>
        <v>360</v>
      </c>
      <c r="N196" s="17" t="s">
        <v>16</v>
      </c>
      <c r="O196" s="18"/>
      <c r="P196" s="122">
        <f t="shared" si="30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0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0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0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0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0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0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0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27</v>
      </c>
      <c r="F205" s="71"/>
      <c r="G205" s="46">
        <f t="shared" si="31"/>
        <v>27</v>
      </c>
      <c r="H205" s="78">
        <v>0</v>
      </c>
      <c r="I205" s="76">
        <v>0</v>
      </c>
      <c r="J205" s="46">
        <f t="shared" si="32"/>
        <v>27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0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0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0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1</v>
      </c>
      <c r="F208" s="71"/>
      <c r="G208" s="46">
        <f t="shared" si="31"/>
        <v>1</v>
      </c>
      <c r="H208" s="78">
        <v>0</v>
      </c>
      <c r="I208" s="76">
        <v>0</v>
      </c>
      <c r="J208" s="46">
        <f t="shared" si="32"/>
        <v>1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0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1</v>
      </c>
      <c r="F209" s="71"/>
      <c r="G209" s="46">
        <f t="shared" si="31"/>
        <v>1</v>
      </c>
      <c r="H209" s="78">
        <v>0</v>
      </c>
      <c r="I209" s="76">
        <v>0</v>
      </c>
      <c r="J209" s="46">
        <f t="shared" si="32"/>
        <v>1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0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ref="P211:P252" si="40">SUM(M211-O211)</f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40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40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40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4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40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4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4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0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0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0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+'27'!J251</f>
        <v>8</v>
      </c>
      <c r="F251" s="71"/>
      <c r="G251" s="46">
        <f t="shared" si="41"/>
        <v>8</v>
      </c>
      <c r="H251" s="78">
        <v>0</v>
      </c>
      <c r="I251" s="76">
        <v>0</v>
      </c>
      <c r="J251" s="46">
        <f t="shared" si="44"/>
        <v>8</v>
      </c>
      <c r="K251" s="72"/>
      <c r="L251" s="20">
        <v>27</v>
      </c>
      <c r="M251" s="65">
        <f t="shared" si="35"/>
        <v>0</v>
      </c>
      <c r="N251" s="17" t="s">
        <v>16</v>
      </c>
      <c r="O251" s="18"/>
      <c r="P251" s="23">
        <f t="shared" si="40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+'27'!J252</f>
        <v>2</v>
      </c>
      <c r="F252" s="71"/>
      <c r="G252" s="46">
        <f t="shared" si="41"/>
        <v>2</v>
      </c>
      <c r="H252" s="78">
        <v>0</v>
      </c>
      <c r="I252" s="76">
        <v>0</v>
      </c>
      <c r="J252" s="46">
        <f t="shared" si="44"/>
        <v>2</v>
      </c>
      <c r="K252" s="72"/>
      <c r="L252" s="20">
        <v>39</v>
      </c>
      <c r="M252" s="65">
        <f t="shared" si="35"/>
        <v>0</v>
      </c>
      <c r="N252" s="17" t="s">
        <v>16</v>
      </c>
      <c r="O252" s="18"/>
      <c r="P252" s="23">
        <f t="shared" si="40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ref="P254:P258" si="53">SUM(M254-O254)</f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53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53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53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418.19000000000005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965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590</v>
      </c>
      <c r="O264" s="2">
        <v>130</v>
      </c>
      <c r="P264" s="2">
        <v>100</v>
      </c>
      <c r="Q264" s="2">
        <v>360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290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290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U346"/>
  <sheetViews>
    <sheetView zoomScale="70" zoomScaleNormal="70" workbookViewId="0">
      <pane xSplit="10" ySplit="4" topLeftCell="K260" activePane="bottomRight" state="frozen"/>
      <selection activeCell="L257" sqref="L257"/>
      <selection pane="topRight" activeCell="L257" sqref="L257"/>
      <selection pane="bottomLeft" activeCell="L257" sqref="L257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31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</v>
      </c>
      <c r="F11" s="71">
        <v>3</v>
      </c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1</v>
      </c>
      <c r="F15" s="71">
        <v>3</v>
      </c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150</v>
      </c>
      <c r="P22" s="122">
        <f t="shared" si="3"/>
        <v>250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ref="P32:P80" si="7"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7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7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7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7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7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>
        <v>20059797</v>
      </c>
      <c r="C96" s="19" t="s">
        <v>1433</v>
      </c>
      <c r="D96" s="10" t="s">
        <v>434</v>
      </c>
      <c r="E96" s="64">
        <f>+'28'!J96</f>
        <v>0</v>
      </c>
      <c r="F96" s="71">
        <v>130</v>
      </c>
      <c r="G96" s="46">
        <f t="shared" si="21"/>
        <v>130</v>
      </c>
      <c r="H96" s="78">
        <v>0</v>
      </c>
      <c r="I96" s="76">
        <v>0</v>
      </c>
      <c r="J96" s="46">
        <f t="shared" si="22"/>
        <v>0</v>
      </c>
      <c r="K96" s="72">
        <v>130</v>
      </c>
      <c r="L96" s="20">
        <v>10</v>
      </c>
      <c r="M96" s="65">
        <f t="shared" si="8"/>
        <v>1300</v>
      </c>
      <c r="N96" s="17" t="s">
        <v>16</v>
      </c>
      <c r="O96" s="18"/>
      <c r="P96" s="122">
        <f t="shared" si="9"/>
        <v>1300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0</v>
      </c>
      <c r="F112" s="71">
        <v>3</v>
      </c>
      <c r="G112" s="46">
        <f t="shared" si="21"/>
        <v>3</v>
      </c>
      <c r="H112" s="78">
        <v>0</v>
      </c>
      <c r="I112" s="76">
        <v>0</v>
      </c>
      <c r="J112" s="46">
        <f t="shared" si="22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</v>
      </c>
      <c r="F113" s="71">
        <v>10</v>
      </c>
      <c r="G113" s="46">
        <f t="shared" si="21"/>
        <v>11</v>
      </c>
      <c r="H113" s="78">
        <v>0</v>
      </c>
      <c r="I113" s="76">
        <v>0</v>
      </c>
      <c r="J113" s="46">
        <f t="shared" si="22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0</v>
      </c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3</v>
      </c>
      <c r="F116" s="71">
        <v>10</v>
      </c>
      <c r="G116" s="46">
        <f t="shared" si="21"/>
        <v>13</v>
      </c>
      <c r="H116" s="78">
        <v>0</v>
      </c>
      <c r="I116" s="76">
        <v>0</v>
      </c>
      <c r="J116" s="46">
        <f t="shared" si="22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18</v>
      </c>
      <c r="F117" s="71"/>
      <c r="G117" s="46">
        <f t="shared" si="21"/>
        <v>18</v>
      </c>
      <c r="H117" s="78">
        <v>0</v>
      </c>
      <c r="I117" s="76">
        <v>0</v>
      </c>
      <c r="J117" s="46">
        <f t="shared" si="22"/>
        <v>18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</v>
      </c>
      <c r="F131" s="71"/>
      <c r="G131" s="46">
        <f t="shared" si="21"/>
        <v>1</v>
      </c>
      <c r="H131" s="78">
        <v>0</v>
      </c>
      <c r="I131" s="76">
        <v>0</v>
      </c>
      <c r="J131" s="46">
        <f t="shared" si="22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2</v>
      </c>
      <c r="F132" s="71"/>
      <c r="G132" s="46">
        <f t="shared" si="21"/>
        <v>2</v>
      </c>
      <c r="H132" s="78">
        <v>0</v>
      </c>
      <c r="I132" s="76">
        <v>0</v>
      </c>
      <c r="J132" s="46">
        <f t="shared" si="22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</v>
      </c>
      <c r="F133" s="71">
        <v>5</v>
      </c>
      <c r="G133" s="46">
        <f t="shared" si="21"/>
        <v>6</v>
      </c>
      <c r="H133" s="78">
        <v>0</v>
      </c>
      <c r="I133" s="76">
        <v>0</v>
      </c>
      <c r="J133" s="46">
        <f t="shared" si="22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7</v>
      </c>
      <c r="F152" s="71"/>
      <c r="G152" s="46">
        <f t="shared" si="21"/>
        <v>7</v>
      </c>
      <c r="H152" s="78">
        <v>0</v>
      </c>
      <c r="I152" s="76">
        <v>0</v>
      </c>
      <c r="J152" s="46">
        <f t="shared" si="22"/>
        <v>7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</v>
      </c>
      <c r="F175" s="71">
        <v>10</v>
      </c>
      <c r="G175" s="46">
        <f t="shared" si="28"/>
        <v>11</v>
      </c>
      <c r="H175" s="78">
        <v>0</v>
      </c>
      <c r="I175" s="76">
        <v>0</v>
      </c>
      <c r="J175" s="46">
        <f t="shared" si="29"/>
        <v>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 t="shared" si="27"/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15</v>
      </c>
      <c r="F193" s="71"/>
      <c r="G193" s="46">
        <f t="shared" si="28"/>
        <v>15</v>
      </c>
      <c r="H193" s="78">
        <v>0</v>
      </c>
      <c r="I193" s="76">
        <v>0</v>
      </c>
      <c r="J193" s="46">
        <f t="shared" si="29"/>
        <v>15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>
        <v>10</v>
      </c>
      <c r="G194" s="46">
        <f t="shared" si="28"/>
        <v>10</v>
      </c>
      <c r="H194" s="78">
        <v>0</v>
      </c>
      <c r="I194" s="76">
        <v>0</v>
      </c>
      <c r="J194" s="46">
        <f t="shared" si="29"/>
        <v>10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1</v>
      </c>
      <c r="F196" s="71">
        <v>10</v>
      </c>
      <c r="G196" s="46">
        <f t="shared" si="28"/>
        <v>11</v>
      </c>
      <c r="H196" s="78">
        <v>0</v>
      </c>
      <c r="I196" s="76">
        <v>0</v>
      </c>
      <c r="J196" s="46">
        <f t="shared" si="29"/>
        <v>9</v>
      </c>
      <c r="K196" s="72">
        <v>2</v>
      </c>
      <c r="L196" s="20">
        <v>120</v>
      </c>
      <c r="M196" s="65">
        <f t="shared" si="32"/>
        <v>240</v>
      </c>
      <c r="N196" s="17" t="s">
        <v>16</v>
      </c>
      <c r="O196" s="18"/>
      <c r="P196" s="122">
        <f t="shared" si="27"/>
        <v>240</v>
      </c>
      <c r="Q196" s="90">
        <v>73</v>
      </c>
      <c r="R196" s="43">
        <f t="shared" si="33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27</v>
      </c>
      <c r="F205" s="71"/>
      <c r="G205" s="46">
        <f t="shared" si="28"/>
        <v>27</v>
      </c>
      <c r="H205" s="78">
        <v>0</v>
      </c>
      <c r="I205" s="76">
        <v>0</v>
      </c>
      <c r="J205" s="46">
        <f t="shared" si="29"/>
        <v>27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1</v>
      </c>
      <c r="F208" s="71">
        <v>3</v>
      </c>
      <c r="G208" s="46">
        <f t="shared" si="28"/>
        <v>4</v>
      </c>
      <c r="H208" s="78">
        <v>0</v>
      </c>
      <c r="I208" s="76">
        <v>0</v>
      </c>
      <c r="J208" s="46">
        <f t="shared" si="29"/>
        <v>4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1</v>
      </c>
      <c r="F209" s="71">
        <v>5</v>
      </c>
      <c r="G209" s="46">
        <f t="shared" si="28"/>
        <v>6</v>
      </c>
      <c r="H209" s="78">
        <v>0</v>
      </c>
      <c r="I209" s="76">
        <v>0</v>
      </c>
      <c r="J209" s="46">
        <f t="shared" si="29"/>
        <v>5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ref="P209:P259" si="37">SUM(M209-O209)</f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+'28'!J251</f>
        <v>8</v>
      </c>
      <c r="F251" s="71"/>
      <c r="G251" s="46">
        <f t="shared" si="38"/>
        <v>8</v>
      </c>
      <c r="H251" s="78">
        <v>0</v>
      </c>
      <c r="I251" s="76">
        <v>0</v>
      </c>
      <c r="J251" s="46">
        <f t="shared" si="41"/>
        <v>8</v>
      </c>
      <c r="K251" s="72"/>
      <c r="L251" s="20">
        <v>27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+'28'!J252</f>
        <v>2</v>
      </c>
      <c r="F252" s="71"/>
      <c r="G252" s="46">
        <f t="shared" si="38"/>
        <v>2</v>
      </c>
      <c r="H252" s="78">
        <v>0</v>
      </c>
      <c r="I252" s="76">
        <v>0</v>
      </c>
      <c r="J252" s="46">
        <f t="shared" si="41"/>
        <v>2</v>
      </c>
      <c r="K252" s="72"/>
      <c r="L252" s="20">
        <v>39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7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3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7"/>
        <v>0</v>
      </c>
      <c r="Q257" s="90">
        <v>20.36</v>
      </c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3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7"/>
        <v>0</v>
      </c>
      <c r="Q259" s="90">
        <v>20.36</v>
      </c>
      <c r="R259" s="43">
        <f t="shared" ref="R259" si="56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825.92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3435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600</v>
      </c>
      <c r="O264" s="2">
        <v>50</v>
      </c>
      <c r="P264" s="2">
        <v>200</v>
      </c>
      <c r="Q264" s="2">
        <v>100</v>
      </c>
      <c r="R264" s="2">
        <v>40</v>
      </c>
      <c r="S264" s="2">
        <v>120</v>
      </c>
      <c r="T264" s="2">
        <v>40</v>
      </c>
      <c r="U264" s="2">
        <v>50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320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2500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2500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7" sqref="L257"/>
      <selection pane="topRight" activeCell="L257" sqref="L257"/>
      <selection pane="bottomLeft" activeCell="L257" sqref="L257"/>
      <selection pane="bottomRight" activeCell="N18" sqref="N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57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ref="P58:P81" si="7">SUM(M58-O58)</f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3</v>
      </c>
      <c r="F72" s="71">
        <v>2</v>
      </c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8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ref="P89:P145" si="21">SUM(M89-O89)</f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3</v>
      </c>
      <c r="F112" s="71"/>
      <c r="G112" s="46">
        <f t="shared" si="22"/>
        <v>3</v>
      </c>
      <c r="H112" s="78">
        <v>0</v>
      </c>
      <c r="I112" s="76">
        <v>0</v>
      </c>
      <c r="J112" s="46">
        <f t="shared" si="23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1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11</v>
      </c>
      <c r="F113" s="71"/>
      <c r="G113" s="46">
        <f t="shared" si="22"/>
        <v>11</v>
      </c>
      <c r="H113" s="78">
        <v>0</v>
      </c>
      <c r="I113" s="76">
        <v>0</v>
      </c>
      <c r="J113" s="46">
        <f t="shared" si="23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1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1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0</v>
      </c>
      <c r="F115" s="71">
        <v>10</v>
      </c>
      <c r="G115" s="46">
        <f t="shared" si="22"/>
        <v>10</v>
      </c>
      <c r="H115" s="78">
        <v>0</v>
      </c>
      <c r="I115" s="76">
        <v>0</v>
      </c>
      <c r="J115" s="46">
        <f t="shared" si="23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1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13</v>
      </c>
      <c r="F116" s="71"/>
      <c r="G116" s="46">
        <f t="shared" si="22"/>
        <v>13</v>
      </c>
      <c r="H116" s="78">
        <v>0</v>
      </c>
      <c r="I116" s="76">
        <v>0</v>
      </c>
      <c r="J116" s="46">
        <f t="shared" si="23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1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18</v>
      </c>
      <c r="F117" s="71"/>
      <c r="G117" s="46">
        <f t="shared" si="22"/>
        <v>18</v>
      </c>
      <c r="H117" s="78">
        <v>0</v>
      </c>
      <c r="I117" s="76">
        <v>0</v>
      </c>
      <c r="J117" s="46">
        <f t="shared" si="23"/>
        <v>18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1</v>
      </c>
      <c r="F131" s="71">
        <v>2</v>
      </c>
      <c r="G131" s="46">
        <f t="shared" si="22"/>
        <v>3</v>
      </c>
      <c r="H131" s="78">
        <v>0</v>
      </c>
      <c r="I131" s="76">
        <v>0</v>
      </c>
      <c r="J131" s="46">
        <f t="shared" si="23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1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2</v>
      </c>
      <c r="F132" s="71">
        <v>3</v>
      </c>
      <c r="G132" s="46">
        <f t="shared" si="22"/>
        <v>5</v>
      </c>
      <c r="H132" s="78">
        <v>0</v>
      </c>
      <c r="I132" s="76">
        <v>0</v>
      </c>
      <c r="J132" s="46">
        <f t="shared" si="23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21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6</v>
      </c>
      <c r="F133" s="71">
        <v>3</v>
      </c>
      <c r="G133" s="46">
        <f t="shared" si="22"/>
        <v>9</v>
      </c>
      <c r="H133" s="78">
        <v>0</v>
      </c>
      <c r="I133" s="76">
        <v>0</v>
      </c>
      <c r="J133" s="46">
        <f t="shared" si="23"/>
        <v>5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/>
      <c r="P133" s="122">
        <f t="shared" si="21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1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7</v>
      </c>
      <c r="F152" s="71"/>
      <c r="G152" s="46">
        <f t="shared" si="22"/>
        <v>7</v>
      </c>
      <c r="H152" s="78">
        <v>0</v>
      </c>
      <c r="I152" s="76">
        <v>0</v>
      </c>
      <c r="J152" s="46">
        <f t="shared" si="23"/>
        <v>7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9</v>
      </c>
      <c r="F175" s="71"/>
      <c r="G175" s="46">
        <f t="shared" si="29"/>
        <v>9</v>
      </c>
      <c r="H175" s="78">
        <v>0</v>
      </c>
      <c r="I175" s="76">
        <v>0</v>
      </c>
      <c r="J175" s="46">
        <f t="shared" si="30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 t="shared" si="28"/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15</v>
      </c>
      <c r="F193" s="71"/>
      <c r="G193" s="46">
        <f t="shared" si="29"/>
        <v>15</v>
      </c>
      <c r="H193" s="78">
        <v>0</v>
      </c>
      <c r="I193" s="76">
        <v>0</v>
      </c>
      <c r="J193" s="46">
        <f t="shared" si="30"/>
        <v>15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10</v>
      </c>
      <c r="F194" s="71"/>
      <c r="G194" s="46">
        <f t="shared" si="29"/>
        <v>10</v>
      </c>
      <c r="H194" s="78">
        <v>0</v>
      </c>
      <c r="I194" s="76">
        <v>0</v>
      </c>
      <c r="J194" s="46">
        <f t="shared" si="30"/>
        <v>10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9</v>
      </c>
      <c r="F196" s="71"/>
      <c r="G196" s="46">
        <f t="shared" si="29"/>
        <v>9</v>
      </c>
      <c r="H196" s="78">
        <v>0</v>
      </c>
      <c r="I196" s="76">
        <v>0</v>
      </c>
      <c r="J196" s="46">
        <f t="shared" si="30"/>
        <v>8</v>
      </c>
      <c r="K196" s="72">
        <v>1</v>
      </c>
      <c r="L196" s="20">
        <v>120</v>
      </c>
      <c r="M196" s="65">
        <f t="shared" si="33"/>
        <v>120</v>
      </c>
      <c r="N196" s="17" t="s">
        <v>16</v>
      </c>
      <c r="O196" s="18"/>
      <c r="P196" s="122">
        <f t="shared" si="28"/>
        <v>120</v>
      </c>
      <c r="Q196" s="90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27</v>
      </c>
      <c r="F205" s="71"/>
      <c r="G205" s="46">
        <f t="shared" si="29"/>
        <v>27</v>
      </c>
      <c r="H205" s="78">
        <v>0</v>
      </c>
      <c r="I205" s="76">
        <v>0</v>
      </c>
      <c r="J205" s="46">
        <f t="shared" si="30"/>
        <v>27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28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4</v>
      </c>
      <c r="F208" s="71"/>
      <c r="G208" s="46">
        <f t="shared" si="29"/>
        <v>4</v>
      </c>
      <c r="H208" s="78">
        <v>0</v>
      </c>
      <c r="I208" s="76">
        <v>0</v>
      </c>
      <c r="J208" s="46">
        <f t="shared" si="30"/>
        <v>4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5</v>
      </c>
      <c r="F209" s="71"/>
      <c r="G209" s="46">
        <f t="shared" si="29"/>
        <v>5</v>
      </c>
      <c r="H209" s="78">
        <v>0</v>
      </c>
      <c r="I209" s="76">
        <v>0</v>
      </c>
      <c r="J209" s="46">
        <f t="shared" si="30"/>
        <v>4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22">
        <f t="shared" si="28"/>
        <v>120</v>
      </c>
      <c r="Q209" s="90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+'29'!J251</f>
        <v>8</v>
      </c>
      <c r="F251" s="71"/>
      <c r="G251" s="46">
        <f t="shared" si="39"/>
        <v>8</v>
      </c>
      <c r="H251" s="78">
        <v>0</v>
      </c>
      <c r="I251" s="76">
        <v>0</v>
      </c>
      <c r="J251" s="46">
        <f t="shared" si="42"/>
        <v>8</v>
      </c>
      <c r="K251" s="72"/>
      <c r="L251" s="20">
        <v>27</v>
      </c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>
        <v>20.36</v>
      </c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+'29'!J252</f>
        <v>2</v>
      </c>
      <c r="F252" s="71"/>
      <c r="G252" s="46">
        <f t="shared" si="39"/>
        <v>2</v>
      </c>
      <c r="H252" s="78">
        <v>0</v>
      </c>
      <c r="I252" s="76">
        <v>0</v>
      </c>
      <c r="J252" s="46">
        <f t="shared" si="42"/>
        <v>2</v>
      </c>
      <c r="K252" s="72"/>
      <c r="L252" s="20">
        <v>39</v>
      </c>
      <c r="M252" s="65">
        <f t="shared" si="33"/>
        <v>0</v>
      </c>
      <c r="N252" s="17" t="s">
        <v>16</v>
      </c>
      <c r="O252" s="18"/>
      <c r="P252" s="23">
        <f t="shared" si="38"/>
        <v>0</v>
      </c>
      <c r="Q252" s="90">
        <v>20.36</v>
      </c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8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>
        <v>20.36</v>
      </c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>
        <v>20.36</v>
      </c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>
        <v>20.36</v>
      </c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8"/>
        <v>0</v>
      </c>
      <c r="Q257" s="90">
        <v>20.36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>
        <v>20.36</v>
      </c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8"/>
        <v>0</v>
      </c>
      <c r="Q259" s="90">
        <v>20.36</v>
      </c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658.66000000000008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1530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560</v>
      </c>
      <c r="O264" s="2">
        <v>100</v>
      </c>
      <c r="P264" s="2">
        <v>60</v>
      </c>
      <c r="Q264" s="2">
        <v>100</v>
      </c>
      <c r="R264" s="2">
        <v>300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>
        <v>74</v>
      </c>
      <c r="O266" s="2" t="s">
        <v>1434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831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831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V346"/>
  <sheetViews>
    <sheetView zoomScale="70" zoomScaleNormal="70" workbookViewId="0">
      <pane xSplit="10" ySplit="4" topLeftCell="L254" activePane="bottomRight" state="frozen"/>
      <selection activeCell="L257" sqref="L257"/>
      <selection pane="topRight" activeCell="L257" sqref="L257"/>
      <selection pane="bottomLeft" activeCell="L257" sqref="L257"/>
      <selection pane="bottomRight" activeCell="Q272" sqref="Q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21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10</v>
      </c>
      <c r="F31" s="71">
        <v>10</v>
      </c>
      <c r="G31" s="46">
        <f t="shared" si="5"/>
        <v>20</v>
      </c>
      <c r="H31" s="78">
        <v>0</v>
      </c>
      <c r="I31" s="76">
        <v>0</v>
      </c>
      <c r="J31" s="46">
        <f t="shared" si="6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2">
        <f t="shared" si="3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 t="shared" si="3"/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1</v>
      </c>
      <c r="F55" s="71"/>
      <c r="G55" s="46">
        <f t="shared" si="5"/>
        <v>1</v>
      </c>
      <c r="H55" s="78">
        <v>1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3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2">
        <f t="shared" si="7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18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22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9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2">
        <f t="shared" si="22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22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18</v>
      </c>
      <c r="F117" s="71"/>
      <c r="G117" s="46">
        <f t="shared" si="20"/>
        <v>18</v>
      </c>
      <c r="H117" s="78">
        <v>0</v>
      </c>
      <c r="I117" s="76">
        <v>0</v>
      </c>
      <c r="J117" s="46">
        <f t="shared" si="21"/>
        <v>16</v>
      </c>
      <c r="K117" s="72">
        <v>2</v>
      </c>
      <c r="L117" s="22">
        <v>55</v>
      </c>
      <c r="M117" s="65">
        <f t="shared" si="8"/>
        <v>110</v>
      </c>
      <c r="N117" s="17" t="s">
        <v>16</v>
      </c>
      <c r="O117" s="18"/>
      <c r="P117" s="122">
        <f t="shared" si="22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ref="P119:P172" si="27">SUM(M119-O119)</f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7</v>
      </c>
      <c r="F152" s="71"/>
      <c r="G152" s="46">
        <f t="shared" si="20"/>
        <v>7</v>
      </c>
      <c r="H152" s="78">
        <v>0</v>
      </c>
      <c r="I152" s="76">
        <v>0</v>
      </c>
      <c r="J152" s="46">
        <f t="shared" si="21"/>
        <v>7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7</v>
      </c>
      <c r="F175" s="71"/>
      <c r="G175" s="46">
        <f t="shared" si="28"/>
        <v>7</v>
      </c>
      <c r="H175" s="78">
        <v>0</v>
      </c>
      <c r="I175" s="76">
        <v>0</v>
      </c>
      <c r="J175" s="46">
        <f t="shared" si="29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30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15</v>
      </c>
      <c r="F193" s="71"/>
      <c r="G193" s="46">
        <f t="shared" si="28"/>
        <v>15</v>
      </c>
      <c r="H193" s="78">
        <v>0</v>
      </c>
      <c r="I193" s="76">
        <v>0</v>
      </c>
      <c r="J193" s="46">
        <f t="shared" si="29"/>
        <v>15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10</v>
      </c>
      <c r="F194" s="71"/>
      <c r="G194" s="46">
        <f t="shared" si="28"/>
        <v>10</v>
      </c>
      <c r="H194" s="78">
        <v>0</v>
      </c>
      <c r="I194" s="76">
        <v>0</v>
      </c>
      <c r="J194" s="46">
        <f t="shared" si="29"/>
        <v>10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8</v>
      </c>
      <c r="F196" s="71"/>
      <c r="G196" s="46">
        <f t="shared" si="28"/>
        <v>8</v>
      </c>
      <c r="H196" s="78">
        <v>0</v>
      </c>
      <c r="I196" s="76">
        <v>0</v>
      </c>
      <c r="J196" s="46">
        <f t="shared" si="29"/>
        <v>8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27</v>
      </c>
      <c r="F205" s="71"/>
      <c r="G205" s="46">
        <f t="shared" si="28"/>
        <v>27</v>
      </c>
      <c r="H205" s="78">
        <v>0</v>
      </c>
      <c r="I205" s="76">
        <v>0</v>
      </c>
      <c r="J205" s="46">
        <f t="shared" si="29"/>
        <v>27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4</v>
      </c>
      <c r="F208" s="71"/>
      <c r="G208" s="46">
        <f t="shared" si="28"/>
        <v>4</v>
      </c>
      <c r="H208" s="78">
        <v>0</v>
      </c>
      <c r="I208" s="76">
        <v>0</v>
      </c>
      <c r="J208" s="46">
        <f t="shared" si="29"/>
        <v>4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4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+'30'!J251</f>
        <v>8</v>
      </c>
      <c r="F251" s="71"/>
      <c r="G251" s="46">
        <f t="shared" si="39"/>
        <v>8</v>
      </c>
      <c r="H251" s="78">
        <v>0</v>
      </c>
      <c r="I251" s="76">
        <v>0</v>
      </c>
      <c r="J251" s="46">
        <f t="shared" si="42"/>
        <v>8</v>
      </c>
      <c r="K251" s="72"/>
      <c r="L251" s="20">
        <v>27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1431</v>
      </c>
      <c r="D252" s="10" t="s">
        <v>434</v>
      </c>
      <c r="E252" s="64">
        <f>+'30'!J252</f>
        <v>2</v>
      </c>
      <c r="F252" s="71"/>
      <c r="G252" s="46">
        <f t="shared" si="39"/>
        <v>2</v>
      </c>
      <c r="H252" s="78">
        <v>0</v>
      </c>
      <c r="I252" s="76">
        <v>0</v>
      </c>
      <c r="J252" s="46">
        <f t="shared" si="42"/>
        <v>2</v>
      </c>
      <c r="K252" s="72"/>
      <c r="L252" s="20">
        <v>39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4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>
        <v>20.36</v>
      </c>
      <c r="R257" s="43">
        <f t="shared" ref="R257" si="57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4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>
        <v>20.36</v>
      </c>
      <c r="R259" s="43">
        <f t="shared" ref="R259" si="62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779.42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2255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1120</v>
      </c>
      <c r="O264" s="2">
        <v>100</v>
      </c>
      <c r="P264" s="2">
        <v>200</v>
      </c>
      <c r="Q264" s="2">
        <v>100</v>
      </c>
      <c r="R264" s="2">
        <v>100</v>
      </c>
      <c r="S264" s="2">
        <v>260</v>
      </c>
      <c r="T264" s="2">
        <v>250</v>
      </c>
      <c r="U264" s="2">
        <v>60</v>
      </c>
      <c r="V264" s="2">
        <v>50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>
        <v>400</v>
      </c>
      <c r="O266" s="2" t="s">
        <v>1435</v>
      </c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300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420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420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2025-06-02T04:11:25Z</cp:lastPrinted>
  <dcterms:created xsi:type="dcterms:W3CDTF">2023-12-01T06:41:03Z</dcterms:created>
  <dcterms:modified xsi:type="dcterms:W3CDTF">2025-06-02T04:11:30Z</dcterms:modified>
</cp:coreProperties>
</file>