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พ.ค. 68\"/>
    </mc:Choice>
  </mc:AlternateContent>
  <xr:revisionPtr revIDLastSave="0" documentId="13_ncr:1_{C988EF86-E647-4C39-ABC9-FECBA02A72F2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" i="8" l="1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K29" i="8"/>
  <c r="K30" i="8"/>
  <c r="K31" i="8"/>
  <c r="K32" i="8"/>
  <c r="K33" i="8"/>
  <c r="K34" i="8"/>
  <c r="K35" i="8"/>
  <c r="K36" i="8"/>
  <c r="J36" i="8" s="1"/>
  <c r="K37" i="8"/>
  <c r="K38" i="8"/>
  <c r="K39" i="8"/>
  <c r="K40" i="8"/>
  <c r="K41" i="8"/>
  <c r="K42" i="8"/>
  <c r="K43" i="8"/>
  <c r="K44" i="8"/>
  <c r="J44" i="8" s="1"/>
  <c r="K45" i="8"/>
  <c r="K46" i="8"/>
  <c r="K47" i="8"/>
  <c r="K48" i="8"/>
  <c r="K49" i="8"/>
  <c r="K50" i="8"/>
  <c r="K51" i="8"/>
  <c r="K52" i="8"/>
  <c r="J52" i="8" s="1"/>
  <c r="K53" i="8"/>
  <c r="K54" i="8"/>
  <c r="K55" i="8"/>
  <c r="K56" i="8"/>
  <c r="K57" i="8"/>
  <c r="K58" i="8"/>
  <c r="K59" i="8"/>
  <c r="K60" i="8"/>
  <c r="J60" i="8" s="1"/>
  <c r="K61" i="8"/>
  <c r="K62" i="8"/>
  <c r="K63" i="8"/>
  <c r="K64" i="8"/>
  <c r="K65" i="8"/>
  <c r="K66" i="8"/>
  <c r="K67" i="8"/>
  <c r="K68" i="8"/>
  <c r="J68" i="8" s="1"/>
  <c r="K69" i="8"/>
  <c r="K70" i="8"/>
  <c r="K71" i="8"/>
  <c r="K72" i="8"/>
  <c r="K73" i="8"/>
  <c r="K74" i="8"/>
  <c r="K75" i="8"/>
  <c r="K76" i="8"/>
  <c r="J76" i="8" s="1"/>
  <c r="K77" i="8"/>
  <c r="K78" i="8"/>
  <c r="K79" i="8"/>
  <c r="K80" i="8"/>
  <c r="K81" i="8"/>
  <c r="K82" i="8"/>
  <c r="K83" i="8"/>
  <c r="K84" i="8"/>
  <c r="J84" i="8" s="1"/>
  <c r="K85" i="8"/>
  <c r="K86" i="8"/>
  <c r="K87" i="8"/>
  <c r="K88" i="8"/>
  <c r="K89" i="8"/>
  <c r="K90" i="8"/>
  <c r="K91" i="8"/>
  <c r="K92" i="8"/>
  <c r="J92" i="8" s="1"/>
  <c r="K93" i="8"/>
  <c r="K94" i="8"/>
  <c r="K95" i="8"/>
  <c r="K96" i="8"/>
  <c r="K97" i="8"/>
  <c r="K98" i="8"/>
  <c r="K99" i="8"/>
  <c r="K100" i="8"/>
  <c r="J100" i="8" s="1"/>
  <c r="K101" i="8"/>
  <c r="K102" i="8"/>
  <c r="K103" i="8"/>
  <c r="K104" i="8"/>
  <c r="K105" i="8"/>
  <c r="K106" i="8"/>
  <c r="K107" i="8"/>
  <c r="K108" i="8"/>
  <c r="J108" i="8" s="1"/>
  <c r="K109" i="8"/>
  <c r="K110" i="8"/>
  <c r="K111" i="8"/>
  <c r="K112" i="8"/>
  <c r="K113" i="8"/>
  <c r="K114" i="8"/>
  <c r="K115" i="8"/>
  <c r="K116" i="8"/>
  <c r="J116" i="8" s="1"/>
  <c r="K117" i="8"/>
  <c r="K118" i="8"/>
  <c r="K119" i="8"/>
  <c r="K120" i="8"/>
  <c r="K121" i="8"/>
  <c r="K122" i="8"/>
  <c r="K123" i="8"/>
  <c r="K124" i="8"/>
  <c r="J124" i="8" s="1"/>
  <c r="K125" i="8"/>
  <c r="K126" i="8"/>
  <c r="K127" i="8"/>
  <c r="K128" i="8"/>
  <c r="K129" i="8"/>
  <c r="K130" i="8"/>
  <c r="K131" i="8"/>
  <c r="K132" i="8"/>
  <c r="J132" i="8" s="1"/>
  <c r="K133" i="8"/>
  <c r="K134" i="8"/>
  <c r="K135" i="8"/>
  <c r="K136" i="8"/>
  <c r="K137" i="8"/>
  <c r="K138" i="8"/>
  <c r="K139" i="8"/>
  <c r="K140" i="8"/>
  <c r="J140" i="8" s="1"/>
  <c r="K141" i="8"/>
  <c r="K142" i="8"/>
  <c r="K143" i="8"/>
  <c r="K144" i="8"/>
  <c r="K145" i="8"/>
  <c r="K146" i="8"/>
  <c r="K147" i="8"/>
  <c r="K148" i="8"/>
  <c r="J148" i="8" s="1"/>
  <c r="K149" i="8"/>
  <c r="K150" i="8"/>
  <c r="K151" i="8"/>
  <c r="K152" i="8"/>
  <c r="K153" i="8"/>
  <c r="K154" i="8"/>
  <c r="K155" i="8"/>
  <c r="K156" i="8"/>
  <c r="J156" i="8" s="1"/>
  <c r="K157" i="8"/>
  <c r="K158" i="8"/>
  <c r="K159" i="8"/>
  <c r="K160" i="8"/>
  <c r="K161" i="8"/>
  <c r="K162" i="8"/>
  <c r="K163" i="8"/>
  <c r="K164" i="8"/>
  <c r="J164" i="8" s="1"/>
  <c r="K165" i="8"/>
  <c r="K166" i="8"/>
  <c r="K167" i="8"/>
  <c r="K168" i="8"/>
  <c r="K169" i="8"/>
  <c r="K170" i="8"/>
  <c r="K171" i="8"/>
  <c r="K172" i="8"/>
  <c r="J172" i="8" s="1"/>
  <c r="K173" i="8"/>
  <c r="K174" i="8"/>
  <c r="K175" i="8"/>
  <c r="K176" i="8"/>
  <c r="K177" i="8"/>
  <c r="K178" i="8"/>
  <c r="K179" i="8"/>
  <c r="K180" i="8"/>
  <c r="J180" i="8" s="1"/>
  <c r="K181" i="8"/>
  <c r="K182" i="8"/>
  <c r="K183" i="8"/>
  <c r="K184" i="8"/>
  <c r="K185" i="8"/>
  <c r="K186" i="8"/>
  <c r="K187" i="8"/>
  <c r="K188" i="8"/>
  <c r="J188" i="8" s="1"/>
  <c r="K189" i="8"/>
  <c r="K190" i="8"/>
  <c r="K191" i="8"/>
  <c r="K192" i="8"/>
  <c r="K193" i="8"/>
  <c r="K194" i="8"/>
  <c r="K195" i="8"/>
  <c r="K196" i="8"/>
  <c r="J196" i="8" s="1"/>
  <c r="K197" i="8"/>
  <c r="K198" i="8"/>
  <c r="K199" i="8"/>
  <c r="K200" i="8"/>
  <c r="K201" i="8"/>
  <c r="K202" i="8"/>
  <c r="K203" i="8"/>
  <c r="K204" i="8"/>
  <c r="J204" i="8" s="1"/>
  <c r="K205" i="8"/>
  <c r="K206" i="8"/>
  <c r="K207" i="8"/>
  <c r="K208" i="8"/>
  <c r="K209" i="8"/>
  <c r="K210" i="8"/>
  <c r="K211" i="8"/>
  <c r="K212" i="8"/>
  <c r="J212" i="8" s="1"/>
  <c r="K213" i="8"/>
  <c r="K214" i="8"/>
  <c r="K215" i="8"/>
  <c r="K216" i="8"/>
  <c r="K217" i="8"/>
  <c r="K218" i="8"/>
  <c r="K219" i="8"/>
  <c r="J219" i="8" s="1"/>
  <c r="K220" i="8"/>
  <c r="J220" i="8" s="1"/>
  <c r="K221" i="8"/>
  <c r="K222" i="8"/>
  <c r="K223" i="8"/>
  <c r="K224" i="8"/>
  <c r="K225" i="8"/>
  <c r="K226" i="8"/>
  <c r="K227" i="8"/>
  <c r="J227" i="8" s="1"/>
  <c r="K228" i="8"/>
  <c r="J228" i="8" s="1"/>
  <c r="K229" i="8"/>
  <c r="K230" i="8"/>
  <c r="K231" i="8"/>
  <c r="K232" i="8"/>
  <c r="K233" i="8"/>
  <c r="K234" i="8"/>
  <c r="K235" i="8"/>
  <c r="J235" i="8" s="1"/>
  <c r="K236" i="8"/>
  <c r="J236" i="8" s="1"/>
  <c r="K237" i="8"/>
  <c r="K238" i="8"/>
  <c r="K239" i="8"/>
  <c r="K240" i="8"/>
  <c r="K241" i="8"/>
  <c r="K242" i="8"/>
  <c r="K243" i="8"/>
  <c r="J243" i="8" s="1"/>
  <c r="K244" i="8"/>
  <c r="J244" i="8" s="1"/>
  <c r="K245" i="8"/>
  <c r="K246" i="8"/>
  <c r="K247" i="8"/>
  <c r="K248" i="8"/>
  <c r="K249" i="8"/>
  <c r="K250" i="8"/>
  <c r="K251" i="8"/>
  <c r="J251" i="8" s="1"/>
  <c r="K252" i="8"/>
  <c r="J252" i="8" s="1"/>
  <c r="K253" i="8"/>
  <c r="K254" i="8"/>
  <c r="K255" i="8"/>
  <c r="K256" i="8"/>
  <c r="K257" i="8"/>
  <c r="K258" i="8"/>
  <c r="K6" i="8"/>
  <c r="K7" i="8"/>
  <c r="J7" i="8" s="1"/>
  <c r="K8" i="8"/>
  <c r="K9" i="8"/>
  <c r="K10" i="8"/>
  <c r="K11" i="8"/>
  <c r="K12" i="8"/>
  <c r="K13" i="8"/>
  <c r="K14" i="8"/>
  <c r="K15" i="8"/>
  <c r="J15" i="8" s="1"/>
  <c r="K16" i="8"/>
  <c r="K17" i="8"/>
  <c r="K18" i="8"/>
  <c r="K19" i="8"/>
  <c r="K20" i="8"/>
  <c r="K21" i="8"/>
  <c r="K22" i="8"/>
  <c r="K23" i="8"/>
  <c r="J23" i="8" s="1"/>
  <c r="K24" i="8"/>
  <c r="K25" i="8"/>
  <c r="K26" i="8"/>
  <c r="K27" i="8"/>
  <c r="K28" i="8"/>
  <c r="J32" i="8"/>
  <c r="J33" i="8"/>
  <c r="J34" i="8"/>
  <c r="J35" i="8"/>
  <c r="J37" i="8"/>
  <c r="J38" i="8"/>
  <c r="J39" i="8"/>
  <c r="J40" i="8"/>
  <c r="J41" i="8"/>
  <c r="J42" i="8"/>
  <c r="J43" i="8"/>
  <c r="J45" i="8"/>
  <c r="J46" i="8"/>
  <c r="J47" i="8"/>
  <c r="J48" i="8"/>
  <c r="J49" i="8"/>
  <c r="J50" i="8"/>
  <c r="J51" i="8"/>
  <c r="J53" i="8"/>
  <c r="J54" i="8"/>
  <c r="J55" i="8"/>
  <c r="J56" i="8"/>
  <c r="J57" i="8"/>
  <c r="J58" i="8"/>
  <c r="J59" i="8"/>
  <c r="J61" i="8"/>
  <c r="J62" i="8"/>
  <c r="J63" i="8"/>
  <c r="J64" i="8"/>
  <c r="J65" i="8"/>
  <c r="J66" i="8"/>
  <c r="J67" i="8"/>
  <c r="J69" i="8"/>
  <c r="J70" i="8"/>
  <c r="J71" i="8"/>
  <c r="J72" i="8"/>
  <c r="J73" i="8"/>
  <c r="J74" i="8"/>
  <c r="J75" i="8"/>
  <c r="J77" i="8"/>
  <c r="J78" i="8"/>
  <c r="J79" i="8"/>
  <c r="J80" i="8"/>
  <c r="J81" i="8"/>
  <c r="J82" i="8"/>
  <c r="J83" i="8"/>
  <c r="J85" i="8"/>
  <c r="J86" i="8"/>
  <c r="J87" i="8"/>
  <c r="J88" i="8"/>
  <c r="J89" i="8"/>
  <c r="J90" i="8"/>
  <c r="J91" i="8"/>
  <c r="J93" i="8"/>
  <c r="J94" i="8"/>
  <c r="J95" i="8"/>
  <c r="J96" i="8"/>
  <c r="J97" i="8"/>
  <c r="J98" i="8"/>
  <c r="J99" i="8"/>
  <c r="J101" i="8"/>
  <c r="J102" i="8"/>
  <c r="J103" i="8"/>
  <c r="J104" i="8"/>
  <c r="J105" i="8"/>
  <c r="J106" i="8"/>
  <c r="J107" i="8"/>
  <c r="J109" i="8"/>
  <c r="J110" i="8"/>
  <c r="J111" i="8"/>
  <c r="J112" i="8"/>
  <c r="J113" i="8"/>
  <c r="J114" i="8"/>
  <c r="J115" i="8"/>
  <c r="J117" i="8"/>
  <c r="J118" i="8"/>
  <c r="J119" i="8"/>
  <c r="J120" i="8"/>
  <c r="J121" i="8"/>
  <c r="J122" i="8"/>
  <c r="J123" i="8"/>
  <c r="J125" i="8"/>
  <c r="J126" i="8"/>
  <c r="J127" i="8"/>
  <c r="J128" i="8"/>
  <c r="J129" i="8"/>
  <c r="J130" i="8"/>
  <c r="J131" i="8"/>
  <c r="J133" i="8"/>
  <c r="J134" i="8"/>
  <c r="J135" i="8"/>
  <c r="J136" i="8"/>
  <c r="J137" i="8"/>
  <c r="J138" i="8"/>
  <c r="J139" i="8"/>
  <c r="J141" i="8"/>
  <c r="J142" i="8"/>
  <c r="J143" i="8"/>
  <c r="J144" i="8"/>
  <c r="J145" i="8"/>
  <c r="J146" i="8"/>
  <c r="J147" i="8"/>
  <c r="J149" i="8"/>
  <c r="J150" i="8"/>
  <c r="J151" i="8"/>
  <c r="J152" i="8"/>
  <c r="J153" i="8"/>
  <c r="J154" i="8"/>
  <c r="J155" i="8"/>
  <c r="J157" i="8"/>
  <c r="J158" i="8"/>
  <c r="J159" i="8"/>
  <c r="J160" i="8"/>
  <c r="J161" i="8"/>
  <c r="J162" i="8"/>
  <c r="J163" i="8"/>
  <c r="J165" i="8"/>
  <c r="J166" i="8"/>
  <c r="J167" i="8"/>
  <c r="J168" i="8"/>
  <c r="J169" i="8"/>
  <c r="J170" i="8"/>
  <c r="J171" i="8"/>
  <c r="J173" i="8"/>
  <c r="J174" i="8"/>
  <c r="J175" i="8"/>
  <c r="J176" i="8"/>
  <c r="J177" i="8"/>
  <c r="J178" i="8"/>
  <c r="J179" i="8"/>
  <c r="J181" i="8"/>
  <c r="J182" i="8"/>
  <c r="J183" i="8"/>
  <c r="J184" i="8"/>
  <c r="J185" i="8"/>
  <c r="J186" i="8"/>
  <c r="J187" i="8"/>
  <c r="J189" i="8"/>
  <c r="J190" i="8"/>
  <c r="J191" i="8"/>
  <c r="J192" i="8"/>
  <c r="J193" i="8"/>
  <c r="J194" i="8"/>
  <c r="J195" i="8"/>
  <c r="J197" i="8"/>
  <c r="J198" i="8"/>
  <c r="J199" i="8"/>
  <c r="J200" i="8"/>
  <c r="J201" i="8"/>
  <c r="J202" i="8"/>
  <c r="J203" i="8"/>
  <c r="J205" i="8"/>
  <c r="J206" i="8"/>
  <c r="J207" i="8"/>
  <c r="J208" i="8"/>
  <c r="J209" i="8"/>
  <c r="J210" i="8"/>
  <c r="J211" i="8"/>
  <c r="J213" i="8"/>
  <c r="J214" i="8"/>
  <c r="J215" i="8"/>
  <c r="J216" i="8"/>
  <c r="J217" i="8"/>
  <c r="J218" i="8"/>
  <c r="J221" i="8"/>
  <c r="J222" i="8"/>
  <c r="J223" i="8"/>
  <c r="J224" i="8"/>
  <c r="J225" i="8"/>
  <c r="J226" i="8"/>
  <c r="J229" i="8"/>
  <c r="J230" i="8"/>
  <c r="J231" i="8"/>
  <c r="J232" i="8"/>
  <c r="J233" i="8"/>
  <c r="J234" i="8"/>
  <c r="J237" i="8"/>
  <c r="J238" i="8"/>
  <c r="J239" i="8"/>
  <c r="J240" i="8"/>
  <c r="J241" i="8"/>
  <c r="J242" i="8"/>
  <c r="J245" i="8"/>
  <c r="J246" i="8"/>
  <c r="J247" i="8"/>
  <c r="J248" i="8"/>
  <c r="J249" i="8"/>
  <c r="J250" i="8"/>
  <c r="J253" i="8"/>
  <c r="J254" i="8"/>
  <c r="J255" i="8"/>
  <c r="J256" i="8"/>
  <c r="J257" i="8"/>
  <c r="J258" i="8"/>
  <c r="J6" i="8"/>
  <c r="J8" i="8"/>
  <c r="J9" i="8"/>
  <c r="J10" i="8"/>
  <c r="J11" i="8"/>
  <c r="J12" i="8"/>
  <c r="J13" i="8"/>
  <c r="J14" i="8"/>
  <c r="J16" i="8"/>
  <c r="J17" i="8"/>
  <c r="J18" i="8"/>
  <c r="J19" i="8"/>
  <c r="J20" i="8"/>
  <c r="J21" i="8"/>
  <c r="J22" i="8"/>
  <c r="J24" i="8"/>
  <c r="J25" i="8"/>
  <c r="J26" i="8"/>
  <c r="J27" i="8"/>
  <c r="J28" i="8"/>
  <c r="J29" i="8"/>
  <c r="J30" i="8"/>
  <c r="J31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5" i="107"/>
  <c r="N267" i="106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5" i="105"/>
  <c r="AC24" i="8"/>
  <c r="AC25" i="8"/>
  <c r="AC26" i="8"/>
  <c r="AC27" i="8"/>
  <c r="AC28" i="8"/>
  <c r="AC29" i="8"/>
  <c r="AC30" i="8"/>
  <c r="AC31" i="8"/>
  <c r="AC32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E258" i="104"/>
  <c r="E258" i="103"/>
  <c r="E258" i="101"/>
  <c r="E258" i="99"/>
  <c r="E258" i="98"/>
  <c r="E20" i="88" l="1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E251" i="92" s="1"/>
  <c r="G251" i="92" s="1"/>
  <c r="J251" i="92" s="1"/>
  <c r="E251" i="93" s="1"/>
  <c r="G251" i="93" s="1"/>
  <c r="J251" i="93" s="1"/>
  <c r="E251" i="94" s="1"/>
  <c r="G251" i="94" s="1"/>
  <c r="J251" i="94" s="1"/>
  <c r="E251" i="95" s="1"/>
  <c r="G251" i="95" s="1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E251" i="101" s="1"/>
  <c r="G251" i="101" s="1"/>
  <c r="J251" i="101" s="1"/>
  <c r="E251" i="102" s="1"/>
  <c r="G251" i="102" s="1"/>
  <c r="J251" i="102" s="1"/>
  <c r="E251" i="103" s="1"/>
  <c r="G251" i="103" s="1"/>
  <c r="J251" i="103" s="1"/>
  <c r="E251" i="104" s="1"/>
  <c r="G251" i="104" s="1"/>
  <c r="J251" i="104" s="1"/>
  <c r="E252" i="88"/>
  <c r="E253" i="88"/>
  <c r="E254" i="88"/>
  <c r="E255" i="88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5" i="88"/>
  <c r="E258" i="8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G251" i="87" s="1"/>
  <c r="J251" i="87" s="1"/>
  <c r="E252" i="87"/>
  <c r="E253" i="87"/>
  <c r="E254" i="87"/>
  <c r="E255" i="87"/>
  <c r="E256" i="87"/>
  <c r="E257" i="87"/>
  <c r="E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5" i="87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259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5" i="86"/>
  <c r="E55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5" i="85"/>
  <c r="E35" i="84"/>
  <c r="P94" i="84"/>
  <c r="E24" i="84"/>
  <c r="E25" i="84"/>
  <c r="E26" i="84"/>
  <c r="E27" i="84"/>
  <c r="E28" i="84"/>
  <c r="E29" i="84"/>
  <c r="E30" i="84"/>
  <c r="E31" i="84"/>
  <c r="E32" i="84"/>
  <c r="E33" i="84"/>
  <c r="E34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5" i="84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5" i="82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5" i="81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5" i="80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G251" i="79" s="1"/>
  <c r="J251" i="79" s="1"/>
  <c r="E252" i="79"/>
  <c r="E253" i="79"/>
  <c r="E254" i="79"/>
  <c r="E255" i="79"/>
  <c r="E256" i="79"/>
  <c r="E257" i="79"/>
  <c r="E25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5" i="79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5" i="78"/>
  <c r="E33" i="77"/>
  <c r="E34" i="77"/>
  <c r="E35" i="77"/>
  <c r="E36" i="77"/>
  <c r="E37" i="77"/>
  <c r="E38" i="77"/>
  <c r="E39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E253" i="77"/>
  <c r="E254" i="77"/>
  <c r="E255" i="77"/>
  <c r="E256" i="77"/>
  <c r="E257" i="77"/>
  <c r="E258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5" i="77"/>
  <c r="J243" i="74"/>
  <c r="J244" i="74"/>
  <c r="J245" i="74"/>
  <c r="J246" i="74"/>
  <c r="J247" i="74"/>
  <c r="J248" i="74"/>
  <c r="J249" i="74"/>
  <c r="J250" i="74"/>
  <c r="J251" i="74"/>
  <c r="J252" i="74"/>
  <c r="J253" i="74"/>
  <c r="J254" i="74"/>
  <c r="G251" i="78"/>
  <c r="J251" i="78" s="1"/>
  <c r="G251" i="80"/>
  <c r="J251" i="80" s="1"/>
  <c r="G251" i="81"/>
  <c r="J251" i="81" s="1"/>
  <c r="G251" i="82"/>
  <c r="J251" i="82" s="1"/>
  <c r="E251" i="83" s="1"/>
  <c r="G251" i="83" s="1"/>
  <c r="J251" i="83" s="1"/>
  <c r="G251" i="84"/>
  <c r="J251" i="84" s="1"/>
  <c r="G251" i="85" s="1"/>
  <c r="J251" i="85" s="1"/>
  <c r="G251" i="86"/>
  <c r="J251" i="86" s="1"/>
  <c r="G251" i="105"/>
  <c r="J251" i="105" s="1"/>
  <c r="E251" i="106" s="1"/>
  <c r="G251" i="106" s="1"/>
  <c r="J251" i="106" s="1"/>
  <c r="G251" i="107"/>
  <c r="J251" i="107" s="1"/>
  <c r="G251" i="77"/>
  <c r="J251" i="77" s="1"/>
  <c r="R6" i="94" l="1"/>
  <c r="R7" i="94"/>
  <c r="R8" i="94"/>
  <c r="R9" i="94"/>
  <c r="R10" i="94"/>
  <c r="R11" i="94"/>
  <c r="R12" i="94"/>
  <c r="R13" i="94"/>
  <c r="R14" i="94"/>
  <c r="R15" i="94"/>
  <c r="R16" i="94"/>
  <c r="R17" i="94"/>
  <c r="R18" i="94"/>
  <c r="R19" i="94"/>
  <c r="R20" i="94"/>
  <c r="R21" i="94"/>
  <c r="R5" i="94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P88" i="95" s="1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P174" i="95" s="1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P236" i="95" s="1"/>
  <c r="M237" i="95"/>
  <c r="P237" i="95" s="1"/>
  <c r="M238" i="95"/>
  <c r="P238" i="95" s="1"/>
  <c r="M239" i="95"/>
  <c r="M240" i="95"/>
  <c r="P240" i="95" s="1"/>
  <c r="M241" i="95"/>
  <c r="M242" i="95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M249" i="95"/>
  <c r="M250" i="95"/>
  <c r="M251" i="95"/>
  <c r="P251" i="95" s="1"/>
  <c r="M252" i="95"/>
  <c r="P252" i="95" s="1"/>
  <c r="M253" i="95"/>
  <c r="P253" i="95" s="1"/>
  <c r="M254" i="95"/>
  <c r="M255" i="95"/>
  <c r="M256" i="95"/>
  <c r="M257" i="95"/>
  <c r="M258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P94" i="99"/>
  <c r="P94" i="96"/>
  <c r="R5" i="96"/>
  <c r="P94" i="107"/>
  <c r="P94" i="106"/>
  <c r="P236" i="105"/>
  <c r="P94" i="105"/>
  <c r="P94" i="104"/>
  <c r="P94" i="102"/>
  <c r="G250" i="78"/>
  <c r="J250" i="78" s="1"/>
  <c r="G249" i="78"/>
  <c r="J249" i="78" s="1"/>
  <c r="G248" i="78"/>
  <c r="J248" i="78" s="1"/>
  <c r="G247" i="78"/>
  <c r="J247" i="78" s="1"/>
  <c r="G246" i="78"/>
  <c r="J246" i="78" s="1"/>
  <c r="G245" i="78"/>
  <c r="J245" i="78" s="1"/>
  <c r="G244" i="78"/>
  <c r="J244" i="78" s="1"/>
  <c r="G243" i="78"/>
  <c r="J243" i="78" s="1"/>
  <c r="G250" i="79"/>
  <c r="J250" i="79" s="1"/>
  <c r="G249" i="79"/>
  <c r="J249" i="79" s="1"/>
  <c r="G248" i="79"/>
  <c r="J248" i="79" s="1"/>
  <c r="G247" i="79"/>
  <c r="J247" i="79" s="1"/>
  <c r="G246" i="79"/>
  <c r="J246" i="79" s="1"/>
  <c r="G245" i="79"/>
  <c r="J245" i="79" s="1"/>
  <c r="G244" i="79"/>
  <c r="J244" i="79" s="1"/>
  <c r="G243" i="79"/>
  <c r="J243" i="79" s="1"/>
  <c r="G250" i="80"/>
  <c r="J250" i="80" s="1"/>
  <c r="G249" i="80"/>
  <c r="J249" i="80" s="1"/>
  <c r="G248" i="80"/>
  <c r="J248" i="80" s="1"/>
  <c r="G247" i="80"/>
  <c r="J247" i="80" s="1"/>
  <c r="G246" i="80"/>
  <c r="J246" i="80" s="1"/>
  <c r="G245" i="80"/>
  <c r="J245" i="80" s="1"/>
  <c r="G244" i="80"/>
  <c r="J244" i="80" s="1"/>
  <c r="G243" i="80"/>
  <c r="J243" i="80" s="1"/>
  <c r="G250" i="81"/>
  <c r="J250" i="81" s="1"/>
  <c r="G249" i="81"/>
  <c r="J249" i="81" s="1"/>
  <c r="G248" i="81"/>
  <c r="J248" i="81" s="1"/>
  <c r="G247" i="81"/>
  <c r="J247" i="81" s="1"/>
  <c r="G246" i="81"/>
  <c r="J246" i="81" s="1"/>
  <c r="G245" i="81"/>
  <c r="J245" i="81" s="1"/>
  <c r="G244" i="81"/>
  <c r="J244" i="81" s="1"/>
  <c r="G243" i="81"/>
  <c r="J243" i="81" s="1"/>
  <c r="G250" i="82"/>
  <c r="J250" i="82" s="1"/>
  <c r="E250" i="83" s="1"/>
  <c r="G249" i="82"/>
  <c r="J249" i="82" s="1"/>
  <c r="E249" i="83" s="1"/>
  <c r="G248" i="82"/>
  <c r="J248" i="82" s="1"/>
  <c r="E248" i="83" s="1"/>
  <c r="G248" i="83" s="1"/>
  <c r="J248" i="83" s="1"/>
  <c r="G247" i="82"/>
  <c r="J247" i="82" s="1"/>
  <c r="E247" i="83" s="1"/>
  <c r="G247" i="83" s="1"/>
  <c r="J247" i="83" s="1"/>
  <c r="G246" i="82"/>
  <c r="J246" i="82" s="1"/>
  <c r="E246" i="83" s="1"/>
  <c r="G245" i="82"/>
  <c r="J245" i="82" s="1"/>
  <c r="E245" i="83" s="1"/>
  <c r="G245" i="83" s="1"/>
  <c r="J245" i="83" s="1"/>
  <c r="G244" i="82"/>
  <c r="J244" i="82" s="1"/>
  <c r="E244" i="83" s="1"/>
  <c r="G244" i="83" s="1"/>
  <c r="J244" i="83" s="1"/>
  <c r="G243" i="82"/>
  <c r="J243" i="82" s="1"/>
  <c r="E243" i="83" s="1"/>
  <c r="G243" i="83" s="1"/>
  <c r="J243" i="83" s="1"/>
  <c r="G250" i="83"/>
  <c r="J250" i="83" s="1"/>
  <c r="G249" i="83"/>
  <c r="J249" i="83" s="1"/>
  <c r="G246" i="83"/>
  <c r="J246" i="83" s="1"/>
  <c r="G250" i="84"/>
  <c r="J250" i="84" s="1"/>
  <c r="G249" i="84"/>
  <c r="J249" i="84" s="1"/>
  <c r="G248" i="84"/>
  <c r="J248" i="84" s="1"/>
  <c r="G247" i="84"/>
  <c r="J247" i="84" s="1"/>
  <c r="G247" i="85" s="1"/>
  <c r="J247" i="85" s="1"/>
  <c r="G246" i="84"/>
  <c r="J246" i="84" s="1"/>
  <c r="G245" i="84"/>
  <c r="J245" i="84" s="1"/>
  <c r="G245" i="85" s="1"/>
  <c r="J245" i="85" s="1"/>
  <c r="G244" i="84"/>
  <c r="J244" i="84" s="1"/>
  <c r="G243" i="84"/>
  <c r="J243" i="84" s="1"/>
  <c r="G243" i="85" s="1"/>
  <c r="J243" i="85" s="1"/>
  <c r="G250" i="85"/>
  <c r="J250" i="85" s="1"/>
  <c r="G249" i="85"/>
  <c r="J249" i="85" s="1"/>
  <c r="G248" i="85"/>
  <c r="J248" i="85" s="1"/>
  <c r="G246" i="85"/>
  <c r="J246" i="85" s="1"/>
  <c r="G244" i="85"/>
  <c r="J244" i="85" s="1"/>
  <c r="G250" i="86"/>
  <c r="J250" i="86" s="1"/>
  <c r="G249" i="86"/>
  <c r="J249" i="86" s="1"/>
  <c r="G248" i="86"/>
  <c r="J248" i="86" s="1"/>
  <c r="G247" i="86"/>
  <c r="J247" i="86" s="1"/>
  <c r="G246" i="86"/>
  <c r="J246" i="86" s="1"/>
  <c r="G245" i="86"/>
  <c r="J245" i="86" s="1"/>
  <c r="G244" i="86"/>
  <c r="J244" i="86" s="1"/>
  <c r="G243" i="86"/>
  <c r="J243" i="86" s="1"/>
  <c r="G250" i="87"/>
  <c r="J250" i="87" s="1"/>
  <c r="G249" i="87"/>
  <c r="J249" i="87" s="1"/>
  <c r="G248" i="87"/>
  <c r="J248" i="87" s="1"/>
  <c r="G247" i="87"/>
  <c r="J247" i="87" s="1"/>
  <c r="G246" i="87"/>
  <c r="J246" i="87" s="1"/>
  <c r="G245" i="87"/>
  <c r="J245" i="87" s="1"/>
  <c r="G244" i="87"/>
  <c r="J244" i="87" s="1"/>
  <c r="G243" i="87"/>
  <c r="J243" i="87" s="1"/>
  <c r="G250" i="88"/>
  <c r="J250" i="88" s="1"/>
  <c r="E250" i="89" s="1"/>
  <c r="G249" i="88"/>
  <c r="J249" i="88" s="1"/>
  <c r="E249" i="89" s="1"/>
  <c r="G248" i="88"/>
  <c r="J248" i="88" s="1"/>
  <c r="E248" i="89" s="1"/>
  <c r="G247" i="88"/>
  <c r="J247" i="88" s="1"/>
  <c r="E247" i="89" s="1"/>
  <c r="G246" i="88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6" i="102" s="1"/>
  <c r="G246" i="102" s="1"/>
  <c r="J246" i="102" s="1"/>
  <c r="E246" i="103" s="1"/>
  <c r="G246" i="103" s="1"/>
  <c r="J246" i="103" s="1"/>
  <c r="E246" i="104" s="1"/>
  <c r="G246" i="104" s="1"/>
  <c r="J246" i="104" s="1"/>
  <c r="G245" i="88"/>
  <c r="J245" i="88" s="1"/>
  <c r="E245" i="89" s="1"/>
  <c r="G244" i="88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G243" i="88"/>
  <c r="J243" i="88" s="1"/>
  <c r="E243" i="89" s="1"/>
  <c r="G250" i="89"/>
  <c r="J250" i="89" s="1"/>
  <c r="E250" i="90" s="1"/>
  <c r="G250" i="90" s="1"/>
  <c r="J250" i="90" s="1"/>
  <c r="E250" i="91" s="1"/>
  <c r="G250" i="91" s="1"/>
  <c r="J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E250" i="102" s="1"/>
  <c r="G250" i="102" s="1"/>
  <c r="J250" i="102" s="1"/>
  <c r="E250" i="103" s="1"/>
  <c r="G250" i="103" s="1"/>
  <c r="J250" i="103" s="1"/>
  <c r="E250" i="104" s="1"/>
  <c r="G250" i="104" s="1"/>
  <c r="J250" i="104" s="1"/>
  <c r="G249" i="89"/>
  <c r="J249" i="89" s="1"/>
  <c r="E249" i="90" s="1"/>
  <c r="G249" i="90" s="1"/>
  <c r="J249" i="90" s="1"/>
  <c r="E249" i="91" s="1"/>
  <c r="G249" i="91" s="1"/>
  <c r="J249" i="91" s="1"/>
  <c r="E249" i="92" s="1"/>
  <c r="G249" i="92" s="1"/>
  <c r="J249" i="92" s="1"/>
  <c r="E249" i="93" s="1"/>
  <c r="G249" i="93" s="1"/>
  <c r="J249" i="93" s="1"/>
  <c r="E249" i="94" s="1"/>
  <c r="G249" i="94" s="1"/>
  <c r="J249" i="94" s="1"/>
  <c r="E249" i="95" s="1"/>
  <c r="G249" i="95" s="1"/>
  <c r="J249" i="95" s="1"/>
  <c r="E249" i="96" s="1"/>
  <c r="G249" i="96" s="1"/>
  <c r="J249" i="96" s="1"/>
  <c r="E249" i="97" s="1"/>
  <c r="G249" i="97" s="1"/>
  <c r="J249" i="97" s="1"/>
  <c r="E249" i="98" s="1"/>
  <c r="G249" i="98" s="1"/>
  <c r="J249" i="98" s="1"/>
  <c r="E249" i="99" s="1"/>
  <c r="G249" i="99" s="1"/>
  <c r="J249" i="99" s="1"/>
  <c r="E249" i="100" s="1"/>
  <c r="G249" i="100" s="1"/>
  <c r="J249" i="100" s="1"/>
  <c r="E249" i="101" s="1"/>
  <c r="G249" i="101" s="1"/>
  <c r="J249" i="101" s="1"/>
  <c r="E249" i="102" s="1"/>
  <c r="G249" i="102" s="1"/>
  <c r="J249" i="102" s="1"/>
  <c r="E249" i="103" s="1"/>
  <c r="G249" i="103" s="1"/>
  <c r="J249" i="103" s="1"/>
  <c r="E249" i="104" s="1"/>
  <c r="G249" i="104" s="1"/>
  <c r="J249" i="104" s="1"/>
  <c r="G248" i="89"/>
  <c r="J248" i="89" s="1"/>
  <c r="E248" i="90" s="1"/>
  <c r="G247" i="89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G245" i="89"/>
  <c r="J245" i="89" s="1"/>
  <c r="E245" i="90" s="1"/>
  <c r="G243" i="89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G248" i="90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E248" i="102" s="1"/>
  <c r="G248" i="102" s="1"/>
  <c r="J248" i="102" s="1"/>
  <c r="E248" i="103" s="1"/>
  <c r="G248" i="103" s="1"/>
  <c r="J248" i="103" s="1"/>
  <c r="E248" i="104" s="1"/>
  <c r="G248" i="104" s="1"/>
  <c r="J248" i="104" s="1"/>
  <c r="G245" i="90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G250" i="105"/>
  <c r="J250" i="105" s="1"/>
  <c r="E250" i="106" s="1"/>
  <c r="G249" i="105"/>
  <c r="J249" i="105" s="1"/>
  <c r="E249" i="106" s="1"/>
  <c r="G248" i="105"/>
  <c r="J248" i="105" s="1"/>
  <c r="E248" i="106" s="1"/>
  <c r="G247" i="105"/>
  <c r="J247" i="105" s="1"/>
  <c r="E247" i="106" s="1"/>
  <c r="G247" i="106" s="1"/>
  <c r="J247" i="106" s="1"/>
  <c r="G246" i="105"/>
  <c r="J246" i="105" s="1"/>
  <c r="E246" i="106" s="1"/>
  <c r="G246" i="106" s="1"/>
  <c r="J246" i="106" s="1"/>
  <c r="G245" i="105"/>
  <c r="J245" i="105" s="1"/>
  <c r="E245" i="106" s="1"/>
  <c r="G244" i="105"/>
  <c r="J244" i="105" s="1"/>
  <c r="E244" i="106" s="1"/>
  <c r="G243" i="105"/>
  <c r="J243" i="105" s="1"/>
  <c r="E243" i="106" s="1"/>
  <c r="G250" i="106"/>
  <c r="J250" i="106" s="1"/>
  <c r="G249" i="106"/>
  <c r="J249" i="106" s="1"/>
  <c r="G248" i="106"/>
  <c r="J248" i="106" s="1"/>
  <c r="G245" i="106"/>
  <c r="J245" i="106" s="1"/>
  <c r="G244" i="106"/>
  <c r="J244" i="106" s="1"/>
  <c r="G243" i="106"/>
  <c r="J243" i="106" s="1"/>
  <c r="G250" i="107"/>
  <c r="J250" i="107" s="1"/>
  <c r="G249" i="107"/>
  <c r="J249" i="107" s="1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50" i="77"/>
  <c r="J250" i="77" s="1"/>
  <c r="G249" i="77"/>
  <c r="J249" i="77" s="1"/>
  <c r="G248" i="77"/>
  <c r="J248" i="77" s="1"/>
  <c r="G247" i="77"/>
  <c r="J247" i="77" s="1"/>
  <c r="G246" i="77"/>
  <c r="J246" i="77" s="1"/>
  <c r="G245" i="77"/>
  <c r="J245" i="77" s="1"/>
  <c r="G244" i="77"/>
  <c r="J244" i="77" s="1"/>
  <c r="G243" i="77"/>
  <c r="J243" i="77" s="1"/>
  <c r="G253" i="77"/>
  <c r="J253" i="77" s="1"/>
  <c r="G252" i="77"/>
  <c r="J252" i="77" s="1"/>
  <c r="G244" i="74"/>
  <c r="G245" i="74"/>
  <c r="G246" i="74"/>
  <c r="G247" i="74"/>
  <c r="G248" i="74"/>
  <c r="G249" i="74"/>
  <c r="G250" i="74"/>
  <c r="G251" i="74"/>
  <c r="G252" i="74"/>
  <c r="G253" i="74"/>
  <c r="J255" i="74"/>
  <c r="P243" i="8"/>
  <c r="P244" i="8"/>
  <c r="P245" i="8"/>
  <c r="P246" i="8"/>
  <c r="P249" i="8"/>
  <c r="P250" i="8"/>
  <c r="P253" i="8"/>
  <c r="G243" i="74"/>
  <c r="P94" i="101"/>
  <c r="M94" i="103"/>
  <c r="P94" i="103" s="1"/>
  <c r="P251" i="8"/>
  <c r="P252" i="8"/>
  <c r="P257" i="8"/>
  <c r="F259" i="8"/>
  <c r="H259" i="8"/>
  <c r="I259" i="8"/>
  <c r="K259" i="8"/>
  <c r="P259" i="8" s="1"/>
  <c r="R257" i="74"/>
  <c r="M257" i="74"/>
  <c r="P257" i="74" s="1"/>
  <c r="G257" i="74"/>
  <c r="J257" i="74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R257" i="84"/>
  <c r="M257" i="84"/>
  <c r="P257" i="84" s="1"/>
  <c r="G257" i="84"/>
  <c r="J257" i="84" s="1"/>
  <c r="G257" i="85" s="1"/>
  <c r="J257" i="85" s="1"/>
  <c r="R257" i="85"/>
  <c r="M257" i="85"/>
  <c r="P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G257" i="88"/>
  <c r="J257" i="88" s="1"/>
  <c r="E257" i="89" s="1"/>
  <c r="R257" i="89"/>
  <c r="M257" i="89"/>
  <c r="P257" i="89" s="1"/>
  <c r="G257" i="89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E257" i="101" s="1"/>
  <c r="G257" i="101" s="1"/>
  <c r="J257" i="101" s="1"/>
  <c r="E257" i="102" s="1"/>
  <c r="G257" i="102" s="1"/>
  <c r="J257" i="102" s="1"/>
  <c r="E257" i="103" s="1"/>
  <c r="G257" i="103" s="1"/>
  <c r="J257" i="103" s="1"/>
  <c r="E257" i="104" s="1"/>
  <c r="G257" i="104" s="1"/>
  <c r="J257" i="104" s="1"/>
  <c r="R257" i="90"/>
  <c r="M257" i="90"/>
  <c r="P257" i="90" s="1"/>
  <c r="R257" i="91"/>
  <c r="M257" i="91"/>
  <c r="P257" i="91" s="1"/>
  <c r="R257" i="92"/>
  <c r="M257" i="92"/>
  <c r="P257" i="92" s="1"/>
  <c r="R257" i="93"/>
  <c r="M257" i="93"/>
  <c r="P257" i="93" s="1"/>
  <c r="R257" i="94"/>
  <c r="M257" i="94"/>
  <c r="P257" i="94" s="1"/>
  <c r="R257" i="95"/>
  <c r="P257" i="95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R257" i="102"/>
  <c r="M257" i="102"/>
  <c r="P257" i="102" s="1"/>
  <c r="R257" i="103"/>
  <c r="M257" i="103"/>
  <c r="P257" i="103" s="1"/>
  <c r="R257" i="104"/>
  <c r="M257" i="104"/>
  <c r="P257" i="104" s="1"/>
  <c r="R257" i="105"/>
  <c r="M257" i="105"/>
  <c r="P257" i="105" s="1"/>
  <c r="G257" i="105"/>
  <c r="J257" i="105" s="1"/>
  <c r="E257" i="106" s="1"/>
  <c r="G257" i="106" s="1"/>
  <c r="J257" i="106" s="1"/>
  <c r="R257" i="106"/>
  <c r="M257" i="106"/>
  <c r="P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E257" i="83" s="1"/>
  <c r="G257" i="83" s="1"/>
  <c r="J257" i="83" s="1"/>
  <c r="R88" i="74"/>
  <c r="M88" i="74"/>
  <c r="P88" i="74" s="1"/>
  <c r="G88" i="74"/>
  <c r="J88" i="74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R252" i="88"/>
  <c r="M252" i="88"/>
  <c r="R251" i="88"/>
  <c r="M251" i="88"/>
  <c r="R250" i="88"/>
  <c r="M250" i="88"/>
  <c r="R249" i="88"/>
  <c r="M249" i="88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E259" i="8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R245" i="88"/>
  <c r="M245" i="88"/>
  <c r="R244" i="88"/>
  <c r="M244" i="88"/>
  <c r="R243" i="88"/>
  <c r="M243" i="88"/>
  <c r="R242" i="88"/>
  <c r="M242" i="88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2" i="8"/>
  <c r="R247" i="74"/>
  <c r="P247" i="74"/>
  <c r="M247" i="74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R241" i="88"/>
  <c r="M241" i="88"/>
  <c r="R240" i="88"/>
  <c r="M240" i="88"/>
  <c r="R239" i="88"/>
  <c r="M239" i="88"/>
  <c r="R238" i="88"/>
  <c r="M238" i="88"/>
  <c r="R237" i="88"/>
  <c r="M237" i="88"/>
  <c r="R236" i="88"/>
  <c r="M236" i="88"/>
  <c r="R235" i="88"/>
  <c r="M235" i="88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P235" i="90"/>
  <c r="M235" i="90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P241" i="95"/>
  <c r="R240" i="95"/>
  <c r="R239" i="95"/>
  <c r="P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P238" i="88" l="1"/>
  <c r="P247" i="88"/>
  <c r="P242" i="88"/>
  <c r="P246" i="88"/>
  <c r="P251" i="88"/>
  <c r="P102" i="88"/>
  <c r="P252" i="88"/>
  <c r="P257" i="88"/>
  <c r="P235" i="88"/>
  <c r="P239" i="88"/>
  <c r="P243" i="88"/>
  <c r="P249" i="88"/>
  <c r="P253" i="88"/>
  <c r="P174" i="88"/>
  <c r="P236" i="88"/>
  <c r="P240" i="88"/>
  <c r="P244" i="88"/>
  <c r="P87" i="88"/>
  <c r="P250" i="88"/>
  <c r="P237" i="88"/>
  <c r="P241" i="88"/>
  <c r="P245" i="88"/>
  <c r="P88" i="88"/>
  <c r="G259" i="8"/>
  <c r="M259" i="8"/>
  <c r="J259" i="8"/>
  <c r="P237" i="82"/>
  <c r="P87" i="77"/>
  <c r="P241" i="78"/>
  <c r="P242" i="77"/>
  <c r="P238" i="77"/>
  <c r="G242" i="77"/>
  <c r="J242" i="77" s="1"/>
  <c r="P247" i="80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E40" i="77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E208" i="77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4" i="74"/>
  <c r="G255" i="74"/>
  <c r="G256" i="74"/>
  <c r="J256" i="74" s="1"/>
  <c r="G258" i="74"/>
  <c r="J258" i="74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M207" i="88"/>
  <c r="M189" i="88"/>
  <c r="M188" i="88"/>
  <c r="M187" i="88"/>
  <c r="M105" i="88"/>
  <c r="M104" i="88"/>
  <c r="M103" i="88"/>
  <c r="M82" i="88"/>
  <c r="M173" i="88"/>
  <c r="M258" i="88"/>
  <c r="M256" i="88"/>
  <c r="M255" i="88"/>
  <c r="M254" i="88"/>
  <c r="M248" i="88"/>
  <c r="M234" i="88"/>
  <c r="M233" i="88"/>
  <c r="M232" i="88"/>
  <c r="M231" i="88"/>
  <c r="M230" i="88"/>
  <c r="M229" i="88"/>
  <c r="M228" i="88"/>
  <c r="M227" i="88"/>
  <c r="M226" i="88"/>
  <c r="M225" i="88"/>
  <c r="M224" i="88"/>
  <c r="M223" i="88"/>
  <c r="M222" i="88"/>
  <c r="M221" i="88"/>
  <c r="M220" i="88"/>
  <c r="M219" i="88"/>
  <c r="M218" i="88"/>
  <c r="M217" i="88"/>
  <c r="M216" i="88"/>
  <c r="M215" i="88"/>
  <c r="M214" i="88"/>
  <c r="M213" i="88"/>
  <c r="M212" i="88"/>
  <c r="M211" i="88"/>
  <c r="M210" i="88"/>
  <c r="M209" i="88"/>
  <c r="M208" i="88"/>
  <c r="M206" i="88"/>
  <c r="M205" i="88"/>
  <c r="M204" i="88"/>
  <c r="M203" i="88"/>
  <c r="M202" i="88"/>
  <c r="M201" i="88"/>
  <c r="M200" i="88"/>
  <c r="M199" i="88"/>
  <c r="M198" i="88"/>
  <c r="M197" i="88"/>
  <c r="M196" i="88"/>
  <c r="M195" i="88"/>
  <c r="M194" i="88"/>
  <c r="M193" i="88"/>
  <c r="M192" i="88"/>
  <c r="M191" i="88"/>
  <c r="M190" i="88"/>
  <c r="M186" i="88"/>
  <c r="M185" i="88"/>
  <c r="M184" i="88"/>
  <c r="M183" i="88"/>
  <c r="M182" i="88"/>
  <c r="M181" i="88"/>
  <c r="M180" i="88"/>
  <c r="M179" i="88"/>
  <c r="M178" i="88"/>
  <c r="M177" i="88"/>
  <c r="M176" i="88"/>
  <c r="M175" i="88"/>
  <c r="M172" i="88"/>
  <c r="M171" i="88"/>
  <c r="M170" i="88"/>
  <c r="M169" i="88"/>
  <c r="M168" i="88"/>
  <c r="M167" i="88"/>
  <c r="M166" i="88"/>
  <c r="M165" i="88"/>
  <c r="M164" i="88"/>
  <c r="M163" i="88"/>
  <c r="M162" i="88"/>
  <c r="M161" i="88"/>
  <c r="M160" i="88"/>
  <c r="M159" i="88"/>
  <c r="M158" i="88"/>
  <c r="M157" i="88"/>
  <c r="M156" i="88"/>
  <c r="M155" i="88"/>
  <c r="M154" i="88"/>
  <c r="M153" i="88"/>
  <c r="M152" i="88"/>
  <c r="M151" i="88"/>
  <c r="M150" i="88"/>
  <c r="M149" i="88"/>
  <c r="M148" i="88"/>
  <c r="M147" i="88"/>
  <c r="M146" i="88"/>
  <c r="M145" i="88"/>
  <c r="M144" i="88"/>
  <c r="M143" i="88"/>
  <c r="M142" i="88"/>
  <c r="M141" i="88"/>
  <c r="M140" i="88"/>
  <c r="M139" i="88"/>
  <c r="M138" i="88"/>
  <c r="M137" i="88"/>
  <c r="M136" i="88"/>
  <c r="M135" i="88"/>
  <c r="M134" i="88"/>
  <c r="M133" i="88"/>
  <c r="M132" i="88"/>
  <c r="M131" i="88"/>
  <c r="M130" i="88"/>
  <c r="M129" i="88"/>
  <c r="M128" i="88"/>
  <c r="M127" i="88"/>
  <c r="M126" i="88"/>
  <c r="M125" i="88"/>
  <c r="M124" i="88"/>
  <c r="M123" i="88"/>
  <c r="M122" i="88"/>
  <c r="M121" i="88"/>
  <c r="M120" i="88"/>
  <c r="M119" i="88"/>
  <c r="M118" i="88"/>
  <c r="M117" i="88"/>
  <c r="M116" i="88"/>
  <c r="M115" i="88"/>
  <c r="M114" i="88"/>
  <c r="M113" i="88"/>
  <c r="M112" i="88"/>
  <c r="M111" i="88"/>
  <c r="M110" i="88"/>
  <c r="M109" i="88"/>
  <c r="M108" i="88"/>
  <c r="M107" i="88"/>
  <c r="M106" i="88"/>
  <c r="M101" i="88"/>
  <c r="M100" i="88"/>
  <c r="M99" i="88"/>
  <c r="M98" i="88"/>
  <c r="M97" i="88"/>
  <c r="M96" i="88"/>
  <c r="M95" i="88"/>
  <c r="M93" i="88"/>
  <c r="M92" i="88"/>
  <c r="M91" i="88"/>
  <c r="M90" i="88"/>
  <c r="M89" i="88"/>
  <c r="M86" i="88"/>
  <c r="M85" i="88"/>
  <c r="M84" i="88"/>
  <c r="M83" i="88"/>
  <c r="M81" i="88"/>
  <c r="M80" i="88"/>
  <c r="M79" i="88"/>
  <c r="M78" i="88"/>
  <c r="M77" i="88"/>
  <c r="M75" i="88"/>
  <c r="M74" i="88"/>
  <c r="M73" i="88"/>
  <c r="M72" i="88"/>
  <c r="M71" i="88"/>
  <c r="M70" i="88"/>
  <c r="M69" i="88"/>
  <c r="M68" i="88"/>
  <c r="M67" i="88"/>
  <c r="M66" i="88"/>
  <c r="M65" i="88"/>
  <c r="M64" i="88"/>
  <c r="M63" i="88"/>
  <c r="M62" i="88"/>
  <c r="M61" i="88"/>
  <c r="M60" i="88"/>
  <c r="M59" i="88"/>
  <c r="M58" i="88"/>
  <c r="M57" i="88"/>
  <c r="M56" i="88"/>
  <c r="M55" i="88"/>
  <c r="M54" i="88"/>
  <c r="M53" i="88"/>
  <c r="M52" i="88"/>
  <c r="M51" i="88"/>
  <c r="M50" i="88"/>
  <c r="M49" i="88"/>
  <c r="M48" i="88"/>
  <c r="M47" i="88"/>
  <c r="M46" i="88"/>
  <c r="M45" i="88"/>
  <c r="M44" i="88"/>
  <c r="M43" i="88"/>
  <c r="M42" i="88"/>
  <c r="M41" i="88"/>
  <c r="M40" i="88"/>
  <c r="M39" i="88"/>
  <c r="M38" i="88"/>
  <c r="M37" i="88"/>
  <c r="M36" i="88"/>
  <c r="M35" i="88"/>
  <c r="M34" i="88"/>
  <c r="M33" i="88"/>
  <c r="M32" i="88"/>
  <c r="M31" i="88"/>
  <c r="M30" i="88"/>
  <c r="M29" i="88"/>
  <c r="M28" i="88"/>
  <c r="M27" i="88"/>
  <c r="M26" i="88"/>
  <c r="M25" i="88"/>
  <c r="M24" i="88"/>
  <c r="M23" i="88"/>
  <c r="M22" i="88"/>
  <c r="M21" i="88"/>
  <c r="M20" i="88"/>
  <c r="M19" i="88"/>
  <c r="M18" i="88"/>
  <c r="M17" i="88"/>
  <c r="M16" i="88"/>
  <c r="M15" i="88"/>
  <c r="M14" i="88"/>
  <c r="M13" i="88"/>
  <c r="M12" i="88"/>
  <c r="M11" i="88"/>
  <c r="M10" i="88"/>
  <c r="M9" i="88"/>
  <c r="M8" i="88"/>
  <c r="M7" i="88"/>
  <c r="M6" i="88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7" i="88" l="1"/>
  <c r="P33" i="88"/>
  <c r="P57" i="88"/>
  <c r="P73" i="88"/>
  <c r="P106" i="88"/>
  <c r="P122" i="88"/>
  <c r="P146" i="88"/>
  <c r="P162" i="88"/>
  <c r="P199" i="88"/>
  <c r="P232" i="88"/>
  <c r="P9" i="88"/>
  <c r="P25" i="88"/>
  <c r="P41" i="88"/>
  <c r="P49" i="88"/>
  <c r="P65" i="88"/>
  <c r="P83" i="88"/>
  <c r="P93" i="88"/>
  <c r="P114" i="88"/>
  <c r="P130" i="88"/>
  <c r="P138" i="88"/>
  <c r="P154" i="88"/>
  <c r="P170" i="88"/>
  <c r="P180" i="88"/>
  <c r="P191" i="88"/>
  <c r="P208" i="88"/>
  <c r="P216" i="88"/>
  <c r="P224" i="88"/>
  <c r="P173" i="88"/>
  <c r="P207" i="88"/>
  <c r="P10" i="88"/>
  <c r="P26" i="88"/>
  <c r="P34" i="88"/>
  <c r="P42" i="88"/>
  <c r="P58" i="88"/>
  <c r="P66" i="88"/>
  <c r="P84" i="88"/>
  <c r="P95" i="88"/>
  <c r="P107" i="88"/>
  <c r="P123" i="88"/>
  <c r="P139" i="88"/>
  <c r="P147" i="88"/>
  <c r="P155" i="88"/>
  <c r="P163" i="88"/>
  <c r="P171" i="88"/>
  <c r="P181" i="88"/>
  <c r="P192" i="88"/>
  <c r="P200" i="88"/>
  <c r="P209" i="88"/>
  <c r="P217" i="88"/>
  <c r="P225" i="88"/>
  <c r="P233" i="88"/>
  <c r="P82" i="88"/>
  <c r="P76" i="88"/>
  <c r="P35" i="88"/>
  <c r="P67" i="88"/>
  <c r="P124" i="88"/>
  <c r="P148" i="88"/>
  <c r="P172" i="88"/>
  <c r="P201" i="88"/>
  <c r="P218" i="88"/>
  <c r="P103" i="88"/>
  <c r="P12" i="88"/>
  <c r="P36" i="88"/>
  <c r="P44" i="88"/>
  <c r="P52" i="88"/>
  <c r="P60" i="88"/>
  <c r="P68" i="88"/>
  <c r="P77" i="88"/>
  <c r="P86" i="88"/>
  <c r="P97" i="88"/>
  <c r="P109" i="88"/>
  <c r="P117" i="88"/>
  <c r="P133" i="88"/>
  <c r="P141" i="88"/>
  <c r="P149" i="88"/>
  <c r="P157" i="88"/>
  <c r="P165" i="88"/>
  <c r="P183" i="88"/>
  <c r="P202" i="88"/>
  <c r="P211" i="88"/>
  <c r="P219" i="88"/>
  <c r="P227" i="88"/>
  <c r="P248" i="88"/>
  <c r="P104" i="88"/>
  <c r="P19" i="88"/>
  <c r="P43" i="88"/>
  <c r="P75" i="88"/>
  <c r="P108" i="88"/>
  <c r="P132" i="88"/>
  <c r="P182" i="88"/>
  <c r="P226" i="88"/>
  <c r="P13" i="88"/>
  <c r="P29" i="88"/>
  <c r="P37" i="88"/>
  <c r="P45" i="88"/>
  <c r="P61" i="88"/>
  <c r="P69" i="88"/>
  <c r="P78" i="88"/>
  <c r="P89" i="88"/>
  <c r="P98" i="88"/>
  <c r="P110" i="88"/>
  <c r="P118" i="88"/>
  <c r="P134" i="88"/>
  <c r="P142" i="88"/>
  <c r="P150" i="88"/>
  <c r="P158" i="88"/>
  <c r="P166" i="88"/>
  <c r="P176" i="88"/>
  <c r="P184" i="88"/>
  <c r="P195" i="88"/>
  <c r="P203" i="88"/>
  <c r="P212" i="88"/>
  <c r="P220" i="88"/>
  <c r="P228" i="88"/>
  <c r="P254" i="88"/>
  <c r="P105" i="88"/>
  <c r="P51" i="88"/>
  <c r="P85" i="88"/>
  <c r="P156" i="88"/>
  <c r="P210" i="88"/>
  <c r="P14" i="88"/>
  <c r="P30" i="88"/>
  <c r="P38" i="88"/>
  <c r="P54" i="88"/>
  <c r="P62" i="88"/>
  <c r="P70" i="88"/>
  <c r="P79" i="88"/>
  <c r="P90" i="88"/>
  <c r="P99" i="88"/>
  <c r="P111" i="88"/>
  <c r="P119" i="88"/>
  <c r="P127" i="88"/>
  <c r="P135" i="88"/>
  <c r="P143" i="88"/>
  <c r="P151" i="88"/>
  <c r="P159" i="88"/>
  <c r="P167" i="88"/>
  <c r="P177" i="88"/>
  <c r="P185" i="88"/>
  <c r="P196" i="88"/>
  <c r="P204" i="88"/>
  <c r="P213" i="88"/>
  <c r="P221" i="88"/>
  <c r="P229" i="88"/>
  <c r="P255" i="88"/>
  <c r="P187" i="88"/>
  <c r="P27" i="88"/>
  <c r="P59" i="88"/>
  <c r="P96" i="88"/>
  <c r="P140" i="88"/>
  <c r="P164" i="88"/>
  <c r="P234" i="88"/>
  <c r="P7" i="88"/>
  <c r="P15" i="88"/>
  <c r="P23" i="88"/>
  <c r="P47" i="88"/>
  <c r="P55" i="88"/>
  <c r="P63" i="88"/>
  <c r="P71" i="88"/>
  <c r="P80" i="88"/>
  <c r="P91" i="88"/>
  <c r="P100" i="88"/>
  <c r="P120" i="88"/>
  <c r="P128" i="88"/>
  <c r="P136" i="88"/>
  <c r="P144" i="88"/>
  <c r="P152" i="88"/>
  <c r="P160" i="88"/>
  <c r="P168" i="88"/>
  <c r="P178" i="88"/>
  <c r="P186" i="88"/>
  <c r="P197" i="88"/>
  <c r="P214" i="88"/>
  <c r="P222" i="88"/>
  <c r="P230" i="88"/>
  <c r="P256" i="88"/>
  <c r="P188" i="88"/>
  <c r="P8" i="88"/>
  <c r="P16" i="88"/>
  <c r="P32" i="88"/>
  <c r="P40" i="88"/>
  <c r="P48" i="88"/>
  <c r="P56" i="88"/>
  <c r="P64" i="88"/>
  <c r="P72" i="88"/>
  <c r="P81" i="88"/>
  <c r="P92" i="88"/>
  <c r="P101" i="88"/>
  <c r="P113" i="88"/>
  <c r="P121" i="88"/>
  <c r="P129" i="88"/>
  <c r="P137" i="88"/>
  <c r="P145" i="88"/>
  <c r="P153" i="88"/>
  <c r="P161" i="88"/>
  <c r="P169" i="88"/>
  <c r="P179" i="88"/>
  <c r="P190" i="88"/>
  <c r="P198" i="88"/>
  <c r="P206" i="88"/>
  <c r="P215" i="88"/>
  <c r="P223" i="88"/>
  <c r="P231" i="88"/>
  <c r="P258" i="88"/>
  <c r="P189" i="88"/>
  <c r="P205" i="88"/>
  <c r="P194" i="88"/>
  <c r="P193" i="88"/>
  <c r="P175" i="88"/>
  <c r="P131" i="88"/>
  <c r="P126" i="88"/>
  <c r="P125" i="88"/>
  <c r="P115" i="88"/>
  <c r="P116" i="88"/>
  <c r="P112" i="88"/>
  <c r="P74" i="88"/>
  <c r="P53" i="88"/>
  <c r="P50" i="88"/>
  <c r="P46" i="88"/>
  <c r="P39" i="88"/>
  <c r="P31" i="88"/>
  <c r="P28" i="88"/>
  <c r="P24" i="88"/>
  <c r="P22" i="88"/>
  <c r="P21" i="88"/>
  <c r="P20" i="88"/>
  <c r="P18" i="88"/>
  <c r="P11" i="88"/>
  <c r="P6" i="88"/>
  <c r="G254" i="7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35" i="77"/>
  <c r="J235" i="77" s="1"/>
  <c r="G242" i="78"/>
  <c r="J242" i="78" s="1"/>
  <c r="G240" i="77"/>
  <c r="J240" i="77" s="1"/>
  <c r="G241" i="77"/>
  <c r="J241" i="77" s="1"/>
  <c r="G239" i="77"/>
  <c r="J239" i="77" s="1"/>
  <c r="G252" i="78" s="1"/>
  <c r="J252" i="78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E45" i="83" s="1"/>
  <c r="G178" i="82"/>
  <c r="J178" i="82" s="1"/>
  <c r="E178" i="83" s="1"/>
  <c r="G114" i="81"/>
  <c r="J114" i="81" s="1"/>
  <c r="G129" i="81"/>
  <c r="J129" i="81" s="1"/>
  <c r="G75" i="82"/>
  <c r="J75" i="82" s="1"/>
  <c r="G169" i="80"/>
  <c r="J169" i="80" s="1"/>
  <c r="G169" i="81" s="1"/>
  <c r="J169" i="81" s="1"/>
  <c r="G169" i="82" s="1"/>
  <c r="J169" i="82" s="1"/>
  <c r="E169" i="83" s="1"/>
  <c r="G94" i="82"/>
  <c r="J94" i="82" s="1"/>
  <c r="G109" i="81"/>
  <c r="J109" i="81" s="1"/>
  <c r="G60" i="82"/>
  <c r="J60" i="82" s="1"/>
  <c r="E60" i="83" s="1"/>
  <c r="G12" i="78"/>
  <c r="J12" i="78" s="1"/>
  <c r="E75" i="83" l="1"/>
  <c r="G75" i="83" s="1"/>
  <c r="J75" i="83" s="1"/>
  <c r="G75" i="84" s="1"/>
  <c r="J75" i="84" s="1"/>
  <c r="E94" i="83"/>
  <c r="G94" i="83" s="1"/>
  <c r="J94" i="83" s="1"/>
  <c r="G94" i="84" s="1"/>
  <c r="J94" i="84" s="1"/>
  <c r="G178" i="83"/>
  <c r="J178" i="83" s="1"/>
  <c r="G178" i="84" s="1"/>
  <c r="J178" i="84" s="1"/>
  <c r="G114" i="82"/>
  <c r="J114" i="82" s="1"/>
  <c r="E114" i="83" s="1"/>
  <c r="G45" i="83"/>
  <c r="J45" i="83" s="1"/>
  <c r="G129" i="82"/>
  <c r="J129" i="82" s="1"/>
  <c r="E129" i="83" s="1"/>
  <c r="G60" i="83"/>
  <c r="J60" i="83" s="1"/>
  <c r="G60" i="84" s="1"/>
  <c r="J60" i="84" s="1"/>
  <c r="G109" i="82"/>
  <c r="J109" i="82" s="1"/>
  <c r="E109" i="83" s="1"/>
  <c r="G35" i="82"/>
  <c r="J35" i="82" s="1"/>
  <c r="E35" i="83" s="1"/>
  <c r="G94" i="85"/>
  <c r="J94" i="85" s="1"/>
  <c r="G94" i="86" s="1"/>
  <c r="J94" i="86" s="1"/>
  <c r="G94" i="87" s="1"/>
  <c r="J94" i="87" s="1"/>
  <c r="G94" i="88" s="1"/>
  <c r="J94" i="88" s="1"/>
  <c r="E94" i="89" s="1"/>
  <c r="G63" i="82"/>
  <c r="J63" i="82" s="1"/>
  <c r="E63" i="83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75" i="85" l="1"/>
  <c r="J75" i="85" s="1"/>
  <c r="G75" i="86" s="1"/>
  <c r="J75" i="86" s="1"/>
  <c r="G109" i="83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94" i="89"/>
  <c r="J94" i="89" s="1"/>
  <c r="E94" i="90" s="1"/>
  <c r="G75" i="88"/>
  <c r="J75" i="88" s="1"/>
  <c r="E75" i="89" s="1"/>
  <c r="G12" i="80"/>
  <c r="J12" i="80" s="1"/>
  <c r="E60" i="89" l="1"/>
  <c r="G60" i="89" s="1"/>
  <c r="J60" i="89" s="1"/>
  <c r="E178" i="89"/>
  <c r="G178" i="89" s="1"/>
  <c r="J178" i="89" s="1"/>
  <c r="G114" i="84"/>
  <c r="J114" i="84" s="1"/>
  <c r="G45" i="85"/>
  <c r="J45" i="85" s="1"/>
  <c r="G45" i="86" s="1"/>
  <c r="J45" i="86" s="1"/>
  <c r="G45" i="87" s="1"/>
  <c r="J45" i="87" s="1"/>
  <c r="G45" i="88" s="1"/>
  <c r="J45" i="88" s="1"/>
  <c r="G35" i="84"/>
  <c r="J35" i="84" s="1"/>
  <c r="G63" i="84"/>
  <c r="J63" i="84" s="1"/>
  <c r="G129" i="84"/>
  <c r="J129" i="84" s="1"/>
  <c r="G109" i="84"/>
  <c r="J109" i="84" s="1"/>
  <c r="G94" i="90"/>
  <c r="J94" i="90" s="1"/>
  <c r="E94" i="91" s="1"/>
  <c r="G75" i="89"/>
  <c r="J75" i="89" s="1"/>
  <c r="E75" i="90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78" i="90" l="1"/>
  <c r="J178" i="90" s="1"/>
  <c r="E178" i="91" s="1"/>
  <c r="G178" i="91" s="1"/>
  <c r="J178" i="91" s="1"/>
  <c r="E178" i="92" s="1"/>
  <c r="G178" i="92" s="1"/>
  <c r="J178" i="92" s="1"/>
  <c r="E178" i="93" s="1"/>
  <c r="E178" i="90"/>
  <c r="E45" i="89"/>
  <c r="G45" i="89" s="1"/>
  <c r="J45" i="89" s="1"/>
  <c r="E60" i="90"/>
  <c r="G60" i="90" s="1"/>
  <c r="J60" i="90" s="1"/>
  <c r="E60" i="91" s="1"/>
  <c r="G60" i="91" s="1"/>
  <c r="J60" i="91" s="1"/>
  <c r="E60" i="92" s="1"/>
  <c r="G60" i="92" s="1"/>
  <c r="J60" i="92" s="1"/>
  <c r="E60" i="93" s="1"/>
  <c r="G109" i="85"/>
  <c r="J109" i="85" s="1"/>
  <c r="G109" i="86" s="1"/>
  <c r="J109" i="86" s="1"/>
  <c r="G109" i="87" s="1"/>
  <c r="J109" i="87" s="1"/>
  <c r="G109" i="88" s="1"/>
  <c r="J109" i="88" s="1"/>
  <c r="G114" i="85"/>
  <c r="J114" i="85" s="1"/>
  <c r="G114" i="86" s="1"/>
  <c r="J114" i="86" s="1"/>
  <c r="G114" i="87" s="1"/>
  <c r="J114" i="87" s="1"/>
  <c r="G114" i="88" s="1"/>
  <c r="J114" i="88" s="1"/>
  <c r="G129" i="85"/>
  <c r="J129" i="85" s="1"/>
  <c r="G129" i="86" s="1"/>
  <c r="J129" i="86" s="1"/>
  <c r="G129" i="87" s="1"/>
  <c r="J129" i="87" s="1"/>
  <c r="G129" i="88" s="1"/>
  <c r="J129" i="88" s="1"/>
  <c r="G63" i="85"/>
  <c r="J63" i="85" s="1"/>
  <c r="G63" i="86" s="1"/>
  <c r="J63" i="86" s="1"/>
  <c r="G63" i="87" s="1"/>
  <c r="J63" i="87" s="1"/>
  <c r="G63" i="88" s="1"/>
  <c r="J63" i="88" s="1"/>
  <c r="G35" i="85"/>
  <c r="J35" i="85" s="1"/>
  <c r="G169" i="85"/>
  <c r="J169" i="85" s="1"/>
  <c r="G169" i="86" s="1"/>
  <c r="J169" i="86" s="1"/>
  <c r="G75" i="90"/>
  <c r="J75" i="90" s="1"/>
  <c r="E75" i="91" s="1"/>
  <c r="G94" i="91"/>
  <c r="J94" i="91" s="1"/>
  <c r="E94" i="92" s="1"/>
  <c r="G229" i="77"/>
  <c r="J229" i="77" s="1"/>
  <c r="G237" i="78" s="1"/>
  <c r="J237" i="78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45" i="90" l="1"/>
  <c r="J45" i="90" s="1"/>
  <c r="E45" i="90"/>
  <c r="E129" i="89"/>
  <c r="G129" i="89" s="1"/>
  <c r="J129" i="89" s="1"/>
  <c r="E114" i="89"/>
  <c r="G114" i="89" s="1"/>
  <c r="J114" i="89" s="1"/>
  <c r="E109" i="89"/>
  <c r="G109" i="89" s="1"/>
  <c r="J109" i="89" s="1"/>
  <c r="E63" i="89"/>
  <c r="G63" i="89" s="1"/>
  <c r="J63" i="89" s="1"/>
  <c r="G169" i="87"/>
  <c r="J169" i="87" s="1"/>
  <c r="G35" i="86"/>
  <c r="J35" i="86" s="1"/>
  <c r="G35" i="87" s="1"/>
  <c r="J35" i="87" s="1"/>
  <c r="G35" i="88" s="1"/>
  <c r="J35" i="88" s="1"/>
  <c r="G229" i="78"/>
  <c r="J229" i="78" s="1"/>
  <c r="G237" i="79" s="1"/>
  <c r="J237" i="79" s="1"/>
  <c r="G178" i="93"/>
  <c r="J178" i="93" s="1"/>
  <c r="E178" i="94" s="1"/>
  <c r="G94" i="92"/>
  <c r="J94" i="92" s="1"/>
  <c r="E94" i="93" s="1"/>
  <c r="G60" i="93"/>
  <c r="J60" i="93" s="1"/>
  <c r="E60" i="94" s="1"/>
  <c r="G75" i="91"/>
  <c r="J75" i="91" s="1"/>
  <c r="E75" i="92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14" i="90" l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E114" i="90"/>
  <c r="E129" i="90"/>
  <c r="G129" i="90" s="1"/>
  <c r="J129" i="90" s="1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E35" i="89"/>
  <c r="G35" i="89" s="1"/>
  <c r="J35" i="89" s="1"/>
  <c r="E63" i="90"/>
  <c r="G63" i="90" s="1"/>
  <c r="J63" i="90" s="1"/>
  <c r="E45" i="91"/>
  <c r="G45" i="91" s="1"/>
  <c r="J45" i="91" s="1"/>
  <c r="G169" i="88"/>
  <c r="J169" i="88" s="1"/>
  <c r="G229" i="79"/>
  <c r="J229" i="79" s="1"/>
  <c r="G237" i="80" s="1"/>
  <c r="J237" i="80" s="1"/>
  <c r="G94" i="93"/>
  <c r="J94" i="93" s="1"/>
  <c r="E94" i="94" s="1"/>
  <c r="G178" i="94"/>
  <c r="J178" i="94" s="1"/>
  <c r="E178" i="95" s="1"/>
  <c r="G75" i="92"/>
  <c r="J75" i="92" s="1"/>
  <c r="E75" i="93" s="1"/>
  <c r="G60" i="94"/>
  <c r="J60" i="94" s="1"/>
  <c r="E60" i="95" s="1"/>
  <c r="G12" i="84"/>
  <c r="J12" i="84" s="1"/>
  <c r="E45" i="92" l="1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E35" i="90"/>
  <c r="G35" i="90" s="1"/>
  <c r="J35" i="90" s="1"/>
  <c r="E129" i="91"/>
  <c r="G129" i="91" s="1"/>
  <c r="J129" i="91" s="1"/>
  <c r="E63" i="91"/>
  <c r="G63" i="91" s="1"/>
  <c r="J63" i="91" s="1"/>
  <c r="E169" i="89"/>
  <c r="G169" i="89" s="1"/>
  <c r="J169" i="89" s="1"/>
  <c r="E169" i="90" s="1"/>
  <c r="G169" i="90" s="1"/>
  <c r="J169" i="90" s="1"/>
  <c r="E169" i="91" s="1"/>
  <c r="G229" i="80"/>
  <c r="J229" i="80" s="1"/>
  <c r="G60" i="95"/>
  <c r="J60" i="95" s="1"/>
  <c r="E60" i="96" s="1"/>
  <c r="G114" i="94"/>
  <c r="J114" i="94" s="1"/>
  <c r="E114" i="95" s="1"/>
  <c r="G178" i="95"/>
  <c r="J178" i="95" s="1"/>
  <c r="E178" i="96" s="1"/>
  <c r="G94" i="94"/>
  <c r="J94" i="94" s="1"/>
  <c r="E94" i="95" s="1"/>
  <c r="G75" i="93"/>
  <c r="J75" i="93" s="1"/>
  <c r="E75" i="94" s="1"/>
  <c r="G109" i="94"/>
  <c r="J109" i="94" s="1"/>
  <c r="E109" i="95" s="1"/>
  <c r="G12" i="85"/>
  <c r="J12" i="85" s="1"/>
  <c r="E129" i="92" l="1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E35" i="91"/>
  <c r="G35" i="91" s="1"/>
  <c r="J35" i="91" s="1"/>
  <c r="G229" i="81"/>
  <c r="J229" i="81" s="1"/>
  <c r="G237" i="81"/>
  <c r="J237" i="81" s="1"/>
  <c r="G12" i="86"/>
  <c r="J12" i="86" s="1"/>
  <c r="G12" i="87" s="1"/>
  <c r="J12" i="87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45" i="97"/>
  <c r="J45" i="97" s="1"/>
  <c r="E45" i="98" s="1"/>
  <c r="G114" i="95"/>
  <c r="J114" i="95" s="1"/>
  <c r="E114" i="96" s="1"/>
  <c r="G109" i="95"/>
  <c r="J109" i="95" s="1"/>
  <c r="E109" i="96" s="1"/>
  <c r="G60" i="96"/>
  <c r="J60" i="96" s="1"/>
  <c r="E60" i="97" s="1"/>
  <c r="G9" i="74"/>
  <c r="J9" i="74" s="1"/>
  <c r="G11" i="74"/>
  <c r="J11" i="74" s="1"/>
  <c r="G10" i="74"/>
  <c r="J10" i="74" s="1"/>
  <c r="E35" i="92" l="1"/>
  <c r="G35" i="92" s="1"/>
  <c r="J35" i="92" s="1"/>
  <c r="E35" i="93" s="1"/>
  <c r="G35" i="93" s="1"/>
  <c r="J35" i="93" s="1"/>
  <c r="E35" i="94" s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229" i="82"/>
  <c r="J229" i="82" s="1"/>
  <c r="E229" i="83" s="1"/>
  <c r="G237" i="82"/>
  <c r="J237" i="82" s="1"/>
  <c r="E237" i="83" s="1"/>
  <c r="G12" i="88"/>
  <c r="J12" i="88" s="1"/>
  <c r="G11" i="77"/>
  <c r="J11" i="77" s="1"/>
  <c r="G129" i="97"/>
  <c r="J129" i="97" s="1"/>
  <c r="E129" i="98" s="1"/>
  <c r="G109" i="96"/>
  <c r="J109" i="96" s="1"/>
  <c r="E109" i="97" s="1"/>
  <c r="G75" i="95"/>
  <c r="J75" i="95" s="1"/>
  <c r="E75" i="96" s="1"/>
  <c r="G114" i="96"/>
  <c r="J114" i="96" s="1"/>
  <c r="E114" i="97" s="1"/>
  <c r="G63" i="97"/>
  <c r="J63" i="97" s="1"/>
  <c r="E63" i="98" s="1"/>
  <c r="G45" i="98"/>
  <c r="J45" i="98" s="1"/>
  <c r="E45" i="99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E60" i="98" s="1"/>
  <c r="G178" i="97"/>
  <c r="J178" i="97" s="1"/>
  <c r="E178" i="98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E94" i="97" s="1"/>
  <c r="G169" i="92"/>
  <c r="J169" i="92" s="1"/>
  <c r="E169" i="93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12" i="89" l="1"/>
  <c r="J12" i="89" s="1"/>
  <c r="E12" i="90" s="1"/>
  <c r="G12" i="90" s="1"/>
  <c r="J12" i="90" s="1"/>
  <c r="E12" i="91" s="1"/>
  <c r="E12" i="89"/>
  <c r="G231" i="78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G237" i="83"/>
  <c r="J237" i="83" s="1"/>
  <c r="G206" i="79"/>
  <c r="J206" i="79" s="1"/>
  <c r="G206" i="80" s="1"/>
  <c r="J206" i="8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E169" i="94" s="1"/>
  <c r="G114" i="97"/>
  <c r="J114" i="97" s="1"/>
  <c r="E114" i="98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45" i="99"/>
  <c r="J45" i="99" s="1"/>
  <c r="E45" i="100" s="1"/>
  <c r="G75" i="96"/>
  <c r="J75" i="96" s="1"/>
  <c r="E75" i="9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E35" i="100" s="1"/>
  <c r="G109" i="97"/>
  <c r="J109" i="97" s="1"/>
  <c r="E109" i="98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63" i="98"/>
  <c r="J63" i="98" s="1"/>
  <c r="E63" i="99" s="1"/>
  <c r="G129" i="98"/>
  <c r="J129" i="98" s="1"/>
  <c r="E129" i="99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4"/>
  <c r="J237" i="84" s="1"/>
  <c r="G226" i="79"/>
  <c r="J226" i="79" s="1"/>
  <c r="G12" i="91"/>
  <c r="J12" i="91" s="1"/>
  <c r="E12" i="92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E75" i="98" s="1"/>
  <c r="G109" i="98"/>
  <c r="J109" i="98" s="1"/>
  <c r="E109" i="99" s="1"/>
  <c r="G45" i="100"/>
  <c r="J45" i="100" s="1"/>
  <c r="E45" i="101" s="1"/>
  <c r="G63" i="99"/>
  <c r="J63" i="99" s="1"/>
  <c r="E63" i="100" s="1"/>
  <c r="G60" i="99"/>
  <c r="J60" i="99" s="1"/>
  <c r="E60" i="100" s="1"/>
  <c r="G35" i="100"/>
  <c r="J35" i="100" s="1"/>
  <c r="E35" i="101" s="1"/>
  <c r="G178" i="99"/>
  <c r="J178" i="99" s="1"/>
  <c r="E178" i="100" s="1"/>
  <c r="G129" i="99"/>
  <c r="J129" i="99" s="1"/>
  <c r="E129" i="100" s="1"/>
  <c r="G94" i="98"/>
  <c r="J94" i="98" s="1"/>
  <c r="E94" i="99" s="1"/>
  <c r="G114" i="98"/>
  <c r="J114" i="98" s="1"/>
  <c r="E114" i="99" s="1"/>
  <c r="G169" i="94"/>
  <c r="J169" i="94" s="1"/>
  <c r="E169" i="95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7" i="85" l="1"/>
  <c r="J237" i="85" s="1"/>
  <c r="G239" i="80"/>
  <c r="J239" i="80" s="1"/>
  <c r="G252" i="81" s="1"/>
  <c r="J252" i="81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252" i="82" s="1"/>
  <c r="J252" i="82" s="1"/>
  <c r="E252" i="83" s="1"/>
  <c r="G39" i="80"/>
  <c r="J39" i="80" s="1"/>
  <c r="G39" i="81" s="1"/>
  <c r="J39" i="81" s="1"/>
  <c r="G39" i="82" s="1"/>
  <c r="J39" i="82" s="1"/>
  <c r="E39" i="83" s="1"/>
  <c r="G151" i="80"/>
  <c r="J151" i="80" s="1"/>
  <c r="G151" i="81" s="1"/>
  <c r="J151" i="81" s="1"/>
  <c r="G151" i="82" s="1"/>
  <c r="J151" i="82" s="1"/>
  <c r="E151" i="83" s="1"/>
  <c r="G193" i="80"/>
  <c r="J193" i="80" s="1"/>
  <c r="G193" i="81" s="1"/>
  <c r="J193" i="81" s="1"/>
  <c r="G193" i="82" s="1"/>
  <c r="J193" i="82" s="1"/>
  <c r="E193" i="83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E127" i="83" s="1"/>
  <c r="G12" i="92"/>
  <c r="J12" i="92" s="1"/>
  <c r="E12" i="93" s="1"/>
  <c r="G208" i="80"/>
  <c r="J208" i="80" s="1"/>
  <c r="G208" i="81" s="1"/>
  <c r="J208" i="81" s="1"/>
  <c r="G208" i="82" s="1"/>
  <c r="J208" i="82" s="1"/>
  <c r="E208" i="83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E194" i="83" s="1"/>
  <c r="G226" i="80"/>
  <c r="J226" i="80" s="1"/>
  <c r="G226" i="81" s="1"/>
  <c r="J226" i="81" s="1"/>
  <c r="G226" i="82" s="1"/>
  <c r="J226" i="82" s="1"/>
  <c r="E226" i="83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35" i="101"/>
  <c r="J35" i="101" s="1"/>
  <c r="E35" i="102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G125" i="82"/>
  <c r="J125" i="82" s="1"/>
  <c r="E125" i="83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G9" i="80"/>
  <c r="J9" i="80" s="1"/>
  <c r="G213" i="82"/>
  <c r="J213" i="82" s="1"/>
  <c r="E213" i="83" s="1"/>
  <c r="G153" i="82"/>
  <c r="J153" i="82" s="1"/>
  <c r="E153" i="83" s="1"/>
  <c r="G152" i="82"/>
  <c r="J152" i="82" s="1"/>
  <c r="E152" i="83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E237" i="89" s="1"/>
  <c r="G231" i="82"/>
  <c r="J231" i="82" s="1"/>
  <c r="E231" i="83" s="1"/>
  <c r="G239" i="82"/>
  <c r="J239" i="82" s="1"/>
  <c r="G240" i="80"/>
  <c r="J240" i="80" s="1"/>
  <c r="G241" i="80"/>
  <c r="J241" i="80" s="1"/>
  <c r="G169" i="96"/>
  <c r="J169" i="96" s="1"/>
  <c r="G156" i="80"/>
  <c r="J156" i="80" s="1"/>
  <c r="G156" i="81" s="1"/>
  <c r="J156" i="81" s="1"/>
  <c r="G156" i="82" s="1"/>
  <c r="J156" i="82" s="1"/>
  <c r="E156" i="83" s="1"/>
  <c r="G149" i="80"/>
  <c r="J149" i="80" s="1"/>
  <c r="G149" i="81" s="1"/>
  <c r="J149" i="81" s="1"/>
  <c r="G149" i="82" s="1"/>
  <c r="J149" i="82" s="1"/>
  <c r="E149" i="83" s="1"/>
  <c r="G211" i="80"/>
  <c r="J211" i="80" s="1"/>
  <c r="G211" i="81" s="1"/>
  <c r="J211" i="81" s="1"/>
  <c r="G211" i="82" s="1"/>
  <c r="J211" i="82" s="1"/>
  <c r="E211" i="83" s="1"/>
  <c r="G204" i="80"/>
  <c r="J204" i="80" s="1"/>
  <c r="G204" i="81" s="1"/>
  <c r="J204" i="81" s="1"/>
  <c r="G204" i="82" s="1"/>
  <c r="J204" i="82" s="1"/>
  <c r="E204" i="83" s="1"/>
  <c r="G147" i="80"/>
  <c r="J147" i="80" s="1"/>
  <c r="G147" i="81" s="1"/>
  <c r="J147" i="81" s="1"/>
  <c r="G147" i="82" s="1"/>
  <c r="J147" i="82" s="1"/>
  <c r="E147" i="83" s="1"/>
  <c r="G150" i="80"/>
  <c r="J150" i="80" s="1"/>
  <c r="G150" i="81" s="1"/>
  <c r="J150" i="81" s="1"/>
  <c r="G150" i="82" s="1"/>
  <c r="J150" i="82" s="1"/>
  <c r="E150" i="83" s="1"/>
  <c r="G210" i="80"/>
  <c r="J210" i="80" s="1"/>
  <c r="G210" i="81" s="1"/>
  <c r="J210" i="81" s="1"/>
  <c r="G210" i="82" s="1"/>
  <c r="J210" i="82" s="1"/>
  <c r="E210" i="83" s="1"/>
  <c r="G202" i="80"/>
  <c r="J202" i="80" s="1"/>
  <c r="G202" i="81" s="1"/>
  <c r="J202" i="81" s="1"/>
  <c r="G202" i="82" s="1"/>
  <c r="J202" i="82" s="1"/>
  <c r="E202" i="83" s="1"/>
  <c r="G212" i="80"/>
  <c r="J212" i="80" s="1"/>
  <c r="G212" i="81" s="1"/>
  <c r="J212" i="81" s="1"/>
  <c r="G212" i="82" s="1"/>
  <c r="J212" i="82" s="1"/>
  <c r="E212" i="83" s="1"/>
  <c r="G182" i="80"/>
  <c r="J182" i="80" s="1"/>
  <c r="G182" i="81" s="1"/>
  <c r="J182" i="81" s="1"/>
  <c r="G182" i="82" s="1"/>
  <c r="J182" i="82" s="1"/>
  <c r="E182" i="83" s="1"/>
  <c r="G198" i="80"/>
  <c r="J198" i="80" s="1"/>
  <c r="G198" i="81" s="1"/>
  <c r="J198" i="81" s="1"/>
  <c r="G198" i="82" s="1"/>
  <c r="J198" i="82" s="1"/>
  <c r="E198" i="83" s="1"/>
  <c r="G232" i="80"/>
  <c r="J232" i="80" s="1"/>
  <c r="G196" i="80"/>
  <c r="J196" i="80" s="1"/>
  <c r="G196" i="81" s="1"/>
  <c r="J196" i="81" s="1"/>
  <c r="G196" i="82" s="1"/>
  <c r="J196" i="82" s="1"/>
  <c r="E196" i="83" s="1"/>
  <c r="G195" i="80"/>
  <c r="J195" i="80" s="1"/>
  <c r="G195" i="81" s="1"/>
  <c r="J195" i="81" s="1"/>
  <c r="G195" i="82" s="1"/>
  <c r="J195" i="82" s="1"/>
  <c r="E195" i="83" s="1"/>
  <c r="G12" i="93"/>
  <c r="J12" i="93" s="1"/>
  <c r="E12" i="94" s="1"/>
  <c r="G157" i="80"/>
  <c r="J157" i="80" s="1"/>
  <c r="G157" i="81" s="1"/>
  <c r="J157" i="81" s="1"/>
  <c r="G157" i="82" s="1"/>
  <c r="J157" i="82" s="1"/>
  <c r="E157" i="83" s="1"/>
  <c r="G209" i="80"/>
  <c r="J209" i="80" s="1"/>
  <c r="G209" i="81" s="1"/>
  <c r="J209" i="81" s="1"/>
  <c r="G209" i="82" s="1"/>
  <c r="J209" i="82" s="1"/>
  <c r="E209" i="83" s="1"/>
  <c r="G128" i="80"/>
  <c r="J128" i="80" s="1"/>
  <c r="G128" i="81" s="1"/>
  <c r="J128" i="81" s="1"/>
  <c r="G128" i="82" s="1"/>
  <c r="J128" i="82" s="1"/>
  <c r="E128" i="83" s="1"/>
  <c r="G113" i="80"/>
  <c r="J113" i="80" s="1"/>
  <c r="G113" i="81" s="1"/>
  <c r="J113" i="81" s="1"/>
  <c r="G113" i="82" s="1"/>
  <c r="J113" i="82" s="1"/>
  <c r="E113" i="83" s="1"/>
  <c r="G197" i="80"/>
  <c r="J197" i="80" s="1"/>
  <c r="G197" i="81" s="1"/>
  <c r="J197" i="81" s="1"/>
  <c r="G197" i="82" s="1"/>
  <c r="J197" i="82" s="1"/>
  <c r="E197" i="83" s="1"/>
  <c r="G129" i="101"/>
  <c r="J129" i="101" s="1"/>
  <c r="E129" i="102" s="1"/>
  <c r="G35" i="102"/>
  <c r="J35" i="102" s="1"/>
  <c r="E35" i="103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E203" i="83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E169" i="97" l="1"/>
  <c r="G169" i="97" s="1"/>
  <c r="J169" i="97" s="1"/>
  <c r="E169" i="98" s="1"/>
  <c r="G169" i="98" s="1"/>
  <c r="J169" i="98" s="1"/>
  <c r="E169" i="99" s="1"/>
  <c r="G252" i="83"/>
  <c r="J252" i="83" s="1"/>
  <c r="E239" i="83"/>
  <c r="G229" i="88"/>
  <c r="J229" i="88" s="1"/>
  <c r="E229" i="89" s="1"/>
  <c r="G229" i="89" s="1"/>
  <c r="J229" i="89" s="1"/>
  <c r="E229" i="90" s="1"/>
  <c r="G232" i="81"/>
  <c r="J232" i="81" s="1"/>
  <c r="G240" i="81"/>
  <c r="J240" i="81" s="1"/>
  <c r="G241" i="81"/>
  <c r="J241" i="81" s="1"/>
  <c r="G237" i="89"/>
  <c r="J237" i="89" s="1"/>
  <c r="E237" i="90" s="1"/>
  <c r="G231" i="83"/>
  <c r="J231" i="83" s="1"/>
  <c r="G239" i="83"/>
  <c r="J239" i="83" s="1"/>
  <c r="G252" i="84" s="1"/>
  <c r="J252" i="84" s="1"/>
  <c r="G12" i="94"/>
  <c r="J12" i="94" s="1"/>
  <c r="E12" i="95" s="1"/>
  <c r="G175" i="78"/>
  <c r="J175" i="78" s="1"/>
  <c r="G70" i="78"/>
  <c r="J70" i="78" s="1"/>
  <c r="G71" i="78"/>
  <c r="J71" i="78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98" i="83"/>
  <c r="J198" i="83" s="1"/>
  <c r="G196" i="83"/>
  <c r="J196" i="83" s="1"/>
  <c r="G147" i="83"/>
  <c r="J147" i="83" s="1"/>
  <c r="G10" i="82"/>
  <c r="J10" i="82" s="1"/>
  <c r="E10" i="83" s="1"/>
  <c r="G11" i="82"/>
  <c r="J11" i="82" s="1"/>
  <c r="E11" i="83" s="1"/>
  <c r="G9" i="82"/>
  <c r="J9" i="82" s="1"/>
  <c r="E9" i="83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4"/>
  <c r="J239" i="84" s="1"/>
  <c r="G229" i="90"/>
  <c r="J229" i="90" s="1"/>
  <c r="E229" i="91" s="1"/>
  <c r="G237" i="90"/>
  <c r="J237" i="90" s="1"/>
  <c r="E237" i="91" s="1"/>
  <c r="G232" i="82"/>
  <c r="J232" i="82" s="1"/>
  <c r="E232" i="83" s="1"/>
  <c r="G240" i="82"/>
  <c r="J240" i="82" s="1"/>
  <c r="E240" i="83" s="1"/>
  <c r="G241" i="82"/>
  <c r="J241" i="82" s="1"/>
  <c r="E241" i="83" s="1"/>
  <c r="G169" i="99"/>
  <c r="J169" i="99" s="1"/>
  <c r="G12" i="95"/>
  <c r="J12" i="95" s="1"/>
  <c r="E12" i="96" s="1"/>
  <c r="G71" i="79"/>
  <c r="J71" i="79" s="1"/>
  <c r="G70" i="79"/>
  <c r="J70" i="79" s="1"/>
  <c r="G175" i="79"/>
  <c r="J175" i="79" s="1"/>
  <c r="G45" i="104"/>
  <c r="J45" i="104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252" i="85"/>
  <c r="J252" i="85" s="1"/>
  <c r="G239" i="85"/>
  <c r="J239" i="85" s="1"/>
  <c r="G252" i="86" s="1"/>
  <c r="J252" i="86" s="1"/>
  <c r="G232" i="83"/>
  <c r="J232" i="83" s="1"/>
  <c r="G240" i="83"/>
  <c r="J240" i="83" s="1"/>
  <c r="G241" i="83"/>
  <c r="J241" i="83" s="1"/>
  <c r="G229" i="91"/>
  <c r="J229" i="91" s="1"/>
  <c r="E229" i="92" s="1"/>
  <c r="G237" i="91"/>
  <c r="J237" i="91" s="1"/>
  <c r="E237" i="92" s="1"/>
  <c r="G12" i="96"/>
  <c r="J12" i="96" s="1"/>
  <c r="G70" i="80"/>
  <c r="J70" i="80" s="1"/>
  <c r="G70" i="81" s="1"/>
  <c r="J70" i="81" s="1"/>
  <c r="G70" i="82" s="1"/>
  <c r="J70" i="82" s="1"/>
  <c r="E70" i="83" s="1"/>
  <c r="G175" i="80"/>
  <c r="J175" i="80" s="1"/>
  <c r="G175" i="81" s="1"/>
  <c r="J175" i="81" s="1"/>
  <c r="G175" i="82" s="1"/>
  <c r="J175" i="82" s="1"/>
  <c r="E175" i="83" s="1"/>
  <c r="G71" i="80"/>
  <c r="J71" i="80" s="1"/>
  <c r="G71" i="81" s="1"/>
  <c r="J71" i="81" s="1"/>
  <c r="G71" i="82" s="1"/>
  <c r="J71" i="82" s="1"/>
  <c r="E71" i="83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E109" i="104" s="1"/>
  <c r="G178" i="104"/>
  <c r="J178" i="104" s="1"/>
  <c r="G114" i="103"/>
  <c r="J114" i="103" s="1"/>
  <c r="E114" i="104" s="1"/>
  <c r="G35" i="105"/>
  <c r="J35" i="105" s="1"/>
  <c r="E35" i="106" s="1"/>
  <c r="G60" i="104"/>
  <c r="J60" i="104" s="1"/>
  <c r="G63" i="104"/>
  <c r="J63" i="104" s="1"/>
  <c r="G75" i="102"/>
  <c r="J75" i="102" s="1"/>
  <c r="E75" i="103" s="1"/>
  <c r="G94" i="103"/>
  <c r="J94" i="103" s="1"/>
  <c r="E94" i="104" s="1"/>
  <c r="G45" i="105"/>
  <c r="J45" i="105" s="1"/>
  <c r="E45" i="106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E169" i="101" l="1"/>
  <c r="G169" i="101" s="1"/>
  <c r="J169" i="101" s="1"/>
  <c r="E12" i="97"/>
  <c r="G12" i="97" s="1"/>
  <c r="J12" i="97" s="1"/>
  <c r="E12" i="98" s="1"/>
  <c r="G12" i="98" s="1"/>
  <c r="J12" i="98" s="1"/>
  <c r="E12" i="99" s="1"/>
  <c r="G232" i="84"/>
  <c r="J232" i="84" s="1"/>
  <c r="G240" i="84"/>
  <c r="J240" i="84" s="1"/>
  <c r="G241" i="84"/>
  <c r="J241" i="84" s="1"/>
  <c r="G229" i="92"/>
  <c r="J229" i="92" s="1"/>
  <c r="E229" i="93" s="1"/>
  <c r="G237" i="92"/>
  <c r="J237" i="92" s="1"/>
  <c r="E237" i="93" s="1"/>
  <c r="G231" i="86"/>
  <c r="J231" i="86" s="1"/>
  <c r="G239" i="87" s="1"/>
  <c r="J239" i="87" s="1"/>
  <c r="G252" i="88" s="1"/>
  <c r="J252" i="88" s="1"/>
  <c r="E252" i="89" s="1"/>
  <c r="G239" i="86"/>
  <c r="J239" i="86" s="1"/>
  <c r="G252" i="87" s="1"/>
  <c r="J252" i="87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E178" i="106" s="1"/>
  <c r="G109" i="104"/>
  <c r="J109" i="104" s="1"/>
  <c r="G94" i="104"/>
  <c r="J94" i="104" s="1"/>
  <c r="G75" i="103"/>
  <c r="J75" i="103" s="1"/>
  <c r="E75" i="104" s="1"/>
  <c r="G35" i="106"/>
  <c r="J35" i="106" s="1"/>
  <c r="G63" i="105"/>
  <c r="J63" i="105" s="1"/>
  <c r="E63" i="106" s="1"/>
  <c r="G114" i="104"/>
  <c r="J114" i="104" s="1"/>
  <c r="G60" i="105"/>
  <c r="J60" i="105" s="1"/>
  <c r="E60" i="106" s="1"/>
  <c r="G129" i="105"/>
  <c r="J129" i="105" s="1"/>
  <c r="E129" i="106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169" i="103" s="1"/>
  <c r="G169" i="103" s="1"/>
  <c r="J169" i="103" s="1"/>
  <c r="E169" i="104" s="1"/>
  <c r="G169" i="104" s="1"/>
  <c r="J169" i="104" s="1"/>
  <c r="G35" i="107"/>
  <c r="J35" i="107" s="1"/>
  <c r="G45" i="107"/>
  <c r="J45" i="107" s="1"/>
  <c r="G169" i="105"/>
  <c r="J169" i="105" s="1"/>
  <c r="G231" i="87"/>
  <c r="J231" i="87" s="1"/>
  <c r="G239" i="88" s="1"/>
  <c r="J239" i="88" s="1"/>
  <c r="G240" i="85"/>
  <c r="J240" i="85" s="1"/>
  <c r="G241" i="85"/>
  <c r="J241" i="85" s="1"/>
  <c r="G232" i="85"/>
  <c r="J232" i="85" s="1"/>
  <c r="G229" i="93"/>
  <c r="J229" i="93" s="1"/>
  <c r="E229" i="94" s="1"/>
  <c r="G237" i="93"/>
  <c r="J237" i="93" s="1"/>
  <c r="E237" i="94" s="1"/>
  <c r="G12" i="99"/>
  <c r="J12" i="99" s="1"/>
  <c r="G157" i="87"/>
  <c r="J157" i="87" s="1"/>
  <c r="G150" i="87"/>
  <c r="J150" i="87" s="1"/>
  <c r="G202" i="87"/>
  <c r="J202" i="87" s="1"/>
  <c r="G181" i="88"/>
  <c r="J181" i="88" s="1"/>
  <c r="G197" i="87"/>
  <c r="J197" i="87" s="1"/>
  <c r="G198" i="87"/>
  <c r="J198" i="87" s="1"/>
  <c r="G194" i="88"/>
  <c r="J194" i="88" s="1"/>
  <c r="G206" i="88"/>
  <c r="J206" i="88" s="1"/>
  <c r="G195" i="87"/>
  <c r="J195" i="87" s="1"/>
  <c r="G149" i="87"/>
  <c r="J149" i="87" s="1"/>
  <c r="G226" i="88"/>
  <c r="J226" i="88" s="1"/>
  <c r="G153" i="88"/>
  <c r="J153" i="88" s="1"/>
  <c r="G210" i="87"/>
  <c r="J210" i="87" s="1"/>
  <c r="G213" i="88"/>
  <c r="J213" i="88" s="1"/>
  <c r="G151" i="88"/>
  <c r="J151" i="88" s="1"/>
  <c r="G182" i="87"/>
  <c r="J182" i="87" s="1"/>
  <c r="G209" i="87"/>
  <c r="J209" i="87" s="1"/>
  <c r="G203" i="87"/>
  <c r="J203" i="87" s="1"/>
  <c r="G152" i="88"/>
  <c r="J152" i="88" s="1"/>
  <c r="G211" i="87"/>
  <c r="J211" i="87" s="1"/>
  <c r="G155" i="88"/>
  <c r="J155" i="88" s="1"/>
  <c r="G204" i="87"/>
  <c r="J204" i="87" s="1"/>
  <c r="G156" i="87"/>
  <c r="J156" i="87" s="1"/>
  <c r="G125" i="88"/>
  <c r="J125" i="88" s="1"/>
  <c r="G9" i="86"/>
  <c r="J9" i="86" s="1"/>
  <c r="G9" i="87" s="1"/>
  <c r="J9" i="87" s="1"/>
  <c r="G39" i="87"/>
  <c r="J39" i="87" s="1"/>
  <c r="G39" i="88" s="1"/>
  <c r="J39" i="88" s="1"/>
  <c r="E39" i="89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3" i="88"/>
  <c r="J83" i="88" s="1"/>
  <c r="G193" i="88"/>
  <c r="J193" i="88" s="1"/>
  <c r="G231" i="88"/>
  <c r="J231" i="88" s="1"/>
  <c r="E231" i="89" s="1"/>
  <c r="G205" i="88"/>
  <c r="J205" i="88" s="1"/>
  <c r="G63" i="106"/>
  <c r="J63" i="106" s="1"/>
  <c r="G129" i="106"/>
  <c r="J129" i="106" s="1"/>
  <c r="G94" i="105"/>
  <c r="J94" i="105" s="1"/>
  <c r="E94" i="106" s="1"/>
  <c r="G60" i="106"/>
  <c r="J60" i="106" s="1"/>
  <c r="G109" i="105"/>
  <c r="J109" i="105" s="1"/>
  <c r="E109" i="106" s="1"/>
  <c r="G75" i="104"/>
  <c r="J75" i="104" s="1"/>
  <c r="G178" i="106"/>
  <c r="J178" i="106" s="1"/>
  <c r="G113" i="86"/>
  <c r="J113" i="86" s="1"/>
  <c r="G114" i="105"/>
  <c r="J114" i="105" s="1"/>
  <c r="E114" i="106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E169" i="106" l="1"/>
  <c r="G169" i="106" s="1"/>
  <c r="J169" i="106" s="1"/>
  <c r="G169" i="107" s="1"/>
  <c r="J169" i="107" s="1"/>
  <c r="G155" i="89"/>
  <c r="J155" i="89" s="1"/>
  <c r="E155" i="90" s="1"/>
  <c r="E155" i="89"/>
  <c r="E153" i="89"/>
  <c r="G153" i="89" s="1"/>
  <c r="J153" i="89" s="1"/>
  <c r="E153" i="90" s="1"/>
  <c r="G153" i="90" s="1"/>
  <c r="J153" i="90" s="1"/>
  <c r="E153" i="91" s="1"/>
  <c r="E181" i="89"/>
  <c r="G181" i="89" s="1"/>
  <c r="J181" i="89" s="1"/>
  <c r="E181" i="90" s="1"/>
  <c r="G181" i="90" s="1"/>
  <c r="J181" i="90" s="1"/>
  <c r="E181" i="91" s="1"/>
  <c r="E205" i="89"/>
  <c r="G205" i="89" s="1"/>
  <c r="J205" i="89" s="1"/>
  <c r="E205" i="90" s="1"/>
  <c r="G205" i="90" s="1"/>
  <c r="J205" i="90" s="1"/>
  <c r="E205" i="91" s="1"/>
  <c r="E208" i="89"/>
  <c r="G208" i="89" s="1"/>
  <c r="J208" i="89" s="1"/>
  <c r="E208" i="90" s="1"/>
  <c r="G208" i="90" s="1"/>
  <c r="J208" i="90" s="1"/>
  <c r="E208" i="91" s="1"/>
  <c r="G252" i="89"/>
  <c r="J252" i="89" s="1"/>
  <c r="E252" i="90" s="1"/>
  <c r="E239" i="89"/>
  <c r="E148" i="89"/>
  <c r="G148" i="89" s="1"/>
  <c r="J148" i="89" s="1"/>
  <c r="E148" i="90" s="1"/>
  <c r="G148" i="90" s="1"/>
  <c r="J148" i="90" s="1"/>
  <c r="E148" i="91" s="1"/>
  <c r="E193" i="89"/>
  <c r="G193" i="89" s="1"/>
  <c r="J193" i="89" s="1"/>
  <c r="E193" i="90" s="1"/>
  <c r="G193" i="90" s="1"/>
  <c r="J193" i="90" s="1"/>
  <c r="E193" i="91" s="1"/>
  <c r="E177" i="89"/>
  <c r="G177" i="89" s="1"/>
  <c r="J177" i="89" s="1"/>
  <c r="E177" i="90" s="1"/>
  <c r="G177" i="90" s="1"/>
  <c r="J177" i="90" s="1"/>
  <c r="E177" i="91" s="1"/>
  <c r="E125" i="89"/>
  <c r="G125" i="89" s="1"/>
  <c r="J125" i="89" s="1"/>
  <c r="E125" i="90" s="1"/>
  <c r="G125" i="90" s="1"/>
  <c r="J125" i="90" s="1"/>
  <c r="E125" i="91" s="1"/>
  <c r="E206" i="89"/>
  <c r="G206" i="89" s="1"/>
  <c r="J206" i="89" s="1"/>
  <c r="E206" i="90" s="1"/>
  <c r="G206" i="90" s="1"/>
  <c r="J206" i="90" s="1"/>
  <c r="E206" i="91" s="1"/>
  <c r="E226" i="89"/>
  <c r="G226" i="89" s="1"/>
  <c r="J226" i="89" s="1"/>
  <c r="E226" i="90" s="1"/>
  <c r="G226" i="90" s="1"/>
  <c r="J226" i="90" s="1"/>
  <c r="E226" i="91" s="1"/>
  <c r="E83" i="89"/>
  <c r="G83" i="89" s="1"/>
  <c r="J83" i="89" s="1"/>
  <c r="E83" i="90" s="1"/>
  <c r="G83" i="90" s="1"/>
  <c r="J83" i="90" s="1"/>
  <c r="E83" i="91" s="1"/>
  <c r="G127" i="89"/>
  <c r="J127" i="89" s="1"/>
  <c r="E127" i="90" s="1"/>
  <c r="E127" i="89"/>
  <c r="E151" i="89"/>
  <c r="G151" i="89" s="1"/>
  <c r="J151" i="89" s="1"/>
  <c r="E151" i="90" s="1"/>
  <c r="G151" i="90" s="1"/>
  <c r="J151" i="90" s="1"/>
  <c r="E151" i="91" s="1"/>
  <c r="E194" i="89"/>
  <c r="G194" i="89" s="1"/>
  <c r="J194" i="89" s="1"/>
  <c r="E194" i="90" s="1"/>
  <c r="G194" i="90" s="1"/>
  <c r="J194" i="90" s="1"/>
  <c r="E194" i="91" s="1"/>
  <c r="G152" i="89"/>
  <c r="J152" i="89" s="1"/>
  <c r="E152" i="90" s="1"/>
  <c r="G152" i="90" s="1"/>
  <c r="J152" i="90" s="1"/>
  <c r="E152" i="91" s="1"/>
  <c r="E152" i="89"/>
  <c r="E84" i="89"/>
  <c r="G84" i="89" s="1"/>
  <c r="J84" i="89" s="1"/>
  <c r="E84" i="90" s="1"/>
  <c r="G84" i="90" s="1"/>
  <c r="J84" i="90" s="1"/>
  <c r="E84" i="91" s="1"/>
  <c r="E126" i="89"/>
  <c r="G126" i="89" s="1"/>
  <c r="J126" i="89" s="1"/>
  <c r="E126" i="90" s="1"/>
  <c r="G126" i="90" s="1"/>
  <c r="J126" i="90" s="1"/>
  <c r="E126" i="91" s="1"/>
  <c r="E213" i="89"/>
  <c r="G213" i="89" s="1"/>
  <c r="J213" i="89" s="1"/>
  <c r="E213" i="90" s="1"/>
  <c r="G213" i="90" s="1"/>
  <c r="J213" i="90" s="1"/>
  <c r="E213" i="91" s="1"/>
  <c r="E12" i="100"/>
  <c r="G12" i="100" s="1"/>
  <c r="J12" i="100" s="1"/>
  <c r="G22" i="77"/>
  <c r="J22" i="77" s="1"/>
  <c r="G129" i="107"/>
  <c r="J129" i="107" s="1"/>
  <c r="G63" i="107"/>
  <c r="J63" i="107" s="1"/>
  <c r="G178" i="107"/>
  <c r="J178" i="107" s="1"/>
  <c r="G60" i="107"/>
  <c r="J60" i="107" s="1"/>
  <c r="G231" i="89"/>
  <c r="J231" i="89" s="1"/>
  <c r="E231" i="90" s="1"/>
  <c r="G239" i="89"/>
  <c r="J239" i="89" s="1"/>
  <c r="G229" i="94"/>
  <c r="J229" i="94" s="1"/>
  <c r="E229" i="95" s="1"/>
  <c r="G237" i="94"/>
  <c r="J237" i="94" s="1"/>
  <c r="E237" i="95" s="1"/>
  <c r="G232" i="86"/>
  <c r="J232" i="86" s="1"/>
  <c r="G240" i="86"/>
  <c r="J240" i="86" s="1"/>
  <c r="G241" i="86"/>
  <c r="J241" i="86" s="1"/>
  <c r="G203" i="88"/>
  <c r="J203" i="88" s="1"/>
  <c r="G198" i="88"/>
  <c r="J198" i="88" s="1"/>
  <c r="G147" i="88"/>
  <c r="J147" i="88" s="1"/>
  <c r="G156" i="88"/>
  <c r="J156" i="88" s="1"/>
  <c r="G196" i="88"/>
  <c r="J196" i="88" s="1"/>
  <c r="G10" i="88"/>
  <c r="J10" i="88" s="1"/>
  <c r="G204" i="88"/>
  <c r="J204" i="88" s="1"/>
  <c r="G149" i="88"/>
  <c r="J149" i="88" s="1"/>
  <c r="G182" i="88"/>
  <c r="J182" i="88" s="1"/>
  <c r="G202" i="88"/>
  <c r="J202" i="88" s="1"/>
  <c r="G11" i="88"/>
  <c r="J11" i="88" s="1"/>
  <c r="G150" i="88"/>
  <c r="J150" i="88" s="1"/>
  <c r="G9" i="88"/>
  <c r="J9" i="88" s="1"/>
  <c r="G113" i="87"/>
  <c r="J113" i="87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155" i="90"/>
  <c r="J155" i="90" s="1"/>
  <c r="E155" i="91" s="1"/>
  <c r="G75" i="105"/>
  <c r="J75" i="105" s="1"/>
  <c r="E75" i="106" s="1"/>
  <c r="G109" i="106"/>
  <c r="J109" i="106" s="1"/>
  <c r="G39" i="89"/>
  <c r="J39" i="89" s="1"/>
  <c r="E39" i="90" s="1"/>
  <c r="G127" i="90"/>
  <c r="J127" i="90" s="1"/>
  <c r="E127" i="91" s="1"/>
  <c r="G94" i="106"/>
  <c r="J94" i="106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204" i="89" l="1"/>
  <c r="J204" i="89" s="1"/>
  <c r="E204" i="90" s="1"/>
  <c r="E204" i="89"/>
  <c r="E157" i="89"/>
  <c r="G157" i="89" s="1"/>
  <c r="J157" i="89" s="1"/>
  <c r="E157" i="90" s="1"/>
  <c r="G157" i="90" s="1"/>
  <c r="J157" i="90" s="1"/>
  <c r="E157" i="91" s="1"/>
  <c r="E10" i="89"/>
  <c r="G10" i="89" s="1"/>
  <c r="J10" i="89" s="1"/>
  <c r="E10" i="90" s="1"/>
  <c r="G10" i="90" s="1"/>
  <c r="J10" i="90" s="1"/>
  <c r="E10" i="91" s="1"/>
  <c r="E128" i="89"/>
  <c r="G128" i="89" s="1"/>
  <c r="J128" i="89" s="1"/>
  <c r="E128" i="90" s="1"/>
  <c r="G128" i="90" s="1"/>
  <c r="J128" i="90" s="1"/>
  <c r="E128" i="91" s="1"/>
  <c r="E9" i="89"/>
  <c r="G9" i="89" s="1"/>
  <c r="J9" i="89" s="1"/>
  <c r="E9" i="90" s="1"/>
  <c r="G9" i="90" s="1"/>
  <c r="J9" i="90" s="1"/>
  <c r="E9" i="91" s="1"/>
  <c r="G195" i="89"/>
  <c r="J195" i="89" s="1"/>
  <c r="E195" i="90" s="1"/>
  <c r="E195" i="89"/>
  <c r="E197" i="89"/>
  <c r="G197" i="89" s="1"/>
  <c r="J197" i="89" s="1"/>
  <c r="E197" i="90" s="1"/>
  <c r="G197" i="90" s="1"/>
  <c r="J197" i="90" s="1"/>
  <c r="E197" i="91" s="1"/>
  <c r="E156" i="89"/>
  <c r="G156" i="89" s="1"/>
  <c r="J156" i="89" s="1"/>
  <c r="E156" i="90" s="1"/>
  <c r="G156" i="90" s="1"/>
  <c r="J156" i="90" s="1"/>
  <c r="E156" i="91" s="1"/>
  <c r="E210" i="89"/>
  <c r="G210" i="89" s="1"/>
  <c r="J210" i="89" s="1"/>
  <c r="E210" i="90" s="1"/>
  <c r="G210" i="90" s="1"/>
  <c r="J210" i="90" s="1"/>
  <c r="E210" i="91" s="1"/>
  <c r="E11" i="89"/>
  <c r="G11" i="89" s="1"/>
  <c r="J11" i="89" s="1"/>
  <c r="E11" i="90" s="1"/>
  <c r="G11" i="90" s="1"/>
  <c r="J11" i="90" s="1"/>
  <c r="E11" i="91" s="1"/>
  <c r="E147" i="89"/>
  <c r="G147" i="89" s="1"/>
  <c r="J147" i="89" s="1"/>
  <c r="E147" i="90" s="1"/>
  <c r="G147" i="90" s="1"/>
  <c r="J147" i="90" s="1"/>
  <c r="E147" i="91" s="1"/>
  <c r="G252" i="90"/>
  <c r="J252" i="90" s="1"/>
  <c r="E252" i="91" s="1"/>
  <c r="E239" i="90"/>
  <c r="G239" i="90" s="1"/>
  <c r="J239" i="90" s="1"/>
  <c r="E149" i="89"/>
  <c r="G149" i="89" s="1"/>
  <c r="J149" i="89" s="1"/>
  <c r="E149" i="90" s="1"/>
  <c r="G149" i="90" s="1"/>
  <c r="J149" i="90" s="1"/>
  <c r="E149" i="91" s="1"/>
  <c r="E196" i="89"/>
  <c r="G196" i="89" s="1"/>
  <c r="J196" i="89" s="1"/>
  <c r="E196" i="90" s="1"/>
  <c r="G196" i="90" s="1"/>
  <c r="J196" i="90" s="1"/>
  <c r="E196" i="91" s="1"/>
  <c r="E209" i="89"/>
  <c r="G209" i="89" s="1"/>
  <c r="J209" i="89" s="1"/>
  <c r="E209" i="90" s="1"/>
  <c r="G209" i="90" s="1"/>
  <c r="J209" i="90" s="1"/>
  <c r="E209" i="91" s="1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G198" i="90" s="1"/>
  <c r="J198" i="90" s="1"/>
  <c r="E198" i="91" s="1"/>
  <c r="E212" i="89"/>
  <c r="G212" i="89" s="1"/>
  <c r="J212" i="89" s="1"/>
  <c r="E212" i="90" s="1"/>
  <c r="G212" i="90" s="1"/>
  <c r="J212" i="90" s="1"/>
  <c r="E212" i="91" s="1"/>
  <c r="E150" i="89"/>
  <c r="G150" i="89" s="1"/>
  <c r="J150" i="89" s="1"/>
  <c r="E150" i="90" s="1"/>
  <c r="G150" i="90" s="1"/>
  <c r="J150" i="90" s="1"/>
  <c r="E150" i="91" s="1"/>
  <c r="E211" i="89"/>
  <c r="G211" i="89" s="1"/>
  <c r="J211" i="89" s="1"/>
  <c r="E211" i="90" s="1"/>
  <c r="G211" i="90" s="1"/>
  <c r="J211" i="90" s="1"/>
  <c r="E211" i="91" s="1"/>
  <c r="G182" i="89"/>
  <c r="J182" i="89" s="1"/>
  <c r="E182" i="90" s="1"/>
  <c r="G182" i="90" s="1"/>
  <c r="J182" i="90" s="1"/>
  <c r="E182" i="91" s="1"/>
  <c r="E182" i="89"/>
  <c r="E203" i="89"/>
  <c r="G203" i="89" s="1"/>
  <c r="J203" i="89" s="1"/>
  <c r="E203" i="90" s="1"/>
  <c r="G203" i="90" s="1"/>
  <c r="J203" i="90" s="1"/>
  <c r="E203" i="91" s="1"/>
  <c r="E12" i="101"/>
  <c r="G12" i="101" s="1"/>
  <c r="J12" i="101" s="1"/>
  <c r="G94" i="107"/>
  <c r="J94" i="107" s="1"/>
  <c r="G109" i="107"/>
  <c r="J109" i="107" s="1"/>
  <c r="G114" i="107"/>
  <c r="J114" i="107" s="1"/>
  <c r="G231" i="90"/>
  <c r="J231" i="90" s="1"/>
  <c r="E231" i="91" s="1"/>
  <c r="G240" i="87"/>
  <c r="J240" i="87" s="1"/>
  <c r="G241" i="87"/>
  <c r="J241" i="87" s="1"/>
  <c r="G232" i="87"/>
  <c r="J232" i="87" s="1"/>
  <c r="G229" i="95"/>
  <c r="G237" i="95"/>
  <c r="J237" i="95" s="1"/>
  <c r="E237" i="96" s="1"/>
  <c r="G113" i="88"/>
  <c r="J113" i="88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E84" i="92" s="1"/>
  <c r="G151" i="91"/>
  <c r="J151" i="91" s="1"/>
  <c r="E151" i="92" s="1"/>
  <c r="G194" i="91"/>
  <c r="J194" i="91" s="1"/>
  <c r="E194" i="92" s="1"/>
  <c r="G195" i="90"/>
  <c r="J195" i="90" s="1"/>
  <c r="E195" i="91" s="1"/>
  <c r="G206" i="91"/>
  <c r="J206" i="91" s="1"/>
  <c r="E206" i="92" s="1"/>
  <c r="G181" i="91"/>
  <c r="J181" i="91" s="1"/>
  <c r="E181" i="92" s="1"/>
  <c r="G153" i="91"/>
  <c r="J153" i="91" s="1"/>
  <c r="E153" i="92" s="1"/>
  <c r="G204" i="90"/>
  <c r="J204" i="90" s="1"/>
  <c r="E204" i="91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J254" i="77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52" i="91" l="1"/>
  <c r="J252" i="91" s="1"/>
  <c r="E252" i="92" s="1"/>
  <c r="E239" i="91"/>
  <c r="E113" i="89"/>
  <c r="G113" i="89" s="1"/>
  <c r="J113" i="89" s="1"/>
  <c r="E113" i="90" s="1"/>
  <c r="G113" i="90" s="1"/>
  <c r="J113" i="90" s="1"/>
  <c r="E12" i="102"/>
  <c r="G12" i="102" s="1"/>
  <c r="J12" i="102" s="1"/>
  <c r="E12" i="103" s="1"/>
  <c r="G12" i="103" s="1"/>
  <c r="J12" i="103" s="1"/>
  <c r="E12" i="104" s="1"/>
  <c r="G12" i="104" s="1"/>
  <c r="J12" i="104" s="1"/>
  <c r="G237" i="96"/>
  <c r="J237" i="96" s="1"/>
  <c r="E237" i="97" s="1"/>
  <c r="G237" i="97" s="1"/>
  <c r="J237" i="97" s="1"/>
  <c r="E237" i="98" s="1"/>
  <c r="J229" i="95"/>
  <c r="E229" i="96" s="1"/>
  <c r="G229" i="96" s="1"/>
  <c r="J229" i="96" s="1"/>
  <c r="E229" i="97" s="1"/>
  <c r="G229" i="97" s="1"/>
  <c r="J229" i="97" s="1"/>
  <c r="E40" i="78"/>
  <c r="G40" i="78" s="1"/>
  <c r="J40" i="78" s="1"/>
  <c r="G75" i="107"/>
  <c r="J75" i="107" s="1"/>
  <c r="G12" i="105"/>
  <c r="J12" i="105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40" i="88"/>
  <c r="J240" i="88" s="1"/>
  <c r="E240" i="89" s="1"/>
  <c r="G241" i="88"/>
  <c r="J241" i="88" s="1"/>
  <c r="E241" i="89" s="1"/>
  <c r="G232" i="88"/>
  <c r="J232" i="88" s="1"/>
  <c r="E232" i="89" s="1"/>
  <c r="G230" i="78"/>
  <c r="J230" i="78" s="1"/>
  <c r="G238" i="79" s="1"/>
  <c r="J238" i="79" s="1"/>
  <c r="G238" i="78"/>
  <c r="J238" i="78" s="1"/>
  <c r="G231" i="91"/>
  <c r="J231" i="91" s="1"/>
  <c r="E231" i="92" s="1"/>
  <c r="G239" i="91"/>
  <c r="J239" i="91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71" i="87"/>
  <c r="J71" i="87" s="1"/>
  <c r="G33" i="79"/>
  <c r="J33" i="79" s="1"/>
  <c r="G33" i="80" s="1"/>
  <c r="J33" i="80" s="1"/>
  <c r="G10" i="91"/>
  <c r="J10" i="91" s="1"/>
  <c r="E10" i="92" s="1"/>
  <c r="G99" i="79"/>
  <c r="J99" i="79" s="1"/>
  <c r="G99" i="80" s="1"/>
  <c r="J99" i="80" s="1"/>
  <c r="G9" i="91"/>
  <c r="J9" i="91" s="1"/>
  <c r="E9" i="92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E11" i="92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E194" i="93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Z17" i="8"/>
  <c r="Z31" i="8"/>
  <c r="Z25" i="8"/>
  <c r="Z23" i="8"/>
  <c r="E12" i="106" l="1"/>
  <c r="G12" i="106" s="1"/>
  <c r="J12" i="106" s="1"/>
  <c r="G12" i="107" s="1"/>
  <c r="J12" i="107" s="1"/>
  <c r="G113" i="91"/>
  <c r="J113" i="91" s="1"/>
  <c r="E113" i="91"/>
  <c r="G252" i="92"/>
  <c r="J252" i="92" s="1"/>
  <c r="E252" i="93" s="1"/>
  <c r="E239" i="92"/>
  <c r="G237" i="98"/>
  <c r="J237" i="98" s="1"/>
  <c r="E237" i="99" s="1"/>
  <c r="E229" i="98"/>
  <c r="G229" i="98" s="1"/>
  <c r="J229" i="98" s="1"/>
  <c r="G18" i="77"/>
  <c r="J18" i="77" s="1"/>
  <c r="G230" i="79"/>
  <c r="J230" i="79" s="1"/>
  <c r="G238" i="80" s="1"/>
  <c r="J238" i="80" s="1"/>
  <c r="G86" i="79"/>
  <c r="J86" i="79" s="1"/>
  <c r="G231" i="92"/>
  <c r="J231" i="92" s="1"/>
  <c r="E231" i="93" s="1"/>
  <c r="G239" i="92"/>
  <c r="J239" i="92" s="1"/>
  <c r="G230" i="80"/>
  <c r="J230" i="80" s="1"/>
  <c r="G232" i="89"/>
  <c r="J232" i="89" s="1"/>
  <c r="E232" i="90" s="1"/>
  <c r="G240" i="89"/>
  <c r="J240" i="89" s="1"/>
  <c r="E240" i="90" s="1"/>
  <c r="G241" i="89"/>
  <c r="J241" i="89" s="1"/>
  <c r="E241" i="90" s="1"/>
  <c r="G253" i="80"/>
  <c r="J253" i="80" s="1"/>
  <c r="G259" i="79"/>
  <c r="J259" i="79" s="1"/>
  <c r="G110" i="79"/>
  <c r="J110" i="79" s="1"/>
  <c r="G11" i="92"/>
  <c r="J11" i="92" s="1"/>
  <c r="E11" i="93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E9" i="93" s="1"/>
  <c r="G71" i="88"/>
  <c r="J71" i="88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E10" i="93" s="1"/>
  <c r="G175" i="88"/>
  <c r="J175" i="88" s="1"/>
  <c r="G70" i="88"/>
  <c r="J70" i="88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33" i="78" s="1"/>
  <c r="J133" i="78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G214" i="77"/>
  <c r="J214" i="77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Z20" i="8"/>
  <c r="Z28" i="8"/>
  <c r="Z18" i="8"/>
  <c r="Z26" i="8"/>
  <c r="Z35" i="8"/>
  <c r="AC35" i="8" s="1"/>
  <c r="Z14" i="8"/>
  <c r="Z22" i="8"/>
  <c r="Z30" i="8"/>
  <c r="Z11" i="8"/>
  <c r="Z19" i="8"/>
  <c r="Z16" i="8"/>
  <c r="Z24" i="8"/>
  <c r="Z32" i="8"/>
  <c r="Z13" i="8"/>
  <c r="Z21" i="8"/>
  <c r="Z29" i="8"/>
  <c r="E175" i="89" l="1"/>
  <c r="G175" i="89" s="1"/>
  <c r="J175" i="89" s="1"/>
  <c r="E175" i="90" s="1"/>
  <c r="G175" i="90" s="1"/>
  <c r="J175" i="90" s="1"/>
  <c r="E175" i="91" s="1"/>
  <c r="E71" i="89"/>
  <c r="G71" i="89" s="1"/>
  <c r="J71" i="89" s="1"/>
  <c r="E71" i="90" s="1"/>
  <c r="G71" i="90" s="1"/>
  <c r="J71" i="90" s="1"/>
  <c r="E71" i="91" s="1"/>
  <c r="E70" i="89"/>
  <c r="G70" i="89" s="1"/>
  <c r="J70" i="89" s="1"/>
  <c r="E70" i="90" s="1"/>
  <c r="G70" i="90" s="1"/>
  <c r="J70" i="90" s="1"/>
  <c r="E70" i="91" s="1"/>
  <c r="E113" i="92"/>
  <c r="G113" i="92" s="1"/>
  <c r="J113" i="92" s="1"/>
  <c r="E113" i="93" s="1"/>
  <c r="G113" i="93" s="1"/>
  <c r="J113" i="93" s="1"/>
  <c r="E113" i="94" s="1"/>
  <c r="G113" i="94" s="1"/>
  <c r="J113" i="94" s="1"/>
  <c r="E113" i="95" s="1"/>
  <c r="G237" i="99"/>
  <c r="J237" i="99" s="1"/>
  <c r="E237" i="100" s="1"/>
  <c r="G237" i="100" s="1"/>
  <c r="J237" i="100" s="1"/>
  <c r="E237" i="101" s="1"/>
  <c r="E229" i="99"/>
  <c r="G229" i="99" s="1"/>
  <c r="J229" i="99" s="1"/>
  <c r="G252" i="93"/>
  <c r="J252" i="93" s="1"/>
  <c r="E252" i="94" s="1"/>
  <c r="E239" i="93"/>
  <c r="G239" i="93" s="1"/>
  <c r="J239" i="93" s="1"/>
  <c r="G86" i="80"/>
  <c r="J86" i="80" s="1"/>
  <c r="G87" i="80"/>
  <c r="J87" i="80" s="1"/>
  <c r="G88" i="81" s="1"/>
  <c r="J88" i="81" s="1"/>
  <c r="G232" i="90"/>
  <c r="J232" i="90" s="1"/>
  <c r="E232" i="91" s="1"/>
  <c r="G241" i="90"/>
  <c r="J241" i="90" s="1"/>
  <c r="E241" i="91" s="1"/>
  <c r="G240" i="90"/>
  <c r="J240" i="90" s="1"/>
  <c r="E240" i="91" s="1"/>
  <c r="G230" i="81"/>
  <c r="J230" i="81" s="1"/>
  <c r="G238" i="81"/>
  <c r="J238" i="81" s="1"/>
  <c r="G231" i="93"/>
  <c r="J231" i="93" s="1"/>
  <c r="E231" i="94" s="1"/>
  <c r="G253" i="81"/>
  <c r="J253" i="81" s="1"/>
  <c r="G259" i="80"/>
  <c r="J259" i="80" s="1"/>
  <c r="G103" i="80"/>
  <c r="J103" i="80" s="1"/>
  <c r="G102" i="80"/>
  <c r="J102" i="80" s="1"/>
  <c r="G10" i="93"/>
  <c r="J10" i="93" s="1"/>
  <c r="E10" i="94" s="1"/>
  <c r="G30" i="80"/>
  <c r="J30" i="80" s="1"/>
  <c r="G30" i="81" s="1"/>
  <c r="J30" i="81" s="1"/>
  <c r="G30" i="82" s="1"/>
  <c r="J30" i="82" s="1"/>
  <c r="E30" i="83" s="1"/>
  <c r="G183" i="80"/>
  <c r="J183" i="80" s="1"/>
  <c r="G183" i="81" s="1"/>
  <c r="J183" i="81" s="1"/>
  <c r="G183" i="82" s="1"/>
  <c r="J183" i="82" s="1"/>
  <c r="E183" i="83" s="1"/>
  <c r="G258" i="80"/>
  <c r="J258" i="80" s="1"/>
  <c r="G258" i="81" s="1"/>
  <c r="J258" i="81" s="1"/>
  <c r="G258" i="82" s="1"/>
  <c r="J258" i="82" s="1"/>
  <c r="E258" i="83" s="1"/>
  <c r="G116" i="80"/>
  <c r="J116" i="80" s="1"/>
  <c r="G116" i="81" s="1"/>
  <c r="J116" i="81" s="1"/>
  <c r="G116" i="82" s="1"/>
  <c r="J116" i="82" s="1"/>
  <c r="E116" i="83" s="1"/>
  <c r="G120" i="80"/>
  <c r="J120" i="80" s="1"/>
  <c r="G120" i="81" s="1"/>
  <c r="J120" i="81" s="1"/>
  <c r="G120" i="82" s="1"/>
  <c r="J120" i="82" s="1"/>
  <c r="E120" i="83" s="1"/>
  <c r="G73" i="80"/>
  <c r="J73" i="80" s="1"/>
  <c r="G73" i="81" s="1"/>
  <c r="J73" i="81" s="1"/>
  <c r="G73" i="82" s="1"/>
  <c r="J73" i="82" s="1"/>
  <c r="E73" i="83" s="1"/>
  <c r="G91" i="80"/>
  <c r="J91" i="80" s="1"/>
  <c r="G91" i="81" s="1"/>
  <c r="J91" i="81" s="1"/>
  <c r="G91" i="82" s="1"/>
  <c r="J91" i="82" s="1"/>
  <c r="E91" i="83" s="1"/>
  <c r="G176" i="80"/>
  <c r="J176" i="80" s="1"/>
  <c r="G176" i="81" s="1"/>
  <c r="J176" i="81" s="1"/>
  <c r="G176" i="82" s="1"/>
  <c r="J176" i="82" s="1"/>
  <c r="E176" i="83" s="1"/>
  <c r="G48" i="80"/>
  <c r="J48" i="80" s="1"/>
  <c r="G48" i="81" s="1"/>
  <c r="J48" i="81" s="1"/>
  <c r="G48" i="82" s="1"/>
  <c r="J48" i="82" s="1"/>
  <c r="E48" i="83" s="1"/>
  <c r="G137" i="80"/>
  <c r="J137" i="80" s="1"/>
  <c r="G137" i="81" s="1"/>
  <c r="J137" i="81" s="1"/>
  <c r="G137" i="82" s="1"/>
  <c r="J137" i="82" s="1"/>
  <c r="E137" i="83" s="1"/>
  <c r="G85" i="80"/>
  <c r="J85" i="80" s="1"/>
  <c r="G85" i="81" s="1"/>
  <c r="J85" i="81" s="1"/>
  <c r="G85" i="82" s="1"/>
  <c r="J85" i="82" s="1"/>
  <c r="E85" i="83" s="1"/>
  <c r="G92" i="80"/>
  <c r="J92" i="80" s="1"/>
  <c r="G92" i="81" s="1"/>
  <c r="J92" i="81" s="1"/>
  <c r="G92" i="82" s="1"/>
  <c r="J92" i="82" s="1"/>
  <c r="E92" i="83" s="1"/>
  <c r="G159" i="80"/>
  <c r="J159" i="80" s="1"/>
  <c r="G159" i="81" s="1"/>
  <c r="J159" i="81" s="1"/>
  <c r="G159" i="82" s="1"/>
  <c r="J159" i="82" s="1"/>
  <c r="E159" i="83" s="1"/>
  <c r="G146" i="80"/>
  <c r="J146" i="80" s="1"/>
  <c r="G146" i="81" s="1"/>
  <c r="J146" i="81" s="1"/>
  <c r="G146" i="82" s="1"/>
  <c r="J146" i="82" s="1"/>
  <c r="E146" i="83" s="1"/>
  <c r="G228" i="80"/>
  <c r="J228" i="80" s="1"/>
  <c r="G11" i="93"/>
  <c r="J11" i="93" s="1"/>
  <c r="E11" i="94" s="1"/>
  <c r="G81" i="80"/>
  <c r="J81" i="80" s="1"/>
  <c r="G81" i="81" s="1"/>
  <c r="J81" i="81" s="1"/>
  <c r="G81" i="82" s="1"/>
  <c r="J81" i="82" s="1"/>
  <c r="E81" i="83" s="1"/>
  <c r="G106" i="80"/>
  <c r="J106" i="80" s="1"/>
  <c r="G106" i="81" s="1"/>
  <c r="J106" i="81" s="1"/>
  <c r="G106" i="82" s="1"/>
  <c r="J106" i="82" s="1"/>
  <c r="E106" i="83" s="1"/>
  <c r="G97" i="81"/>
  <c r="J97" i="81" s="1"/>
  <c r="G184" i="80"/>
  <c r="J184" i="80" s="1"/>
  <c r="G184" i="81" s="1"/>
  <c r="J184" i="81" s="1"/>
  <c r="G184" i="82" s="1"/>
  <c r="J184" i="82" s="1"/>
  <c r="E184" i="83" s="1"/>
  <c r="G59" i="80"/>
  <c r="J59" i="80" s="1"/>
  <c r="G59" i="81" s="1"/>
  <c r="J59" i="81" s="1"/>
  <c r="G59" i="82" s="1"/>
  <c r="J59" i="82" s="1"/>
  <c r="E59" i="83" s="1"/>
  <c r="G55" i="80"/>
  <c r="J55" i="80" s="1"/>
  <c r="G55" i="81" s="1"/>
  <c r="J55" i="81" s="1"/>
  <c r="G55" i="82" s="1"/>
  <c r="J55" i="82" s="1"/>
  <c r="E55" i="83" s="1"/>
  <c r="G234" i="80"/>
  <c r="J234" i="80" s="1"/>
  <c r="G242" i="82" s="1"/>
  <c r="J242" i="82" s="1"/>
  <c r="E242" i="83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E117" i="83" s="1"/>
  <c r="G32" i="80"/>
  <c r="J32" i="80" s="1"/>
  <c r="G32" i="81" s="1"/>
  <c r="J32" i="81" s="1"/>
  <c r="G32" i="82" s="1"/>
  <c r="J32" i="82" s="1"/>
  <c r="E32" i="83" s="1"/>
  <c r="G69" i="80"/>
  <c r="J69" i="80" s="1"/>
  <c r="G69" i="81" s="1"/>
  <c r="J69" i="81" s="1"/>
  <c r="G69" i="82" s="1"/>
  <c r="J69" i="82" s="1"/>
  <c r="E69" i="83" s="1"/>
  <c r="G223" i="80"/>
  <c r="J223" i="80" s="1"/>
  <c r="G223" i="81" s="1"/>
  <c r="J223" i="81" s="1"/>
  <c r="G223" i="82" s="1"/>
  <c r="J223" i="82" s="1"/>
  <c r="E223" i="83" s="1"/>
  <c r="G227" i="80"/>
  <c r="J227" i="80" s="1"/>
  <c r="G167" i="80"/>
  <c r="J167" i="80" s="1"/>
  <c r="G167" i="81" s="1"/>
  <c r="J167" i="81" s="1"/>
  <c r="G167" i="82" s="1"/>
  <c r="J167" i="82" s="1"/>
  <c r="E167" i="83" s="1"/>
  <c r="G224" i="80"/>
  <c r="J224" i="80" s="1"/>
  <c r="G224" i="81" s="1"/>
  <c r="J224" i="81" s="1"/>
  <c r="G224" i="82" s="1"/>
  <c r="J224" i="82" s="1"/>
  <c r="E224" i="83" s="1"/>
  <c r="G130" i="80"/>
  <c r="J130" i="80" s="1"/>
  <c r="G130" i="81" s="1"/>
  <c r="J130" i="81" s="1"/>
  <c r="G130" i="82" s="1"/>
  <c r="J130" i="82" s="1"/>
  <c r="E130" i="83" s="1"/>
  <c r="G107" i="80"/>
  <c r="J107" i="80" s="1"/>
  <c r="G107" i="81" s="1"/>
  <c r="J107" i="81" s="1"/>
  <c r="G107" i="82" s="1"/>
  <c r="J107" i="82" s="1"/>
  <c r="E107" i="83" s="1"/>
  <c r="G185" i="80"/>
  <c r="J185" i="80" s="1"/>
  <c r="G185" i="81" s="1"/>
  <c r="J185" i="81" s="1"/>
  <c r="G185" i="82" s="1"/>
  <c r="J185" i="82" s="1"/>
  <c r="E185" i="83" s="1"/>
  <c r="G139" i="80"/>
  <c r="J139" i="80" s="1"/>
  <c r="G139" i="81" s="1"/>
  <c r="J139" i="81" s="1"/>
  <c r="G139" i="82" s="1"/>
  <c r="J139" i="82" s="1"/>
  <c r="E139" i="83" s="1"/>
  <c r="G42" i="80"/>
  <c r="J42" i="80" s="1"/>
  <c r="G42" i="81" s="1"/>
  <c r="J42" i="81" s="1"/>
  <c r="G42" i="82" s="1"/>
  <c r="J42" i="82" s="1"/>
  <c r="E42" i="83" s="1"/>
  <c r="G68" i="80"/>
  <c r="J68" i="80" s="1"/>
  <c r="G68" i="81" s="1"/>
  <c r="J68" i="81" s="1"/>
  <c r="G68" i="82" s="1"/>
  <c r="J68" i="82" s="1"/>
  <c r="E68" i="83" s="1"/>
  <c r="G95" i="80"/>
  <c r="J95" i="80" s="1"/>
  <c r="G95" i="81" s="1"/>
  <c r="J95" i="81" s="1"/>
  <c r="G95" i="82" s="1"/>
  <c r="J95" i="82" s="1"/>
  <c r="E95" i="83" s="1"/>
  <c r="G9" i="93"/>
  <c r="J9" i="93" s="1"/>
  <c r="E9" i="94" s="1"/>
  <c r="G72" i="80"/>
  <c r="J72" i="80" s="1"/>
  <c r="G72" i="81" s="1"/>
  <c r="J72" i="81" s="1"/>
  <c r="G72" i="82" s="1"/>
  <c r="J72" i="82" s="1"/>
  <c r="E72" i="83" s="1"/>
  <c r="G163" i="80"/>
  <c r="J163" i="80" s="1"/>
  <c r="G163" i="81" s="1"/>
  <c r="J163" i="81" s="1"/>
  <c r="G163" i="82" s="1"/>
  <c r="J163" i="82" s="1"/>
  <c r="E163" i="83" s="1"/>
  <c r="G180" i="80"/>
  <c r="J180" i="80" s="1"/>
  <c r="G180" i="81" s="1"/>
  <c r="J180" i="81" s="1"/>
  <c r="G180" i="82" s="1"/>
  <c r="J180" i="82" s="1"/>
  <c r="E180" i="83" s="1"/>
  <c r="G222" i="80"/>
  <c r="J222" i="80" s="1"/>
  <c r="G222" i="81" s="1"/>
  <c r="J222" i="81" s="1"/>
  <c r="G222" i="82" s="1"/>
  <c r="J222" i="82" s="1"/>
  <c r="E222" i="83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E62" i="83" s="1"/>
  <c r="G110" i="80"/>
  <c r="J110" i="80" s="1"/>
  <c r="G110" i="81" s="1"/>
  <c r="J110" i="81" s="1"/>
  <c r="G110" i="82" s="1"/>
  <c r="J110" i="82" s="1"/>
  <c r="E110" i="83" s="1"/>
  <c r="G67" i="80"/>
  <c r="J67" i="80" s="1"/>
  <c r="G67" i="81" s="1"/>
  <c r="J67" i="81" s="1"/>
  <c r="G67" i="82" s="1"/>
  <c r="J67" i="82" s="1"/>
  <c r="E67" i="83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53" i="82"/>
  <c r="J53" i="82" s="1"/>
  <c r="E53" i="83" s="1"/>
  <c r="G89" i="82"/>
  <c r="J89" i="82" s="1"/>
  <c r="E89" i="83" s="1"/>
  <c r="G108" i="82"/>
  <c r="J108" i="82" s="1"/>
  <c r="E108" i="83" s="1"/>
  <c r="G142" i="82"/>
  <c r="J142" i="82" s="1"/>
  <c r="E142" i="83" s="1"/>
  <c r="G19" i="81"/>
  <c r="J19" i="81" s="1"/>
  <c r="G36" i="82"/>
  <c r="J36" i="82" s="1"/>
  <c r="E36" i="83" s="1"/>
  <c r="G43" i="82"/>
  <c r="J43" i="82" s="1"/>
  <c r="E43" i="83" s="1"/>
  <c r="G111" i="82"/>
  <c r="J111" i="82" s="1"/>
  <c r="E111" i="83" s="1"/>
  <c r="G74" i="82"/>
  <c r="J74" i="82" s="1"/>
  <c r="E74" i="83" s="1"/>
  <c r="G138" i="82"/>
  <c r="J138" i="82" s="1"/>
  <c r="E138" i="83" s="1"/>
  <c r="G78" i="82"/>
  <c r="J78" i="82" s="1"/>
  <c r="E78" i="83" s="1"/>
  <c r="G225" i="82"/>
  <c r="J225" i="82" s="1"/>
  <c r="E225" i="83" s="1"/>
  <c r="G64" i="82"/>
  <c r="J64" i="82" s="1"/>
  <c r="E64" i="83" s="1"/>
  <c r="G122" i="81"/>
  <c r="J122" i="81" s="1"/>
  <c r="G57" i="82"/>
  <c r="J57" i="82" s="1"/>
  <c r="E57" i="83" s="1"/>
  <c r="G79" i="82"/>
  <c r="J79" i="82" s="1"/>
  <c r="E79" i="83" s="1"/>
  <c r="G164" i="82"/>
  <c r="J164" i="82" s="1"/>
  <c r="E164" i="83" s="1"/>
  <c r="G145" i="82"/>
  <c r="J145" i="82" s="1"/>
  <c r="E145" i="83" s="1"/>
  <c r="G166" i="82"/>
  <c r="J166" i="82" s="1"/>
  <c r="E166" i="83" s="1"/>
  <c r="G52" i="82"/>
  <c r="J52" i="82" s="1"/>
  <c r="E52" i="83" s="1"/>
  <c r="G123" i="82"/>
  <c r="J123" i="82" s="1"/>
  <c r="E123" i="83" s="1"/>
  <c r="G80" i="82"/>
  <c r="J80" i="82" s="1"/>
  <c r="E80" i="83" s="1"/>
  <c r="G158" i="82"/>
  <c r="J158" i="82" s="1"/>
  <c r="E158" i="83" s="1"/>
  <c r="G22" i="81"/>
  <c r="J22" i="81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121" i="82"/>
  <c r="J121" i="82" s="1"/>
  <c r="E121" i="83" s="1"/>
  <c r="G93" i="82"/>
  <c r="J93" i="82" s="1"/>
  <c r="E93" i="83" s="1"/>
  <c r="G118" i="82"/>
  <c r="J118" i="82" s="1"/>
  <c r="E118" i="83" s="1"/>
  <c r="G221" i="81"/>
  <c r="J221" i="81" s="1"/>
  <c r="G21" i="81"/>
  <c r="J21" i="81" s="1"/>
  <c r="G44" i="82"/>
  <c r="J44" i="82" s="1"/>
  <c r="E44" i="83" s="1"/>
  <c r="G112" i="82"/>
  <c r="J112" i="82" s="1"/>
  <c r="E112" i="83" s="1"/>
  <c r="G24" i="81"/>
  <c r="J24" i="81" s="1"/>
  <c r="G140" i="82"/>
  <c r="J140" i="82" s="1"/>
  <c r="E140" i="83" s="1"/>
  <c r="G101" i="82"/>
  <c r="J101" i="82" s="1"/>
  <c r="E101" i="83" s="1"/>
  <c r="G58" i="82"/>
  <c r="J58" i="82" s="1"/>
  <c r="E58" i="83" s="1"/>
  <c r="G77" i="82"/>
  <c r="J77" i="82" s="1"/>
  <c r="E77" i="83" s="1"/>
  <c r="G25" i="81"/>
  <c r="J25" i="81" s="1"/>
  <c r="G170" i="82"/>
  <c r="J170" i="82" s="1"/>
  <c r="E170" i="83" s="1"/>
  <c r="G192" i="82"/>
  <c r="J192" i="82" s="1"/>
  <c r="E192" i="83" s="1"/>
  <c r="G115" i="82"/>
  <c r="J115" i="82" s="1"/>
  <c r="E115" i="83" s="1"/>
  <c r="G165" i="81"/>
  <c r="J165" i="81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154" i="82"/>
  <c r="J154" i="82" s="1"/>
  <c r="E154" i="83" s="1"/>
  <c r="G20" i="81"/>
  <c r="J20" i="81" s="1"/>
  <c r="G26" i="81"/>
  <c r="J26" i="81" s="1"/>
  <c r="G47" i="82"/>
  <c r="J47" i="82" s="1"/>
  <c r="E47" i="83" s="1"/>
  <c r="G162" i="82"/>
  <c r="J162" i="82" s="1"/>
  <c r="E162" i="83" s="1"/>
  <c r="G56" i="82"/>
  <c r="J56" i="82" s="1"/>
  <c r="E56" i="83" s="1"/>
  <c r="G23" i="81"/>
  <c r="J23" i="81" s="1"/>
  <c r="G49" i="82"/>
  <c r="J49" i="82" s="1"/>
  <c r="E49" i="83" s="1"/>
  <c r="G38" i="81"/>
  <c r="J38" i="81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220" i="82"/>
  <c r="J220" i="82" s="1"/>
  <c r="E220" i="83" s="1"/>
  <c r="G40" i="82"/>
  <c r="J40" i="82" s="1"/>
  <c r="E40" i="83" s="1"/>
  <c r="G141" i="82"/>
  <c r="J141" i="82" s="1"/>
  <c r="E141" i="83" s="1"/>
  <c r="G65" i="82"/>
  <c r="J65" i="82" s="1"/>
  <c r="E65" i="83" s="1"/>
  <c r="G172" i="82"/>
  <c r="J172" i="82" s="1"/>
  <c r="E172" i="83" s="1"/>
  <c r="G90" i="82"/>
  <c r="J90" i="82" s="1"/>
  <c r="E90" i="83" s="1"/>
  <c r="G31" i="82"/>
  <c r="J31" i="82" s="1"/>
  <c r="E31" i="83" s="1"/>
  <c r="G144" i="82"/>
  <c r="J144" i="82" s="1"/>
  <c r="E144" i="83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G186" i="82"/>
  <c r="J186" i="82" s="1"/>
  <c r="E186" i="83" s="1"/>
  <c r="G13" i="78"/>
  <c r="J13" i="78" s="1"/>
  <c r="G256" i="82"/>
  <c r="J256" i="82" s="1"/>
  <c r="E256" i="83" s="1"/>
  <c r="G255" i="82"/>
  <c r="J255" i="82" s="1"/>
  <c r="E255" i="83" s="1"/>
  <c r="G104" i="82"/>
  <c r="J104" i="82" s="1"/>
  <c r="E104" i="83" s="1"/>
  <c r="G191" i="82"/>
  <c r="J191" i="82" s="1"/>
  <c r="E191" i="83" s="1"/>
  <c r="G190" i="82"/>
  <c r="J190" i="82" s="1"/>
  <c r="E190" i="83" s="1"/>
  <c r="G133" i="80"/>
  <c r="J133" i="80" s="1"/>
  <c r="Z10" i="8"/>
  <c r="Z9" i="8"/>
  <c r="Z7" i="8"/>
  <c r="Z8" i="8"/>
  <c r="Z6" i="8"/>
  <c r="N263" i="8"/>
  <c r="F262" i="8" s="1"/>
  <c r="C263" i="8" s="1"/>
  <c r="H264" i="8"/>
  <c r="G252" i="94" l="1"/>
  <c r="J252" i="94" s="1"/>
  <c r="E252" i="95" s="1"/>
  <c r="E239" i="94"/>
  <c r="G239" i="94" s="1"/>
  <c r="J239" i="94" s="1"/>
  <c r="E229" i="100"/>
  <c r="G229" i="100" s="1"/>
  <c r="J229" i="100" s="1"/>
  <c r="E229" i="101" s="1"/>
  <c r="G229" i="101" s="1"/>
  <c r="J229" i="101" s="1"/>
  <c r="E229" i="102" s="1"/>
  <c r="G86" i="81"/>
  <c r="J86" i="81" s="1"/>
  <c r="G87" i="81"/>
  <c r="J87" i="81" s="1"/>
  <c r="G88" i="82" s="1"/>
  <c r="J88" i="82" s="1"/>
  <c r="E88" i="83" s="1"/>
  <c r="G231" i="94"/>
  <c r="J231" i="94" s="1"/>
  <c r="E231" i="95" s="1"/>
  <c r="G227" i="81"/>
  <c r="J227" i="81" s="1"/>
  <c r="G235" i="81"/>
  <c r="J235" i="81" s="1"/>
  <c r="G237" i="101"/>
  <c r="J237" i="101" s="1"/>
  <c r="E237" i="102" s="1"/>
  <c r="G228" i="81"/>
  <c r="J228" i="81" s="1"/>
  <c r="G236" i="81"/>
  <c r="J236" i="81" s="1"/>
  <c r="G230" i="82"/>
  <c r="J230" i="82" s="1"/>
  <c r="E230" i="83" s="1"/>
  <c r="G238" i="82"/>
  <c r="J238" i="82" s="1"/>
  <c r="E238" i="83" s="1"/>
  <c r="G232" i="91"/>
  <c r="J232" i="91" s="1"/>
  <c r="E232" i="92" s="1"/>
  <c r="G241" i="91"/>
  <c r="J241" i="91" s="1"/>
  <c r="E241" i="92" s="1"/>
  <c r="G240" i="91"/>
  <c r="J240" i="91" s="1"/>
  <c r="E240" i="92" s="1"/>
  <c r="G253" i="82"/>
  <c r="J253" i="82" s="1"/>
  <c r="E253" i="83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E96" i="83" s="1"/>
  <c r="G11" i="94"/>
  <c r="J11" i="94" s="1"/>
  <c r="E11" i="95" s="1"/>
  <c r="G119" i="80"/>
  <c r="J119" i="80" s="1"/>
  <c r="G119" i="81" s="1"/>
  <c r="J119" i="81" s="1"/>
  <c r="G119" i="82" s="1"/>
  <c r="J119" i="82" s="1"/>
  <c r="E119" i="83" s="1"/>
  <c r="G97" i="82"/>
  <c r="J97" i="82" s="1"/>
  <c r="G10" i="94"/>
  <c r="J10" i="94" s="1"/>
  <c r="E10" i="95" s="1"/>
  <c r="G173" i="81"/>
  <c r="J173" i="81" s="1"/>
  <c r="G161" i="80"/>
  <c r="J161" i="80" s="1"/>
  <c r="G161" i="81" s="1"/>
  <c r="J161" i="81" s="1"/>
  <c r="G161" i="82" s="1"/>
  <c r="J161" i="82" s="1"/>
  <c r="E161" i="83" s="1"/>
  <c r="G9" i="94"/>
  <c r="J9" i="94" s="1"/>
  <c r="E9" i="95" s="1"/>
  <c r="G214" i="79"/>
  <c r="J214" i="79" s="1"/>
  <c r="G233" i="81"/>
  <c r="J233" i="81" s="1"/>
  <c r="G233" i="82" s="1"/>
  <c r="J233" i="82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G171" i="83"/>
  <c r="J171" i="83" s="1"/>
  <c r="G101" i="83"/>
  <c r="J101" i="83" s="1"/>
  <c r="G122" i="82"/>
  <c r="J122" i="82" s="1"/>
  <c r="E122" i="83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E221" i="83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E38" i="83" s="1"/>
  <c r="G47" i="83"/>
  <c r="J47" i="83" s="1"/>
  <c r="G28" i="83"/>
  <c r="J28" i="83" s="1"/>
  <c r="G25" i="82"/>
  <c r="J25" i="82" s="1"/>
  <c r="E25" i="83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E26" i="83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E22" i="83" s="1"/>
  <c r="G48" i="83"/>
  <c r="J48" i="83" s="1"/>
  <c r="G19" i="82"/>
  <c r="J19" i="82" s="1"/>
  <c r="E19" i="83" s="1"/>
  <c r="G100" i="83"/>
  <c r="J100" i="83" s="1"/>
  <c r="G16" i="79"/>
  <c r="J16" i="79" s="1"/>
  <c r="G172" i="83"/>
  <c r="J172" i="83" s="1"/>
  <c r="G137" i="83"/>
  <c r="J137" i="83" s="1"/>
  <c r="G23" i="82"/>
  <c r="J23" i="82" s="1"/>
  <c r="E23" i="83" s="1"/>
  <c r="G20" i="82"/>
  <c r="J20" i="82" s="1"/>
  <c r="E20" i="83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E21" i="83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E165" i="83" s="1"/>
  <c r="G95" i="83"/>
  <c r="J95" i="83" s="1"/>
  <c r="G24" i="82"/>
  <c r="J24" i="82" s="1"/>
  <c r="E24" i="83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E132" i="83" s="1"/>
  <c r="G135" i="82"/>
  <c r="J135" i="82" s="1"/>
  <c r="E135" i="83" s="1"/>
  <c r="R36" i="8"/>
  <c r="M264" i="8"/>
  <c r="G252" i="95" l="1"/>
  <c r="J252" i="95" s="1"/>
  <c r="E252" i="96" s="1"/>
  <c r="E239" i="95"/>
  <c r="G239" i="95" s="1"/>
  <c r="E97" i="83"/>
  <c r="G97" i="83" s="1"/>
  <c r="J97" i="83" s="1"/>
  <c r="E233" i="83"/>
  <c r="G233" i="83" s="1"/>
  <c r="J233" i="83" s="1"/>
  <c r="G86" i="82"/>
  <c r="J86" i="82" s="1"/>
  <c r="E86" i="83" s="1"/>
  <c r="G87" i="82"/>
  <c r="J87" i="82" s="1"/>
  <c r="G228" i="82"/>
  <c r="J228" i="82" s="1"/>
  <c r="E228" i="83" s="1"/>
  <c r="G236" i="82"/>
  <c r="J236" i="82" s="1"/>
  <c r="E236" i="83" s="1"/>
  <c r="G229" i="102"/>
  <c r="J229" i="102" s="1"/>
  <c r="E229" i="103" s="1"/>
  <c r="G237" i="102"/>
  <c r="J237" i="102" s="1"/>
  <c r="E237" i="103" s="1"/>
  <c r="G232" i="92"/>
  <c r="J232" i="92" s="1"/>
  <c r="E232" i="93" s="1"/>
  <c r="G241" i="92"/>
  <c r="J241" i="92" s="1"/>
  <c r="E241" i="93" s="1"/>
  <c r="G240" i="92"/>
  <c r="J240" i="92" s="1"/>
  <c r="E240" i="93" s="1"/>
  <c r="G227" i="82"/>
  <c r="J227" i="82" s="1"/>
  <c r="E227" i="83" s="1"/>
  <c r="G235" i="82"/>
  <c r="J235" i="82" s="1"/>
  <c r="E235" i="83" s="1"/>
  <c r="G234" i="82"/>
  <c r="J234" i="82" s="1"/>
  <c r="E234" i="83" s="1"/>
  <c r="G242" i="83"/>
  <c r="J242" i="83" s="1"/>
  <c r="G230" i="83"/>
  <c r="J230" i="83" s="1"/>
  <c r="G238" i="83"/>
  <c r="J238" i="83" s="1"/>
  <c r="G231" i="95"/>
  <c r="G253" i="83"/>
  <c r="J253" i="83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214" i="81" s="1"/>
  <c r="J214" i="81" s="1"/>
  <c r="G214" i="82" s="1"/>
  <c r="J214" i="82" s="1"/>
  <c r="E214" i="83" s="1"/>
  <c r="G9" i="95"/>
  <c r="J9" i="95" s="1"/>
  <c r="E9" i="96" s="1"/>
  <c r="G11" i="95"/>
  <c r="J11" i="95" s="1"/>
  <c r="E11" i="96" s="1"/>
  <c r="G82" i="82"/>
  <c r="J82" i="82" s="1"/>
  <c r="E82" i="83" s="1"/>
  <c r="G254" i="82"/>
  <c r="J254" i="82" s="1"/>
  <c r="E254" i="83" s="1"/>
  <c r="G131" i="80"/>
  <c r="J131" i="80" s="1"/>
  <c r="G134" i="80"/>
  <c r="J134" i="80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97" i="84"/>
  <c r="J97" i="84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E258" i="85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E133" i="83" s="1"/>
  <c r="G136" i="82"/>
  <c r="J136" i="82" s="1"/>
  <c r="E136" i="83" s="1"/>
  <c r="E181" i="97" l="1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206" i="97"/>
  <c r="G206" i="97" s="1"/>
  <c r="J206" i="97" s="1"/>
  <c r="E206" i="98" s="1"/>
  <c r="G206" i="98" s="1"/>
  <c r="J206" i="98" s="1"/>
  <c r="E206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84" i="97"/>
  <c r="G84" i="97" s="1"/>
  <c r="J84" i="97" s="1"/>
  <c r="E84" i="98" s="1"/>
  <c r="G84" i="98" s="1"/>
  <c r="J84" i="98" s="1"/>
  <c r="E84" i="99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E213" i="97"/>
  <c r="G213" i="97" s="1"/>
  <c r="J213" i="97" s="1"/>
  <c r="E213" i="98" s="1"/>
  <c r="G213" i="98" s="1"/>
  <c r="J213" i="98" s="1"/>
  <c r="E213" i="99" s="1"/>
  <c r="E177" i="97"/>
  <c r="G177" i="97" s="1"/>
  <c r="J177" i="97" s="1"/>
  <c r="E177" i="98" s="1"/>
  <c r="G177" i="98" s="1"/>
  <c r="J177" i="98" s="1"/>
  <c r="E177" i="99" s="1"/>
  <c r="E125" i="97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E226" i="97"/>
  <c r="G226" i="97" s="1"/>
  <c r="J226" i="97" s="1"/>
  <c r="E226" i="98" s="1"/>
  <c r="G226" i="98" s="1"/>
  <c r="J226" i="98" s="1"/>
  <c r="E226" i="99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J198" i="95"/>
  <c r="E198" i="96" s="1"/>
  <c r="G198" i="96" s="1"/>
  <c r="J198" i="96" s="1"/>
  <c r="E198" i="97" s="1"/>
  <c r="G198" i="97" s="1"/>
  <c r="J198" i="97" s="1"/>
  <c r="E198" i="98" s="1"/>
  <c r="G252" i="96"/>
  <c r="J252" i="96" s="1"/>
  <c r="E252" i="97" s="1"/>
  <c r="J239" i="95"/>
  <c r="E239" i="96" s="1"/>
  <c r="G239" i="96" s="1"/>
  <c r="J239" i="96" s="1"/>
  <c r="J231" i="95"/>
  <c r="E231" i="96" s="1"/>
  <c r="G231" i="96" s="1"/>
  <c r="J231" i="96" s="1"/>
  <c r="G88" i="83"/>
  <c r="J88" i="83" s="1"/>
  <c r="E87" i="83"/>
  <c r="G87" i="83" s="1"/>
  <c r="J87" i="83" s="1"/>
  <c r="G88" i="84" s="1"/>
  <c r="J88" i="84" s="1"/>
  <c r="G86" i="83"/>
  <c r="J86" i="83" s="1"/>
  <c r="G227" i="83"/>
  <c r="J227" i="83" s="1"/>
  <c r="G235" i="83"/>
  <c r="J235" i="83" s="1"/>
  <c r="G232" i="93"/>
  <c r="J232" i="93" s="1"/>
  <c r="E232" i="94" s="1"/>
  <c r="G241" i="93"/>
  <c r="J241" i="93" s="1"/>
  <c r="E241" i="94" s="1"/>
  <c r="G240" i="93"/>
  <c r="J240" i="93" s="1"/>
  <c r="E240" i="94" s="1"/>
  <c r="G230" i="84"/>
  <c r="J230" i="84" s="1"/>
  <c r="G238" i="84"/>
  <c r="J238" i="84" s="1"/>
  <c r="G234" i="83"/>
  <c r="J234" i="83" s="1"/>
  <c r="G242" i="84"/>
  <c r="J242" i="84" s="1"/>
  <c r="G229" i="103"/>
  <c r="J229" i="103" s="1"/>
  <c r="E229" i="104" s="1"/>
  <c r="G237" i="103"/>
  <c r="J237" i="103" s="1"/>
  <c r="E237" i="104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E70" i="94" s="1"/>
  <c r="G71" i="93"/>
  <c r="J71" i="93" s="1"/>
  <c r="E71" i="94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E175" i="94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E116" i="85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E231" i="97" l="1"/>
  <c r="G231" i="97" s="1"/>
  <c r="J231" i="97" s="1"/>
  <c r="E231" i="98" s="1"/>
  <c r="G231" i="98" s="1"/>
  <c r="J231" i="98" s="1"/>
  <c r="G252" i="97"/>
  <c r="J252" i="97" s="1"/>
  <c r="E252" i="98" s="1"/>
  <c r="E239" i="97"/>
  <c r="E203" i="97"/>
  <c r="G203" i="97" s="1"/>
  <c r="J203" i="97" s="1"/>
  <c r="E203" i="98" s="1"/>
  <c r="G203" i="98" s="1"/>
  <c r="J203" i="98" s="1"/>
  <c r="E203" i="99" s="1"/>
  <c r="E39" i="97"/>
  <c r="G39" i="97" s="1"/>
  <c r="J39" i="97" s="1"/>
  <c r="E39" i="98" s="1"/>
  <c r="G39" i="98" s="1"/>
  <c r="J39" i="98" s="1"/>
  <c r="E39" i="99" s="1"/>
  <c r="E182" i="97"/>
  <c r="G182" i="97" s="1"/>
  <c r="J182" i="97" s="1"/>
  <c r="E182" i="98" s="1"/>
  <c r="G182" i="98" s="1"/>
  <c r="J182" i="98" s="1"/>
  <c r="E182" i="99" s="1"/>
  <c r="E10" i="97"/>
  <c r="G10" i="97" s="1"/>
  <c r="J10" i="97" s="1"/>
  <c r="E10" i="98" s="1"/>
  <c r="G10" i="98" s="1"/>
  <c r="J10" i="98" s="1"/>
  <c r="E10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E147" i="97"/>
  <c r="G147" i="97" s="1"/>
  <c r="J147" i="97" s="1"/>
  <c r="E147" i="98" s="1"/>
  <c r="G147" i="98" s="1"/>
  <c r="J147" i="98" s="1"/>
  <c r="E147" i="99" s="1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E204" i="97"/>
  <c r="G204" i="97" s="1"/>
  <c r="J204" i="97" s="1"/>
  <c r="E204" i="98" s="1"/>
  <c r="G204" i="98" s="1"/>
  <c r="J204" i="98" s="1"/>
  <c r="E204" i="99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E11" i="97"/>
  <c r="G11" i="97" s="1"/>
  <c r="J11" i="97" s="1"/>
  <c r="E11" i="98" s="1"/>
  <c r="G11" i="98" s="1"/>
  <c r="J11" i="98" s="1"/>
  <c r="E11" i="99" s="1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G238" i="85"/>
  <c r="J238" i="85" s="1"/>
  <c r="G237" i="104"/>
  <c r="J237" i="104" s="1"/>
  <c r="G86" i="84"/>
  <c r="J86" i="84" s="1"/>
  <c r="G87" i="84"/>
  <c r="J87" i="84" s="1"/>
  <c r="G239" i="97"/>
  <c r="J239" i="97" s="1"/>
  <c r="G228" i="84"/>
  <c r="J228" i="84" s="1"/>
  <c r="G236" i="84"/>
  <c r="J236" i="84" s="1"/>
  <c r="G232" i="94"/>
  <c r="J232" i="94" s="1"/>
  <c r="E232" i="95" s="1"/>
  <c r="G241" i="94"/>
  <c r="J241" i="94" s="1"/>
  <c r="E241" i="95" s="1"/>
  <c r="G240" i="94"/>
  <c r="J240" i="94" s="1"/>
  <c r="E240" i="95" s="1"/>
  <c r="G229" i="104"/>
  <c r="J229" i="104" s="1"/>
  <c r="G234" i="84"/>
  <c r="J234" i="84" s="1"/>
  <c r="G242" i="85"/>
  <c r="J242" i="85" s="1"/>
  <c r="G227" i="84"/>
  <c r="J227" i="84" s="1"/>
  <c r="G235" i="84"/>
  <c r="J235" i="84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93" i="86" s="1"/>
  <c r="J93" i="86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E70" i="95" s="1"/>
  <c r="G108" i="85"/>
  <c r="J108" i="85" s="1"/>
  <c r="G119" i="84"/>
  <c r="J119" i="84" s="1"/>
  <c r="G161" i="84"/>
  <c r="J161" i="84" s="1"/>
  <c r="G38" i="84"/>
  <c r="J38" i="84" s="1"/>
  <c r="G175" i="94"/>
  <c r="J175" i="94" s="1"/>
  <c r="E175" i="95" s="1"/>
  <c r="G18" i="82"/>
  <c r="J18" i="82" s="1"/>
  <c r="E18" i="83" s="1"/>
  <c r="G24" i="85"/>
  <c r="J24" i="85" s="1"/>
  <c r="G17" i="82"/>
  <c r="J17" i="82" s="1"/>
  <c r="E17" i="83" s="1"/>
  <c r="G8" i="82"/>
  <c r="J8" i="82" s="1"/>
  <c r="E8" i="83" s="1"/>
  <c r="G23" i="85"/>
  <c r="J23" i="85" s="1"/>
  <c r="G21" i="85"/>
  <c r="J21" i="85" s="1"/>
  <c r="G7" i="82"/>
  <c r="J7" i="82" s="1"/>
  <c r="E7" i="83" s="1"/>
  <c r="G26" i="85"/>
  <c r="J26" i="85" s="1"/>
  <c r="G20" i="85"/>
  <c r="J20" i="85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G14" i="82"/>
  <c r="J14" i="82" s="1"/>
  <c r="E14" i="83" s="1"/>
  <c r="G19" i="85"/>
  <c r="J19" i="85" s="1"/>
  <c r="G186" i="86"/>
  <c r="J186" i="86" s="1"/>
  <c r="G25" i="85"/>
  <c r="J25" i="85" s="1"/>
  <c r="G13" i="82"/>
  <c r="J13" i="82" s="1"/>
  <c r="E13" i="83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E209" i="98" l="1"/>
  <c r="G209" i="98" s="1"/>
  <c r="J209" i="98" s="1"/>
  <c r="E209" i="99" s="1"/>
  <c r="G209" i="99" s="1"/>
  <c r="J209" i="99" s="1"/>
  <c r="E231" i="99"/>
  <c r="G231" i="99" s="1"/>
  <c r="J231" i="99" s="1"/>
  <c r="E193" i="100"/>
  <c r="G193" i="100" s="1"/>
  <c r="J193" i="100" s="1"/>
  <c r="E226" i="100"/>
  <c r="G226" i="100" s="1"/>
  <c r="J226" i="100" s="1"/>
  <c r="E125" i="100"/>
  <c r="G125" i="100" s="1"/>
  <c r="J125" i="100" s="1"/>
  <c r="E206" i="100"/>
  <c r="G206" i="100" s="1"/>
  <c r="J206" i="100" s="1"/>
  <c r="E113" i="100"/>
  <c r="G113" i="100" s="1"/>
  <c r="J113" i="100" s="1"/>
  <c r="E84" i="100"/>
  <c r="G84" i="100" s="1"/>
  <c r="J84" i="100" s="1"/>
  <c r="E177" i="100"/>
  <c r="G177" i="100" s="1"/>
  <c r="J177" i="100" s="1"/>
  <c r="E208" i="100"/>
  <c r="G208" i="100" s="1"/>
  <c r="J208" i="100" s="1"/>
  <c r="E181" i="100"/>
  <c r="G181" i="100" s="1"/>
  <c r="J181" i="100" s="1"/>
  <c r="E205" i="100"/>
  <c r="G205" i="100" s="1"/>
  <c r="J205" i="100" s="1"/>
  <c r="E152" i="100"/>
  <c r="G152" i="100" s="1"/>
  <c r="J152" i="100" s="1"/>
  <c r="E153" i="100"/>
  <c r="G153" i="100" s="1"/>
  <c r="J153" i="100" s="1"/>
  <c r="G252" i="98"/>
  <c r="J252" i="98" s="1"/>
  <c r="E252" i="99" s="1"/>
  <c r="E239" i="98"/>
  <c r="G239" i="98" s="1"/>
  <c r="J239" i="98" s="1"/>
  <c r="E148" i="100"/>
  <c r="G148" i="100" s="1"/>
  <c r="J148" i="100" s="1"/>
  <c r="E83" i="100"/>
  <c r="G83" i="100" s="1"/>
  <c r="J83" i="100" s="1"/>
  <c r="E126" i="100"/>
  <c r="G126" i="100" s="1"/>
  <c r="J126" i="100" s="1"/>
  <c r="E155" i="100"/>
  <c r="G155" i="100" s="1"/>
  <c r="J155" i="100" s="1"/>
  <c r="E151" i="100"/>
  <c r="G151" i="100" s="1"/>
  <c r="J151" i="100" s="1"/>
  <c r="E194" i="100"/>
  <c r="G194" i="100" s="1"/>
  <c r="J194" i="100" s="1"/>
  <c r="E213" i="100"/>
  <c r="G213" i="100" s="1"/>
  <c r="J213" i="100" s="1"/>
  <c r="E127" i="100"/>
  <c r="G127" i="100" s="1"/>
  <c r="J127" i="100" s="1"/>
  <c r="G88" i="85"/>
  <c r="J88" i="85" s="1"/>
  <c r="G87" i="85"/>
  <c r="J87" i="85" s="1"/>
  <c r="G88" i="86" s="1"/>
  <c r="J88" i="86" s="1"/>
  <c r="G235" i="85"/>
  <c r="J235" i="85" s="1"/>
  <c r="G227" i="85"/>
  <c r="J227" i="85" s="1"/>
  <c r="G236" i="85"/>
  <c r="J236" i="85" s="1"/>
  <c r="G228" i="85"/>
  <c r="J228" i="85" s="1"/>
  <c r="G237" i="105"/>
  <c r="J237" i="105" s="1"/>
  <c r="E237" i="106" s="1"/>
  <c r="G86" i="85"/>
  <c r="J86" i="85" s="1"/>
  <c r="G86" i="86" s="1"/>
  <c r="J86" i="86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E229" i="106" s="1"/>
  <c r="G230" i="86"/>
  <c r="J230" i="86" s="1"/>
  <c r="G238" i="87" s="1"/>
  <c r="J238" i="87" s="1"/>
  <c r="G238" i="86"/>
  <c r="J238" i="86" s="1"/>
  <c r="G232" i="95"/>
  <c r="J232" i="95" s="1"/>
  <c r="E232" i="96" s="1"/>
  <c r="G241" i="95"/>
  <c r="J241" i="95" s="1"/>
  <c r="E241" i="96" s="1"/>
  <c r="G240" i="95"/>
  <c r="J240" i="95" s="1"/>
  <c r="E240" i="96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E235" i="89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E238" i="89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E224" i="89" s="1"/>
  <c r="G144" i="87"/>
  <c r="J144" i="87" s="1"/>
  <c r="G69" i="87"/>
  <c r="J69" i="87" s="1"/>
  <c r="G228" i="87"/>
  <c r="J228" i="87" s="1"/>
  <c r="G236" i="88" s="1"/>
  <c r="J236" i="88" s="1"/>
  <c r="E236" i="89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E175" i="96" s="1"/>
  <c r="G116" i="86"/>
  <c r="J116" i="86" s="1"/>
  <c r="E116" i="87" s="1"/>
  <c r="G58" i="86"/>
  <c r="J58" i="86" s="1"/>
  <c r="G55" i="86"/>
  <c r="J55" i="86" s="1"/>
  <c r="G48" i="86"/>
  <c r="J48" i="86" s="1"/>
  <c r="G43" i="86"/>
  <c r="J43" i="86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E70" i="96" s="1"/>
  <c r="G111" i="86"/>
  <c r="J111" i="86" s="1"/>
  <c r="G71" i="95"/>
  <c r="J71" i="95" s="1"/>
  <c r="E71" i="96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E6" i="84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97" i="89" l="1"/>
  <c r="G97" i="89" s="1"/>
  <c r="J97" i="89" s="1"/>
  <c r="E97" i="90" s="1"/>
  <c r="G97" i="90" s="1"/>
  <c r="J97" i="90" s="1"/>
  <c r="E97" i="91" s="1"/>
  <c r="E127" i="101"/>
  <c r="G127" i="101" s="1"/>
  <c r="J127" i="101" s="1"/>
  <c r="E84" i="101"/>
  <c r="G84" i="101" s="1"/>
  <c r="J84" i="101" s="1"/>
  <c r="E213" i="101"/>
  <c r="G213" i="101" s="1"/>
  <c r="J213" i="101" s="1"/>
  <c r="E113" i="101"/>
  <c r="G113" i="101" s="1"/>
  <c r="J113" i="101" s="1"/>
  <c r="E153" i="101"/>
  <c r="G153" i="101" s="1"/>
  <c r="J153" i="101" s="1"/>
  <c r="E151" i="101"/>
  <c r="G151" i="101" s="1"/>
  <c r="J151" i="101" s="1"/>
  <c r="E152" i="101"/>
  <c r="G152" i="101" s="1"/>
  <c r="J152" i="101" s="1"/>
  <c r="E125" i="101"/>
  <c r="G125" i="101" s="1"/>
  <c r="J125" i="101" s="1"/>
  <c r="E206" i="101"/>
  <c r="G206" i="101" s="1"/>
  <c r="J206" i="101" s="1"/>
  <c r="E155" i="101"/>
  <c r="G155" i="101" s="1"/>
  <c r="J155" i="101" s="1"/>
  <c r="E205" i="101"/>
  <c r="G205" i="101" s="1"/>
  <c r="J205" i="101" s="1"/>
  <c r="E226" i="101"/>
  <c r="G226" i="101" s="1"/>
  <c r="J226" i="101" s="1"/>
  <c r="E194" i="101"/>
  <c r="G194" i="101" s="1"/>
  <c r="J194" i="101" s="1"/>
  <c r="E126" i="101"/>
  <c r="G126" i="101" s="1"/>
  <c r="J126" i="101" s="1"/>
  <c r="E181" i="101"/>
  <c r="G181" i="101" s="1"/>
  <c r="J181" i="101" s="1"/>
  <c r="E193" i="101"/>
  <c r="G193" i="101" s="1"/>
  <c r="J193" i="101" s="1"/>
  <c r="E83" i="101"/>
  <c r="G83" i="101" s="1"/>
  <c r="J83" i="101" s="1"/>
  <c r="E208" i="101"/>
  <c r="G208" i="101" s="1"/>
  <c r="J208" i="101" s="1"/>
  <c r="E148" i="101"/>
  <c r="G148" i="101" s="1"/>
  <c r="J148" i="101" s="1"/>
  <c r="E177" i="101"/>
  <c r="G177" i="101" s="1"/>
  <c r="J177" i="101" s="1"/>
  <c r="E209" i="100"/>
  <c r="G209" i="100" s="1"/>
  <c r="J209" i="100" s="1"/>
  <c r="E147" i="100"/>
  <c r="G147" i="100" s="1"/>
  <c r="J147" i="100" s="1"/>
  <c r="E156" i="100"/>
  <c r="G156" i="100" s="1"/>
  <c r="J156" i="100" s="1"/>
  <c r="E211" i="100"/>
  <c r="G211" i="100" s="1"/>
  <c r="J211" i="100" s="1"/>
  <c r="E11" i="100"/>
  <c r="G11" i="100" s="1"/>
  <c r="J11" i="100" s="1"/>
  <c r="E197" i="100"/>
  <c r="G197" i="100" s="1"/>
  <c r="J197" i="100" s="1"/>
  <c r="E150" i="100"/>
  <c r="G150" i="100" s="1"/>
  <c r="J150" i="100" s="1"/>
  <c r="E203" i="100"/>
  <c r="G203" i="100" s="1"/>
  <c r="J203" i="100" s="1"/>
  <c r="E198" i="100"/>
  <c r="G198" i="100" s="1"/>
  <c r="J198" i="100" s="1"/>
  <c r="G252" i="99"/>
  <c r="J252" i="99" s="1"/>
  <c r="E252" i="100" s="1"/>
  <c r="E239" i="99"/>
  <c r="G239" i="99" s="1"/>
  <c r="J239" i="99" s="1"/>
  <c r="E239" i="100" s="1"/>
  <c r="G239" i="100" s="1"/>
  <c r="J239" i="100" s="1"/>
  <c r="E239" i="101" s="1"/>
  <c r="G239" i="101" s="1"/>
  <c r="J239" i="101" s="1"/>
  <c r="E239" i="102" s="1"/>
  <c r="E157" i="100"/>
  <c r="G157" i="100" s="1"/>
  <c r="J157" i="100" s="1"/>
  <c r="E128" i="100"/>
  <c r="G128" i="100" s="1"/>
  <c r="J128" i="100" s="1"/>
  <c r="E210" i="100"/>
  <c r="G210" i="100" s="1"/>
  <c r="J210" i="100" s="1"/>
  <c r="E10" i="100"/>
  <c r="G10" i="100" s="1"/>
  <c r="J10" i="100" s="1"/>
  <c r="E212" i="100"/>
  <c r="G212" i="100" s="1"/>
  <c r="J212" i="100" s="1"/>
  <c r="E202" i="100"/>
  <c r="G202" i="100" s="1"/>
  <c r="J202" i="100" s="1"/>
  <c r="E149" i="100"/>
  <c r="G149" i="100" s="1"/>
  <c r="J149" i="100" s="1"/>
  <c r="E231" i="100"/>
  <c r="G231" i="100" s="1"/>
  <c r="J231" i="100" s="1"/>
  <c r="E231" i="101" s="1"/>
  <c r="G231" i="101" s="1"/>
  <c r="J231" i="101" s="1"/>
  <c r="E231" i="102" s="1"/>
  <c r="E204" i="100"/>
  <c r="G204" i="100" s="1"/>
  <c r="J204" i="100" s="1"/>
  <c r="E196" i="100"/>
  <c r="G196" i="100" s="1"/>
  <c r="J196" i="100" s="1"/>
  <c r="E195" i="100"/>
  <c r="G195" i="100" s="1"/>
  <c r="J195" i="100" s="1"/>
  <c r="E182" i="100"/>
  <c r="G182" i="100" s="1"/>
  <c r="J182" i="100" s="1"/>
  <c r="E39" i="100"/>
  <c r="G39" i="100" s="1"/>
  <c r="J39" i="100" s="1"/>
  <c r="E9" i="100"/>
  <c r="G9" i="100" s="1"/>
  <c r="J9" i="100" s="1"/>
  <c r="G113" i="105"/>
  <c r="J113" i="105" s="1"/>
  <c r="G209" i="105"/>
  <c r="J209" i="105" s="1"/>
  <c r="G237" i="106"/>
  <c r="J237" i="106" s="1"/>
  <c r="G87" i="87"/>
  <c r="J87" i="87" s="1"/>
  <c r="G88" i="88" s="1"/>
  <c r="J88" i="88" s="1"/>
  <c r="E88" i="89" s="1"/>
  <c r="G86" i="87"/>
  <c r="J86" i="87" s="1"/>
  <c r="G87" i="88" s="1"/>
  <c r="J87" i="88" s="1"/>
  <c r="G87" i="86"/>
  <c r="J87" i="86" s="1"/>
  <c r="G88" i="87" s="1"/>
  <c r="J88" i="87" s="1"/>
  <c r="G234" i="86"/>
  <c r="J234" i="86" s="1"/>
  <c r="G242" i="87"/>
  <c r="J242" i="87" s="1"/>
  <c r="G229" i="106"/>
  <c r="J229" i="106" s="1"/>
  <c r="G241" i="96"/>
  <c r="J241" i="96" s="1"/>
  <c r="E241" i="97" s="1"/>
  <c r="G240" i="96"/>
  <c r="J240" i="96" s="1"/>
  <c r="E240" i="97" s="1"/>
  <c r="G232" i="96"/>
  <c r="J232" i="96" s="1"/>
  <c r="E232" i="97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71" i="96"/>
  <c r="J71" i="96" s="1"/>
  <c r="G70" i="96"/>
  <c r="J70" i="96" s="1"/>
  <c r="G90" i="88"/>
  <c r="J90" i="88" s="1"/>
  <c r="G38" i="87"/>
  <c r="J38" i="87" s="1"/>
  <c r="G185" i="88"/>
  <c r="J185" i="88" s="1"/>
  <c r="G222" i="88"/>
  <c r="J222" i="88" s="1"/>
  <c r="G20" i="88"/>
  <c r="J20" i="88" s="1"/>
  <c r="G165" i="87"/>
  <c r="J165" i="87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23" i="88"/>
  <c r="J23" i="88" s="1"/>
  <c r="G144" i="88"/>
  <c r="J144" i="88" s="1"/>
  <c r="G154" i="88"/>
  <c r="J154" i="88" s="1"/>
  <c r="G230" i="88"/>
  <c r="J230" i="88" s="1"/>
  <c r="E230" i="89" s="1"/>
  <c r="G98" i="88"/>
  <c r="J98" i="88" s="1"/>
  <c r="G120" i="88"/>
  <c r="J120" i="88" s="1"/>
  <c r="G228" i="88"/>
  <c r="J228" i="88" s="1"/>
  <c r="E228" i="89" s="1"/>
  <c r="G145" i="88"/>
  <c r="J145" i="88" s="1"/>
  <c r="G65" i="88"/>
  <c r="J65" i="88" s="1"/>
  <c r="G25" i="88"/>
  <c r="J2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22" i="87"/>
  <c r="J122" i="87" s="1"/>
  <c r="G176" i="88"/>
  <c r="J176" i="88" s="1"/>
  <c r="G91" i="88"/>
  <c r="J91" i="88" s="1"/>
  <c r="G121" i="88"/>
  <c r="J121" i="88" s="1"/>
  <c r="G101" i="88"/>
  <c r="J101" i="88" s="1"/>
  <c r="G167" i="88"/>
  <c r="J167" i="88" s="1"/>
  <c r="G161" i="87"/>
  <c r="J161" i="87" s="1"/>
  <c r="G86" i="88"/>
  <c r="J86" i="88" s="1"/>
  <c r="E86" i="89" s="1"/>
  <c r="G96" i="87"/>
  <c r="J96" i="87" s="1"/>
  <c r="G73" i="88"/>
  <c r="J73" i="88" s="1"/>
  <c r="G184" i="88"/>
  <c r="J184" i="88" s="1"/>
  <c r="G221" i="87"/>
  <c r="J221" i="87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41" i="88" s="1"/>
  <c r="J41" i="88" s="1"/>
  <c r="E41" i="89" s="1"/>
  <c r="G28" i="87"/>
  <c r="J28" i="87" s="1"/>
  <c r="G28" i="88" s="1"/>
  <c r="J28" i="88" s="1"/>
  <c r="E28" i="89" s="1"/>
  <c r="G42" i="87"/>
  <c r="J42" i="87" s="1"/>
  <c r="G42" i="88" s="1"/>
  <c r="J42" i="88" s="1"/>
  <c r="E42" i="89" s="1"/>
  <c r="G53" i="87"/>
  <c r="J53" i="87" s="1"/>
  <c r="G53" i="88" s="1"/>
  <c r="J53" i="88" s="1"/>
  <c r="E53" i="89" s="1"/>
  <c r="G34" i="87"/>
  <c r="J34" i="87" s="1"/>
  <c r="G34" i="88" s="1"/>
  <c r="J34" i="88" s="1"/>
  <c r="E34" i="89" s="1"/>
  <c r="G107" i="87"/>
  <c r="J107" i="87" s="1"/>
  <c r="G58" i="87"/>
  <c r="J58" i="87" s="1"/>
  <c r="G58" i="88" s="1"/>
  <c r="J58" i="88" s="1"/>
  <c r="E58" i="89" s="1"/>
  <c r="G26" i="88"/>
  <c r="J26" i="88" s="1"/>
  <c r="G50" i="87"/>
  <c r="J50" i="87" s="1"/>
  <c r="G50" i="88" s="1"/>
  <c r="J50" i="88" s="1"/>
  <c r="E50" i="89" s="1"/>
  <c r="G31" i="87"/>
  <c r="J31" i="87" s="1"/>
  <c r="G31" i="88" s="1"/>
  <c r="J31" i="88" s="1"/>
  <c r="E31" i="89" s="1"/>
  <c r="G27" i="87"/>
  <c r="J27" i="87" s="1"/>
  <c r="G27" i="88" s="1"/>
  <c r="J27" i="88" s="1"/>
  <c r="E27" i="89" s="1"/>
  <c r="G52" i="87"/>
  <c r="J52" i="87" s="1"/>
  <c r="G52" i="88" s="1"/>
  <c r="J52" i="88" s="1"/>
  <c r="E52" i="89" s="1"/>
  <c r="G116" i="87"/>
  <c r="J116" i="87" s="1"/>
  <c r="E116" i="88" s="1"/>
  <c r="G32" i="87"/>
  <c r="J32" i="87" s="1"/>
  <c r="G32" i="88" s="1"/>
  <c r="J32" i="88" s="1"/>
  <c r="E32" i="89" s="1"/>
  <c r="G40" i="87"/>
  <c r="J40" i="87" s="1"/>
  <c r="G40" i="88" s="1"/>
  <c r="J40" i="88" s="1"/>
  <c r="E40" i="89" s="1"/>
  <c r="G30" i="87"/>
  <c r="J30" i="87" s="1"/>
  <c r="G30" i="88" s="1"/>
  <c r="J30" i="88" s="1"/>
  <c r="E30" i="89" s="1"/>
  <c r="G29" i="87"/>
  <c r="J29" i="87" s="1"/>
  <c r="G29" i="88" s="1"/>
  <c r="J29" i="88" s="1"/>
  <c r="E29" i="89" s="1"/>
  <c r="G56" i="87"/>
  <c r="J56" i="87" s="1"/>
  <c r="G56" i="88" s="1"/>
  <c r="J56" i="88" s="1"/>
  <c r="E56" i="89" s="1"/>
  <c r="G112" i="87"/>
  <c r="J112" i="87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57" i="88" s="1"/>
  <c r="J57" i="88" s="1"/>
  <c r="E57" i="89" s="1"/>
  <c r="G117" i="87"/>
  <c r="J117" i="87" s="1"/>
  <c r="G33" i="87"/>
  <c r="J33" i="87" s="1"/>
  <c r="G33" i="88" s="1"/>
  <c r="J33" i="88" s="1"/>
  <c r="E33" i="89" s="1"/>
  <c r="G43" i="87"/>
  <c r="J43" i="87" s="1"/>
  <c r="G43" i="88" s="1"/>
  <c r="J43" i="88" s="1"/>
  <c r="E43" i="89" s="1"/>
  <c r="G108" i="87"/>
  <c r="J108" i="87" s="1"/>
  <c r="G110" i="87"/>
  <c r="J110" i="87" s="1"/>
  <c r="G54" i="87"/>
  <c r="J54" i="87" s="1"/>
  <c r="G54" i="88" s="1"/>
  <c r="J54" i="88" s="1"/>
  <c r="E54" i="89" s="1"/>
  <c r="G111" i="87"/>
  <c r="J111" i="87" s="1"/>
  <c r="G47" i="87"/>
  <c r="J47" i="87" s="1"/>
  <c r="G47" i="88" s="1"/>
  <c r="J47" i="88" s="1"/>
  <c r="E47" i="89" s="1"/>
  <c r="G214" i="85"/>
  <c r="J214" i="85" s="1"/>
  <c r="G214" i="86" s="1"/>
  <c r="J214" i="86" s="1"/>
  <c r="G48" i="87"/>
  <c r="J48" i="87" s="1"/>
  <c r="G48" i="88" s="1"/>
  <c r="J48" i="88" s="1"/>
  <c r="E48" i="89" s="1"/>
  <c r="G49" i="87"/>
  <c r="J49" i="87" s="1"/>
  <c r="G49" i="88" s="1"/>
  <c r="J49" i="88" s="1"/>
  <c r="E49" i="89" s="1"/>
  <c r="G24" i="88"/>
  <c r="J24" i="88" s="1"/>
  <c r="G22" i="88"/>
  <c r="J22" i="88" s="1"/>
  <c r="G19" i="88"/>
  <c r="J19" i="88" s="1"/>
  <c r="G115" i="87"/>
  <c r="J115" i="87" s="1"/>
  <c r="G37" i="87"/>
  <c r="J37" i="87" s="1"/>
  <c r="G37" i="88" s="1"/>
  <c r="J37" i="88" s="1"/>
  <c r="E37" i="89" s="1"/>
  <c r="G59" i="87"/>
  <c r="J59" i="87" s="1"/>
  <c r="G59" i="88" s="1"/>
  <c r="J59" i="88" s="1"/>
  <c r="E59" i="89" s="1"/>
  <c r="G36" i="87"/>
  <c r="J36" i="87" s="1"/>
  <c r="G36" i="88" s="1"/>
  <c r="J36" i="88" s="1"/>
  <c r="E36" i="89" s="1"/>
  <c r="G21" i="88"/>
  <c r="J21" i="88" s="1"/>
  <c r="G44" i="87"/>
  <c r="J44" i="87" s="1"/>
  <c r="G44" i="88" s="1"/>
  <c r="J44" i="88" s="1"/>
  <c r="E44" i="89" s="1"/>
  <c r="G46" i="87"/>
  <c r="J46" i="87" s="1"/>
  <c r="G46" i="88" s="1"/>
  <c r="J46" i="88" s="1"/>
  <c r="E46" i="89" s="1"/>
  <c r="G51" i="87"/>
  <c r="J51" i="87" s="1"/>
  <c r="G51" i="88" s="1"/>
  <c r="J51" i="88" s="1"/>
  <c r="E51" i="89" s="1"/>
  <c r="G55" i="87"/>
  <c r="J55" i="87" s="1"/>
  <c r="G55" i="88" s="1"/>
  <c r="J55" i="88" s="1"/>
  <c r="E55" i="89" s="1"/>
  <c r="G119" i="87"/>
  <c r="J119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227" i="88"/>
  <c r="J227" i="88" s="1"/>
  <c r="E227" i="89" s="1"/>
  <c r="G79" i="88"/>
  <c r="J79" i="88" s="1"/>
  <c r="G82" i="86"/>
  <c r="J82" i="86" s="1"/>
  <c r="G254" i="86"/>
  <c r="J254" i="86" s="1"/>
  <c r="G131" i="84"/>
  <c r="J131" i="84" s="1"/>
  <c r="G134" i="84"/>
  <c r="J134" i="84" s="1"/>
  <c r="G224" i="89"/>
  <c r="J224" i="89" s="1"/>
  <c r="E224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E186" i="89" s="1"/>
  <c r="G14" i="84"/>
  <c r="J14" i="84" s="1"/>
  <c r="G6" i="84"/>
  <c r="J6" i="84" s="1"/>
  <c r="G17" i="84"/>
  <c r="J17" i="84" s="1"/>
  <c r="G8" i="84"/>
  <c r="J8" i="84" s="1"/>
  <c r="G233" i="88"/>
  <c r="J233" i="88" s="1"/>
  <c r="E233" i="89" s="1"/>
  <c r="G255" i="88"/>
  <c r="J255" i="88" s="1"/>
  <c r="E255" i="89" s="1"/>
  <c r="G104" i="88"/>
  <c r="J104" i="88" s="1"/>
  <c r="E104" i="89" s="1"/>
  <c r="G258" i="88"/>
  <c r="J258" i="88" s="1"/>
  <c r="E258" i="89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09" i="106" l="1"/>
  <c r="G209" i="106" s="1"/>
  <c r="J209" i="106" s="1"/>
  <c r="G209" i="107" s="1"/>
  <c r="J209" i="107" s="1"/>
  <c r="E113" i="106"/>
  <c r="G113" i="106" s="1"/>
  <c r="J113" i="106" s="1"/>
  <c r="G113" i="107" s="1"/>
  <c r="J113" i="107" s="1"/>
  <c r="E220" i="89"/>
  <c r="G220" i="89" s="1"/>
  <c r="J220" i="89" s="1"/>
  <c r="E220" i="90" s="1"/>
  <c r="G220" i="90" s="1"/>
  <c r="J220" i="90" s="1"/>
  <c r="E220" i="91" s="1"/>
  <c r="E183" i="89"/>
  <c r="G183" i="89" s="1"/>
  <c r="J183" i="89" s="1"/>
  <c r="E183" i="90" s="1"/>
  <c r="G183" i="90" s="1"/>
  <c r="J183" i="90" s="1"/>
  <c r="E183" i="91" s="1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01" i="90" s="1"/>
  <c r="G101" i="90" s="1"/>
  <c r="J101" i="90" s="1"/>
  <c r="E101" i="91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E95" i="89"/>
  <c r="G95" i="89" s="1"/>
  <c r="J95" i="89" s="1"/>
  <c r="E95" i="90" s="1"/>
  <c r="G95" i="90" s="1"/>
  <c r="J95" i="90" s="1"/>
  <c r="E95" i="91" s="1"/>
  <c r="E222" i="89"/>
  <c r="G222" i="89" s="1"/>
  <c r="J222" i="89" s="1"/>
  <c r="E222" i="90" s="1"/>
  <c r="G222" i="90" s="1"/>
  <c r="J222" i="90" s="1"/>
  <c r="E222" i="91" s="1"/>
  <c r="E172" i="89"/>
  <c r="G172" i="89" s="1"/>
  <c r="J172" i="89" s="1"/>
  <c r="E172" i="90" s="1"/>
  <c r="G172" i="90" s="1"/>
  <c r="J172" i="90" s="1"/>
  <c r="E172" i="91" s="1"/>
  <c r="E146" i="89"/>
  <c r="G146" i="89" s="1"/>
  <c r="J146" i="89" s="1"/>
  <c r="E146" i="90" s="1"/>
  <c r="G146" i="90" s="1"/>
  <c r="J146" i="90" s="1"/>
  <c r="E146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19" i="89"/>
  <c r="G19" i="89" s="1"/>
  <c r="J19" i="89" s="1"/>
  <c r="E19" i="90" s="1"/>
  <c r="G19" i="90" s="1"/>
  <c r="J19" i="90" s="1"/>
  <c r="E19" i="91" s="1"/>
  <c r="E142" i="89"/>
  <c r="G142" i="89" s="1"/>
  <c r="J142" i="89" s="1"/>
  <c r="E142" i="90" s="1"/>
  <c r="G142" i="90" s="1"/>
  <c r="J142" i="90" s="1"/>
  <c r="E142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E145" i="89"/>
  <c r="G145" i="89" s="1"/>
  <c r="J145" i="89" s="1"/>
  <c r="E145" i="90" s="1"/>
  <c r="G145" i="90" s="1"/>
  <c r="J145" i="90" s="1"/>
  <c r="E145" i="91" s="1"/>
  <c r="E158" i="89"/>
  <c r="G158" i="89" s="1"/>
  <c r="J158" i="89" s="1"/>
  <c r="E158" i="90" s="1"/>
  <c r="G158" i="90" s="1"/>
  <c r="J158" i="90" s="1"/>
  <c r="E158" i="91" s="1"/>
  <c r="E78" i="89"/>
  <c r="G78" i="89" s="1"/>
  <c r="J78" i="89" s="1"/>
  <c r="E78" i="90" s="1"/>
  <c r="G78" i="90" s="1"/>
  <c r="J78" i="90" s="1"/>
  <c r="E78" i="91" s="1"/>
  <c r="E80" i="89"/>
  <c r="G80" i="89" s="1"/>
  <c r="J80" i="89" s="1"/>
  <c r="E80" i="90" s="1"/>
  <c r="G80" i="90" s="1"/>
  <c r="J80" i="90" s="1"/>
  <c r="E80" i="91" s="1"/>
  <c r="E160" i="89"/>
  <c r="G160" i="89" s="1"/>
  <c r="J160" i="89" s="1"/>
  <c r="E160" i="90" s="1"/>
  <c r="G160" i="90" s="1"/>
  <c r="J160" i="90" s="1"/>
  <c r="E160" i="91" s="1"/>
  <c r="E85" i="89"/>
  <c r="G85" i="89" s="1"/>
  <c r="J85" i="89" s="1"/>
  <c r="E85" i="90" s="1"/>
  <c r="G85" i="90" s="1"/>
  <c r="J85" i="90" s="1"/>
  <c r="E85" i="91" s="1"/>
  <c r="E121" i="89"/>
  <c r="G121" i="89" s="1"/>
  <c r="J121" i="89" s="1"/>
  <c r="E121" i="90" s="1"/>
  <c r="G121" i="90" s="1"/>
  <c r="J121" i="90" s="1"/>
  <c r="E121" i="91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E22" i="89"/>
  <c r="G22" i="89" s="1"/>
  <c r="J22" i="89" s="1"/>
  <c r="E22" i="90" s="1"/>
  <c r="G22" i="90" s="1"/>
  <c r="J22" i="90" s="1"/>
  <c r="E22" i="91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G88" i="89"/>
  <c r="J88" i="89" s="1"/>
  <c r="E88" i="90" s="1"/>
  <c r="E87" i="89"/>
  <c r="E170" i="89"/>
  <c r="G170" i="89" s="1"/>
  <c r="J170" i="89" s="1"/>
  <c r="E170" i="90" s="1"/>
  <c r="G170" i="90" s="1"/>
  <c r="J170" i="90" s="1"/>
  <c r="E170" i="91" s="1"/>
  <c r="E180" i="89"/>
  <c r="G180" i="89" s="1"/>
  <c r="J180" i="89" s="1"/>
  <c r="E180" i="90" s="1"/>
  <c r="G180" i="90" s="1"/>
  <c r="J180" i="90" s="1"/>
  <c r="E180" i="91" s="1"/>
  <c r="E167" i="89"/>
  <c r="G167" i="89" s="1"/>
  <c r="J167" i="89" s="1"/>
  <c r="E167" i="90" s="1"/>
  <c r="G167" i="90" s="1"/>
  <c r="J167" i="90" s="1"/>
  <c r="E167" i="91" s="1"/>
  <c r="E100" i="89"/>
  <c r="G100" i="89" s="1"/>
  <c r="J100" i="89" s="1"/>
  <c r="E100" i="90" s="1"/>
  <c r="G100" i="90" s="1"/>
  <c r="J100" i="90" s="1"/>
  <c r="E100" i="91" s="1"/>
  <c r="E137" i="89"/>
  <c r="G137" i="89" s="1"/>
  <c r="J137" i="89" s="1"/>
  <c r="E137" i="90" s="1"/>
  <c r="G137" i="90" s="1"/>
  <c r="J137" i="90" s="1"/>
  <c r="E137" i="91" s="1"/>
  <c r="E139" i="89"/>
  <c r="G139" i="89" s="1"/>
  <c r="J139" i="89" s="1"/>
  <c r="E139" i="90" s="1"/>
  <c r="G139" i="90" s="1"/>
  <c r="J139" i="90" s="1"/>
  <c r="E139" i="91" s="1"/>
  <c r="E106" i="89"/>
  <c r="G106" i="89" s="1"/>
  <c r="J106" i="89" s="1"/>
  <c r="E106" i="90" s="1"/>
  <c r="G106" i="90" s="1"/>
  <c r="J106" i="90" s="1"/>
  <c r="E106" i="91" s="1"/>
  <c r="G223" i="89"/>
  <c r="J223" i="89" s="1"/>
  <c r="E223" i="90" s="1"/>
  <c r="G223" i="90" s="1"/>
  <c r="J223" i="90" s="1"/>
  <c r="E223" i="91" s="1"/>
  <c r="E223" i="89"/>
  <c r="E141" i="89"/>
  <c r="G141" i="89" s="1"/>
  <c r="J141" i="89" s="1"/>
  <c r="E141" i="90" s="1"/>
  <c r="G141" i="90" s="1"/>
  <c r="J141" i="90" s="1"/>
  <c r="E141" i="91" s="1"/>
  <c r="E185" i="89"/>
  <c r="G185" i="89" s="1"/>
  <c r="J185" i="89" s="1"/>
  <c r="E185" i="90" s="1"/>
  <c r="G185" i="90" s="1"/>
  <c r="J185" i="90" s="1"/>
  <c r="E185" i="91" s="1"/>
  <c r="E163" i="89"/>
  <c r="G163" i="89" s="1"/>
  <c r="J163" i="89" s="1"/>
  <c r="E163" i="90" s="1"/>
  <c r="G163" i="90" s="1"/>
  <c r="J163" i="90" s="1"/>
  <c r="E163" i="91" s="1"/>
  <c r="G73" i="89"/>
  <c r="J73" i="89" s="1"/>
  <c r="E73" i="90" s="1"/>
  <c r="E73" i="89"/>
  <c r="E66" i="89"/>
  <c r="G66" i="89" s="1"/>
  <c r="J66" i="89" s="1"/>
  <c r="E66" i="90" s="1"/>
  <c r="G66" i="90" s="1"/>
  <c r="J66" i="90" s="1"/>
  <c r="E66" i="91" s="1"/>
  <c r="E162" i="89"/>
  <c r="G162" i="89" s="1"/>
  <c r="J162" i="89" s="1"/>
  <c r="E162" i="90" s="1"/>
  <c r="G162" i="90" s="1"/>
  <c r="J162" i="90" s="1"/>
  <c r="E162" i="91" s="1"/>
  <c r="E68" i="89"/>
  <c r="G68" i="89" s="1"/>
  <c r="J68" i="89" s="1"/>
  <c r="E68" i="90" s="1"/>
  <c r="G68" i="90" s="1"/>
  <c r="J68" i="90" s="1"/>
  <c r="E68" i="91" s="1"/>
  <c r="G21" i="89"/>
  <c r="J21" i="89" s="1"/>
  <c r="E21" i="90" s="1"/>
  <c r="E21" i="89"/>
  <c r="E61" i="89"/>
  <c r="G61" i="89" s="1"/>
  <c r="J61" i="89" s="1"/>
  <c r="E61" i="90" s="1"/>
  <c r="G61" i="90" s="1"/>
  <c r="J61" i="90" s="1"/>
  <c r="E61" i="91" s="1"/>
  <c r="E62" i="89"/>
  <c r="G62" i="89" s="1"/>
  <c r="J62" i="89" s="1"/>
  <c r="E62" i="90" s="1"/>
  <c r="G62" i="90" s="1"/>
  <c r="J62" i="90" s="1"/>
  <c r="E62" i="91" s="1"/>
  <c r="E26" i="89"/>
  <c r="G26" i="89" s="1"/>
  <c r="J26" i="89" s="1"/>
  <c r="E26" i="90" s="1"/>
  <c r="G26" i="90" s="1"/>
  <c r="J26" i="90" s="1"/>
  <c r="E26" i="91" s="1"/>
  <c r="E225" i="89"/>
  <c r="G225" i="89" s="1"/>
  <c r="J225" i="89" s="1"/>
  <c r="E225" i="90" s="1"/>
  <c r="G225" i="90" s="1"/>
  <c r="J225" i="90" s="1"/>
  <c r="E225" i="91" s="1"/>
  <c r="E25" i="89"/>
  <c r="G25" i="89" s="1"/>
  <c r="J25" i="89" s="1"/>
  <c r="E25" i="90" s="1"/>
  <c r="G25" i="90" s="1"/>
  <c r="J25" i="90" s="1"/>
  <c r="E25" i="91" s="1"/>
  <c r="E144" i="89"/>
  <c r="G144" i="89" s="1"/>
  <c r="J144" i="89" s="1"/>
  <c r="E144" i="90" s="1"/>
  <c r="G144" i="90" s="1"/>
  <c r="J144" i="90" s="1"/>
  <c r="E144" i="91" s="1"/>
  <c r="E166" i="89"/>
  <c r="G166" i="89" s="1"/>
  <c r="J166" i="89" s="1"/>
  <c r="E166" i="90" s="1"/>
  <c r="G166" i="90" s="1"/>
  <c r="J166" i="90" s="1"/>
  <c r="E166" i="91" s="1"/>
  <c r="E171" i="89"/>
  <c r="G171" i="89" s="1"/>
  <c r="J171" i="89" s="1"/>
  <c r="E171" i="90" s="1"/>
  <c r="G171" i="90" s="1"/>
  <c r="J171" i="90" s="1"/>
  <c r="E171" i="91" s="1"/>
  <c r="E140" i="89"/>
  <c r="G140" i="89" s="1"/>
  <c r="J140" i="89" s="1"/>
  <c r="E140" i="90" s="1"/>
  <c r="G140" i="90" s="1"/>
  <c r="J140" i="90" s="1"/>
  <c r="E140" i="91" s="1"/>
  <c r="E24" i="89"/>
  <c r="G24" i="89" s="1"/>
  <c r="J24" i="89" s="1"/>
  <c r="E24" i="90" s="1"/>
  <c r="G24" i="90" s="1"/>
  <c r="J24" i="90" s="1"/>
  <c r="E24" i="91" s="1"/>
  <c r="E67" i="89"/>
  <c r="G67" i="89" s="1"/>
  <c r="J67" i="89" s="1"/>
  <c r="E67" i="90" s="1"/>
  <c r="G67" i="90" s="1"/>
  <c r="J67" i="90" s="1"/>
  <c r="E67" i="91" s="1"/>
  <c r="E176" i="89"/>
  <c r="G176" i="89" s="1"/>
  <c r="J176" i="89" s="1"/>
  <c r="E176" i="90" s="1"/>
  <c r="G176" i="90" s="1"/>
  <c r="J176" i="90" s="1"/>
  <c r="E176" i="91" s="1"/>
  <c r="E154" i="89"/>
  <c r="G154" i="89" s="1"/>
  <c r="J154" i="89" s="1"/>
  <c r="E154" i="90" s="1"/>
  <c r="G154" i="90" s="1"/>
  <c r="J154" i="90" s="1"/>
  <c r="E154" i="91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G69" i="89"/>
  <c r="J69" i="89" s="1"/>
  <c r="E69" i="90" s="1"/>
  <c r="E69" i="89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23" i="89"/>
  <c r="G23" i="89" s="1"/>
  <c r="J23" i="89" s="1"/>
  <c r="E23" i="90" s="1"/>
  <c r="G23" i="90" s="1"/>
  <c r="J23" i="90" s="1"/>
  <c r="E23" i="91" s="1"/>
  <c r="E20" i="89"/>
  <c r="G20" i="89" s="1"/>
  <c r="J20" i="89" s="1"/>
  <c r="E20" i="90" s="1"/>
  <c r="G20" i="90" s="1"/>
  <c r="J20" i="90" s="1"/>
  <c r="E20" i="91" s="1"/>
  <c r="E39" i="101"/>
  <c r="G39" i="101" s="1"/>
  <c r="J39" i="101" s="1"/>
  <c r="E150" i="101"/>
  <c r="G150" i="101" s="1"/>
  <c r="J150" i="101" s="1"/>
  <c r="E205" i="102"/>
  <c r="G205" i="102" s="1"/>
  <c r="J205" i="102" s="1"/>
  <c r="E205" i="103" s="1"/>
  <c r="G205" i="103" s="1"/>
  <c r="J205" i="103" s="1"/>
  <c r="E205" i="104" s="1"/>
  <c r="G205" i="104" s="1"/>
  <c r="J205" i="104" s="1"/>
  <c r="E149" i="101"/>
  <c r="G149" i="101" s="1"/>
  <c r="J149" i="101" s="1"/>
  <c r="E157" i="101"/>
  <c r="G157" i="101" s="1"/>
  <c r="J157" i="101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E195" i="101"/>
  <c r="G195" i="101" s="1"/>
  <c r="J195" i="101" s="1"/>
  <c r="E11" i="101"/>
  <c r="G11" i="101" s="1"/>
  <c r="J11" i="101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E212" i="101"/>
  <c r="G212" i="101" s="1"/>
  <c r="J212" i="101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E198" i="101"/>
  <c r="G198" i="101" s="1"/>
  <c r="J198" i="101" s="1"/>
  <c r="E204" i="101"/>
  <c r="G204" i="101" s="1"/>
  <c r="J204" i="101" s="1"/>
  <c r="E156" i="101"/>
  <c r="G156" i="101" s="1"/>
  <c r="J156" i="101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E209" i="101"/>
  <c r="G209" i="101" s="1"/>
  <c r="J209" i="101" s="1"/>
  <c r="E194" i="102"/>
  <c r="G194" i="102" s="1"/>
  <c r="J194" i="102" s="1"/>
  <c r="E194" i="103" s="1"/>
  <c r="G194" i="103" s="1"/>
  <c r="J194" i="103" s="1"/>
  <c r="E194" i="104" s="1"/>
  <c r="G194" i="104" s="1"/>
  <c r="J194" i="104" s="1"/>
  <c r="E210" i="101"/>
  <c r="G210" i="101" s="1"/>
  <c r="J210" i="101" s="1"/>
  <c r="E83" i="102"/>
  <c r="G83" i="102" s="1"/>
  <c r="J83" i="102" s="1"/>
  <c r="E83" i="103" s="1"/>
  <c r="G83" i="103" s="1"/>
  <c r="J83" i="103" s="1"/>
  <c r="E83" i="104" s="1"/>
  <c r="G83" i="104" s="1"/>
  <c r="J83" i="104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E197" i="101"/>
  <c r="G197" i="101" s="1"/>
  <c r="J197" i="101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E196" i="101"/>
  <c r="G196" i="101" s="1"/>
  <c r="J196" i="101" s="1"/>
  <c r="E211" i="101"/>
  <c r="G211" i="101" s="1"/>
  <c r="J211" i="101" s="1"/>
  <c r="E113" i="102"/>
  <c r="G113" i="102" s="1"/>
  <c r="J113" i="102" s="1"/>
  <c r="E71" i="97"/>
  <c r="G71" i="97" s="1"/>
  <c r="J71" i="97" s="1"/>
  <c r="E71" i="98" s="1"/>
  <c r="G71" i="98" s="1"/>
  <c r="J71" i="98" s="1"/>
  <c r="E71" i="99" s="1"/>
  <c r="E9" i="101"/>
  <c r="G9" i="101" s="1"/>
  <c r="J9" i="101" s="1"/>
  <c r="E128" i="101"/>
  <c r="G128" i="101" s="1"/>
  <c r="J128" i="101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E125" i="102"/>
  <c r="G125" i="102" s="1"/>
  <c r="J125" i="102" s="1"/>
  <c r="E125" i="103" s="1"/>
  <c r="G125" i="103" s="1"/>
  <c r="J125" i="103" s="1"/>
  <c r="E125" i="104" s="1"/>
  <c r="G125" i="104" s="1"/>
  <c r="J125" i="104" s="1"/>
  <c r="E175" i="97"/>
  <c r="G175" i="97" s="1"/>
  <c r="J175" i="97" s="1"/>
  <c r="E175" i="98" s="1"/>
  <c r="G175" i="98" s="1"/>
  <c r="J175" i="98" s="1"/>
  <c r="E175" i="99" s="1"/>
  <c r="E70" i="97"/>
  <c r="G70" i="97" s="1"/>
  <c r="J70" i="97" s="1"/>
  <c r="E70" i="98" s="1"/>
  <c r="G70" i="98" s="1"/>
  <c r="J70" i="98" s="1"/>
  <c r="E70" i="99" s="1"/>
  <c r="E202" i="101"/>
  <c r="G202" i="101" s="1"/>
  <c r="J202" i="101" s="1"/>
  <c r="E203" i="101"/>
  <c r="G203" i="101" s="1"/>
  <c r="J203" i="101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182" i="101"/>
  <c r="G182" i="101" s="1"/>
  <c r="J182" i="101" s="1"/>
  <c r="E10" i="101"/>
  <c r="G10" i="101" s="1"/>
  <c r="J10" i="101" s="1"/>
  <c r="E147" i="101"/>
  <c r="G147" i="101" s="1"/>
  <c r="J147" i="101" s="1"/>
  <c r="E84" i="102"/>
  <c r="G84" i="102" s="1"/>
  <c r="J84" i="102" s="1"/>
  <c r="E84" i="103" s="1"/>
  <c r="G84" i="103" s="1"/>
  <c r="J84" i="103" s="1"/>
  <c r="E84" i="104" s="1"/>
  <c r="G84" i="104" s="1"/>
  <c r="J84" i="104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G84" i="105"/>
  <c r="J84" i="105" s="1"/>
  <c r="G152" i="105"/>
  <c r="J152" i="105" s="1"/>
  <c r="G181" i="105"/>
  <c r="J181" i="105" s="1"/>
  <c r="G127" i="105"/>
  <c r="J127" i="105" s="1"/>
  <c r="G193" i="105"/>
  <c r="J193" i="105" s="1"/>
  <c r="G153" i="105"/>
  <c r="J153" i="105" s="1"/>
  <c r="G205" i="105"/>
  <c r="J205" i="105" s="1"/>
  <c r="G126" i="105"/>
  <c r="J126" i="105" s="1"/>
  <c r="G208" i="105"/>
  <c r="J208" i="105" s="1"/>
  <c r="G125" i="105"/>
  <c r="J125" i="105" s="1"/>
  <c r="G226" i="105"/>
  <c r="J226" i="105" s="1"/>
  <c r="G213" i="105"/>
  <c r="J213" i="105" s="1"/>
  <c r="G151" i="105"/>
  <c r="J151" i="105" s="1"/>
  <c r="G148" i="105"/>
  <c r="J148" i="105" s="1"/>
  <c r="G237" i="107"/>
  <c r="J237" i="107" s="1"/>
  <c r="G83" i="105"/>
  <c r="J83" i="105" s="1"/>
  <c r="G194" i="105"/>
  <c r="J194" i="105" s="1"/>
  <c r="G206" i="105"/>
  <c r="J206" i="105" s="1"/>
  <c r="G177" i="105"/>
  <c r="J177" i="105" s="1"/>
  <c r="G155" i="105"/>
  <c r="J155" i="105" s="1"/>
  <c r="G86" i="89"/>
  <c r="J86" i="89" s="1"/>
  <c r="E86" i="90" s="1"/>
  <c r="G87" i="89"/>
  <c r="J87" i="89" s="1"/>
  <c r="G230" i="89"/>
  <c r="J230" i="89" s="1"/>
  <c r="E230" i="90" s="1"/>
  <c r="G238" i="89"/>
  <c r="J238" i="89" s="1"/>
  <c r="E238" i="90" s="1"/>
  <c r="G229" i="107"/>
  <c r="J229" i="107" s="1"/>
  <c r="G234" i="87"/>
  <c r="J234" i="87" s="1"/>
  <c r="G242" i="88"/>
  <c r="J242" i="88" s="1"/>
  <c r="E242" i="89" s="1"/>
  <c r="G228" i="89"/>
  <c r="J228" i="89" s="1"/>
  <c r="E228" i="90" s="1"/>
  <c r="G236" i="89"/>
  <c r="J236" i="89" s="1"/>
  <c r="E236" i="90" s="1"/>
  <c r="G227" i="89"/>
  <c r="J227" i="89" s="1"/>
  <c r="E227" i="90" s="1"/>
  <c r="G235" i="89"/>
  <c r="J235" i="89" s="1"/>
  <c r="E235" i="90" s="1"/>
  <c r="G232" i="97"/>
  <c r="J232" i="97" s="1"/>
  <c r="E232" i="98" s="1"/>
  <c r="G241" i="97"/>
  <c r="J241" i="97" s="1"/>
  <c r="E241" i="98" s="1"/>
  <c r="G240" i="97"/>
  <c r="J240" i="97" s="1"/>
  <c r="E240" i="98" s="1"/>
  <c r="G231" i="102"/>
  <c r="J231" i="102" s="1"/>
  <c r="E231" i="103" s="1"/>
  <c r="G239" i="102"/>
  <c r="J239" i="102" s="1"/>
  <c r="E239" i="103" s="1"/>
  <c r="G253" i="88"/>
  <c r="J253" i="88" s="1"/>
  <c r="E253" i="89" s="1"/>
  <c r="G259" i="87"/>
  <c r="J259" i="87" s="1"/>
  <c r="G173" i="87"/>
  <c r="J173" i="87" s="1"/>
  <c r="G174" i="87"/>
  <c r="J174" i="87" s="1"/>
  <c r="G103" i="87"/>
  <c r="J103" i="87" s="1"/>
  <c r="G102" i="87"/>
  <c r="J102" i="87" s="1"/>
  <c r="G111" i="88"/>
  <c r="J111" i="88" s="1"/>
  <c r="G116" i="88"/>
  <c r="J116" i="88" s="1"/>
  <c r="G115" i="88"/>
  <c r="J115" i="88" s="1"/>
  <c r="G21" i="90"/>
  <c r="J21" i="90" s="1"/>
  <c r="E21" i="91" s="1"/>
  <c r="G73" i="90"/>
  <c r="J73" i="90" s="1"/>
  <c r="E73" i="91" s="1"/>
  <c r="G38" i="88"/>
  <c r="J38" i="88" s="1"/>
  <c r="G214" i="87"/>
  <c r="J214" i="87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G131" i="85"/>
  <c r="J131" i="85" s="1"/>
  <c r="G254" i="87"/>
  <c r="J254" i="87" s="1"/>
  <c r="G82" i="87"/>
  <c r="J82" i="87" s="1"/>
  <c r="G30" i="89"/>
  <c r="J30" i="89" s="1"/>
  <c r="E30" i="90" s="1"/>
  <c r="G27" i="89"/>
  <c r="J27" i="89" s="1"/>
  <c r="E27" i="90" s="1"/>
  <c r="G44" i="89"/>
  <c r="J44" i="89" s="1"/>
  <c r="E44" i="90" s="1"/>
  <c r="G49" i="89"/>
  <c r="J49" i="89" s="1"/>
  <c r="E49" i="90" s="1"/>
  <c r="G48" i="89"/>
  <c r="J48" i="89" s="1"/>
  <c r="E48" i="90" s="1"/>
  <c r="G37" i="89"/>
  <c r="J37" i="89" s="1"/>
  <c r="E37" i="90" s="1"/>
  <c r="G50" i="89"/>
  <c r="J50" i="89" s="1"/>
  <c r="E50" i="90" s="1"/>
  <c r="G52" i="89"/>
  <c r="J52" i="89" s="1"/>
  <c r="E52" i="90" s="1"/>
  <c r="G55" i="89"/>
  <c r="J55" i="89" s="1"/>
  <c r="E55" i="90" s="1"/>
  <c r="G224" i="90"/>
  <c r="J224" i="90" s="1"/>
  <c r="E224" i="91" s="1"/>
  <c r="G69" i="90"/>
  <c r="J69" i="90" s="1"/>
  <c r="E69" i="91" s="1"/>
  <c r="G36" i="89"/>
  <c r="J36" i="89" s="1"/>
  <c r="E36" i="90" s="1"/>
  <c r="G41" i="89"/>
  <c r="J41" i="89" s="1"/>
  <c r="E41" i="90" s="1"/>
  <c r="G47" i="89"/>
  <c r="J47" i="89" s="1"/>
  <c r="E47" i="90" s="1"/>
  <c r="G58" i="89"/>
  <c r="J58" i="89" s="1"/>
  <c r="E58" i="90" s="1"/>
  <c r="G33" i="89"/>
  <c r="J33" i="89" s="1"/>
  <c r="E33" i="90" s="1"/>
  <c r="G42" i="89"/>
  <c r="J42" i="89" s="1"/>
  <c r="E42" i="90" s="1"/>
  <c r="G54" i="89"/>
  <c r="J54" i="89" s="1"/>
  <c r="E54" i="90" s="1"/>
  <c r="G31" i="89"/>
  <c r="J31" i="89" s="1"/>
  <c r="E31" i="90" s="1"/>
  <c r="G32" i="89"/>
  <c r="J32" i="89" s="1"/>
  <c r="E32" i="90" s="1"/>
  <c r="G59" i="89"/>
  <c r="J59" i="89" s="1"/>
  <c r="E59" i="90" s="1"/>
  <c r="G40" i="89"/>
  <c r="J40" i="89" s="1"/>
  <c r="E40" i="90" s="1"/>
  <c r="G34" i="89"/>
  <c r="J34" i="89" s="1"/>
  <c r="E34" i="90" s="1"/>
  <c r="G53" i="89"/>
  <c r="J53" i="89" s="1"/>
  <c r="E53" i="90" s="1"/>
  <c r="G46" i="89"/>
  <c r="J46" i="89" s="1"/>
  <c r="E46" i="90" s="1"/>
  <c r="G29" i="89"/>
  <c r="J29" i="89" s="1"/>
  <c r="E29" i="90" s="1"/>
  <c r="G97" i="91"/>
  <c r="J97" i="91" s="1"/>
  <c r="E97" i="92" s="1"/>
  <c r="G28" i="89"/>
  <c r="J28" i="89" s="1"/>
  <c r="E28" i="90" s="1"/>
  <c r="G56" i="89"/>
  <c r="J56" i="89" s="1"/>
  <c r="E56" i="90" s="1"/>
  <c r="G57" i="89"/>
  <c r="J57" i="89" s="1"/>
  <c r="E57" i="90" s="1"/>
  <c r="G51" i="89"/>
  <c r="J51" i="89" s="1"/>
  <c r="E51" i="90" s="1"/>
  <c r="G43" i="89"/>
  <c r="J43" i="89" s="1"/>
  <c r="E43" i="90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E186" i="90" s="1"/>
  <c r="G258" i="89"/>
  <c r="J258" i="89" s="1"/>
  <c r="E258" i="90" s="1"/>
  <c r="G255" i="89"/>
  <c r="J255" i="89" s="1"/>
  <c r="E255" i="90" s="1"/>
  <c r="G104" i="89"/>
  <c r="J104" i="89" s="1"/>
  <c r="E104" i="90" s="1"/>
  <c r="G233" i="89"/>
  <c r="J233" i="89" s="1"/>
  <c r="E233" i="90" s="1"/>
  <c r="G256" i="89"/>
  <c r="J256" i="89" s="1"/>
  <c r="E256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213" i="106" l="1"/>
  <c r="G213" i="106" s="1"/>
  <c r="J213" i="106" s="1"/>
  <c r="G213" i="107" s="1"/>
  <c r="J213" i="107" s="1"/>
  <c r="E206" i="106"/>
  <c r="G206" i="106" s="1"/>
  <c r="J206" i="106" s="1"/>
  <c r="G206" i="107" s="1"/>
  <c r="J206" i="107" s="1"/>
  <c r="E125" i="106"/>
  <c r="G125" i="106" s="1"/>
  <c r="J125" i="106" s="1"/>
  <c r="G125" i="107" s="1"/>
  <c r="J125" i="107" s="1"/>
  <c r="E152" i="106"/>
  <c r="G152" i="106" s="1"/>
  <c r="J152" i="106" s="1"/>
  <c r="G152" i="107" s="1"/>
  <c r="J152" i="107" s="1"/>
  <c r="E181" i="106"/>
  <c r="G181" i="106" s="1"/>
  <c r="J181" i="106" s="1"/>
  <c r="G181" i="107" s="1"/>
  <c r="J181" i="107" s="1"/>
  <c r="E194" i="106"/>
  <c r="G194" i="106" s="1"/>
  <c r="J194" i="106" s="1"/>
  <c r="G194" i="107" s="1"/>
  <c r="J194" i="107" s="1"/>
  <c r="E208" i="106"/>
  <c r="G208" i="106" s="1"/>
  <c r="J208" i="106" s="1"/>
  <c r="G208" i="107" s="1"/>
  <c r="J208" i="107" s="1"/>
  <c r="E84" i="106"/>
  <c r="G84" i="106" s="1"/>
  <c r="J84" i="106" s="1"/>
  <c r="G84" i="107" s="1"/>
  <c r="J84" i="107" s="1"/>
  <c r="E151" i="106"/>
  <c r="G151" i="106" s="1"/>
  <c r="J151" i="106" s="1"/>
  <c r="G151" i="107" s="1"/>
  <c r="J151" i="107" s="1"/>
  <c r="E83" i="106"/>
  <c r="G83" i="106" s="1"/>
  <c r="J83" i="106" s="1"/>
  <c r="G83" i="107" s="1"/>
  <c r="J83" i="107" s="1"/>
  <c r="E126" i="106"/>
  <c r="G126" i="106" s="1"/>
  <c r="J126" i="106" s="1"/>
  <c r="G126" i="107" s="1"/>
  <c r="J126" i="107" s="1"/>
  <c r="E155" i="106"/>
  <c r="G155" i="106" s="1"/>
  <c r="J155" i="106" s="1"/>
  <c r="G155" i="107" s="1"/>
  <c r="J155" i="107" s="1"/>
  <c r="E226" i="106"/>
  <c r="G226" i="106" s="1"/>
  <c r="J226" i="106" s="1"/>
  <c r="G226" i="107" s="1"/>
  <c r="J226" i="107" s="1"/>
  <c r="E205" i="106"/>
  <c r="G205" i="106" s="1"/>
  <c r="J205" i="106" s="1"/>
  <c r="G205" i="107" s="1"/>
  <c r="J205" i="107" s="1"/>
  <c r="E193" i="106"/>
  <c r="G193" i="106" s="1"/>
  <c r="J193" i="106" s="1"/>
  <c r="G193" i="107" s="1"/>
  <c r="J193" i="107" s="1"/>
  <c r="E127" i="106"/>
  <c r="G127" i="106" s="1"/>
  <c r="J127" i="106" s="1"/>
  <c r="G127" i="107" s="1"/>
  <c r="J127" i="107" s="1"/>
  <c r="E177" i="106"/>
  <c r="G177" i="106" s="1"/>
  <c r="J177" i="106" s="1"/>
  <c r="G177" i="107" s="1"/>
  <c r="J177" i="107" s="1"/>
  <c r="E148" i="106"/>
  <c r="G148" i="106" s="1"/>
  <c r="J148" i="106" s="1"/>
  <c r="G148" i="107" s="1"/>
  <c r="J148" i="107" s="1"/>
  <c r="G153" i="106"/>
  <c r="J153" i="106" s="1"/>
  <c r="G153" i="107" s="1"/>
  <c r="J153" i="107" s="1"/>
  <c r="E153" i="106"/>
  <c r="E96" i="89"/>
  <c r="G96" i="89" s="1"/>
  <c r="J96" i="89" s="1"/>
  <c r="E96" i="90" s="1"/>
  <c r="G96" i="90" s="1"/>
  <c r="J96" i="90" s="1"/>
  <c r="E96" i="91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15" i="89"/>
  <c r="G115" i="89" s="1"/>
  <c r="J115" i="89" s="1"/>
  <c r="E115" i="90" s="1"/>
  <c r="G115" i="90" s="1"/>
  <c r="J115" i="90" s="1"/>
  <c r="E108" i="89"/>
  <c r="G108" i="89" s="1"/>
  <c r="J108" i="89" s="1"/>
  <c r="E108" i="90" s="1"/>
  <c r="G108" i="90" s="1"/>
  <c r="J108" i="90" s="1"/>
  <c r="G113" i="103"/>
  <c r="J113" i="103" s="1"/>
  <c r="E113" i="104" s="1"/>
  <c r="G113" i="104" s="1"/>
  <c r="J113" i="104" s="1"/>
  <c r="E113" i="103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G165" i="90" s="1"/>
  <c r="J165" i="90" s="1"/>
  <c r="E165" i="91" s="1"/>
  <c r="E117" i="89"/>
  <c r="G117" i="89" s="1"/>
  <c r="J117" i="89" s="1"/>
  <c r="E117" i="90" s="1"/>
  <c r="G117" i="90" s="1"/>
  <c r="J117" i="90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G88" i="90"/>
  <c r="J88" i="90" s="1"/>
  <c r="E88" i="91" s="1"/>
  <c r="E87" i="90"/>
  <c r="G122" i="89"/>
  <c r="J122" i="89" s="1"/>
  <c r="E122" i="90" s="1"/>
  <c r="G122" i="90" s="1"/>
  <c r="J122" i="90" s="1"/>
  <c r="E122" i="91" s="1"/>
  <c r="E122" i="89"/>
  <c r="E211" i="102"/>
  <c r="G211" i="102" s="1"/>
  <c r="J211" i="102" s="1"/>
  <c r="E211" i="103" s="1"/>
  <c r="G211" i="103" s="1"/>
  <c r="J211" i="103" s="1"/>
  <c r="E211" i="104" s="1"/>
  <c r="G211" i="104" s="1"/>
  <c r="J211" i="104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157" i="102"/>
  <c r="G157" i="102" s="1"/>
  <c r="J157" i="102" s="1"/>
  <c r="E157" i="103" s="1"/>
  <c r="G157" i="103" s="1"/>
  <c r="J157" i="103" s="1"/>
  <c r="E157" i="104" s="1"/>
  <c r="G157" i="104" s="1"/>
  <c r="J157" i="104" s="1"/>
  <c r="E10" i="102"/>
  <c r="G10" i="102" s="1"/>
  <c r="J10" i="102" s="1"/>
  <c r="E10" i="103" s="1"/>
  <c r="G10" i="103" s="1"/>
  <c r="J10" i="103" s="1"/>
  <c r="E10" i="104" s="1"/>
  <c r="G10" i="104" s="1"/>
  <c r="J10" i="104" s="1"/>
  <c r="E11" i="102"/>
  <c r="G11" i="102" s="1"/>
  <c r="J11" i="102" s="1"/>
  <c r="E11" i="103" s="1"/>
  <c r="G11" i="103" s="1"/>
  <c r="J11" i="103" s="1"/>
  <c r="E11" i="104" s="1"/>
  <c r="G11" i="104" s="1"/>
  <c r="J11" i="104" s="1"/>
  <c r="G11" i="105" s="1"/>
  <c r="J11" i="105" s="1"/>
  <c r="E197" i="102"/>
  <c r="G197" i="102" s="1"/>
  <c r="J197" i="102" s="1"/>
  <c r="E197" i="103" s="1"/>
  <c r="G197" i="103" s="1"/>
  <c r="J197" i="103" s="1"/>
  <c r="E197" i="104" s="1"/>
  <c r="G197" i="104" s="1"/>
  <c r="J197" i="104" s="1"/>
  <c r="E39" i="102"/>
  <c r="G39" i="102" s="1"/>
  <c r="J39" i="102" s="1"/>
  <c r="E39" i="103" s="1"/>
  <c r="G39" i="103" s="1"/>
  <c r="J39" i="103" s="1"/>
  <c r="E39" i="104" s="1"/>
  <c r="G39" i="104" s="1"/>
  <c r="J39" i="104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E198" i="102"/>
  <c r="G198" i="102" s="1"/>
  <c r="J198" i="102" s="1"/>
  <c r="E198" i="103" s="1"/>
  <c r="G198" i="103" s="1"/>
  <c r="J198" i="103" s="1"/>
  <c r="E198" i="104" s="1"/>
  <c r="G198" i="104" s="1"/>
  <c r="J198" i="104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156" i="102"/>
  <c r="G156" i="102" s="1"/>
  <c r="J156" i="102" s="1"/>
  <c r="E156" i="103" s="1"/>
  <c r="G156" i="103" s="1"/>
  <c r="J156" i="103" s="1"/>
  <c r="E156" i="104" s="1"/>
  <c r="G156" i="104" s="1"/>
  <c r="J156" i="104" s="1"/>
  <c r="E209" i="102"/>
  <c r="G209" i="102" s="1"/>
  <c r="J209" i="102" s="1"/>
  <c r="E209" i="103" s="1"/>
  <c r="G209" i="103" s="1"/>
  <c r="J209" i="103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9" i="102"/>
  <c r="G9" i="102" s="1"/>
  <c r="J9" i="102" s="1"/>
  <c r="E9" i="103" s="1"/>
  <c r="G9" i="103" s="1"/>
  <c r="J9" i="103" s="1"/>
  <c r="E9" i="104" s="1"/>
  <c r="G9" i="104" s="1"/>
  <c r="J9" i="104" s="1"/>
  <c r="E116" i="89"/>
  <c r="G116" i="89" s="1"/>
  <c r="J116" i="89" s="1"/>
  <c r="E116" i="90" s="1"/>
  <c r="G116" i="90" s="1"/>
  <c r="J116" i="90" s="1"/>
  <c r="G202" i="105"/>
  <c r="J202" i="105" s="1"/>
  <c r="G204" i="105"/>
  <c r="J204" i="105" s="1"/>
  <c r="G212" i="105"/>
  <c r="J212" i="105" s="1"/>
  <c r="G149" i="105"/>
  <c r="J149" i="105" s="1"/>
  <c r="G196" i="105"/>
  <c r="J196" i="105" s="1"/>
  <c r="G157" i="105"/>
  <c r="J157" i="105" s="1"/>
  <c r="G147" i="105"/>
  <c r="J147" i="105" s="1"/>
  <c r="G9" i="105"/>
  <c r="J9" i="105" s="1"/>
  <c r="G197" i="105"/>
  <c r="J197" i="105" s="1"/>
  <c r="G198" i="105"/>
  <c r="J198" i="105" s="1"/>
  <c r="G203" i="105"/>
  <c r="J203" i="105" s="1"/>
  <c r="G10" i="105"/>
  <c r="J10" i="105" s="1"/>
  <c r="G182" i="105"/>
  <c r="J182" i="105" s="1"/>
  <c r="G210" i="105"/>
  <c r="J210" i="105" s="1"/>
  <c r="G195" i="105"/>
  <c r="J195" i="105" s="1"/>
  <c r="G156" i="105"/>
  <c r="J156" i="105" s="1"/>
  <c r="G128" i="105"/>
  <c r="J128" i="105" s="1"/>
  <c r="G211" i="105"/>
  <c r="J211" i="105" s="1"/>
  <c r="G150" i="105"/>
  <c r="J150" i="105" s="1"/>
  <c r="G39" i="105"/>
  <c r="J39" i="105" s="1"/>
  <c r="G86" i="90"/>
  <c r="J86" i="90" s="1"/>
  <c r="E86" i="91" s="1"/>
  <c r="G87" i="90"/>
  <c r="J87" i="90" s="1"/>
  <c r="G228" i="90"/>
  <c r="J228" i="90" s="1"/>
  <c r="E228" i="91" s="1"/>
  <c r="G236" i="90"/>
  <c r="J236" i="90" s="1"/>
  <c r="E236" i="91" s="1"/>
  <c r="G234" i="88"/>
  <c r="J234" i="88" s="1"/>
  <c r="E234" i="89" s="1"/>
  <c r="G242" i="89"/>
  <c r="J242" i="89" s="1"/>
  <c r="E242" i="90" s="1"/>
  <c r="G240" i="98"/>
  <c r="J240" i="98" s="1"/>
  <c r="E240" i="99" s="1"/>
  <c r="G241" i="98"/>
  <c r="J241" i="98" s="1"/>
  <c r="E241" i="99" s="1"/>
  <c r="G232" i="98"/>
  <c r="J232" i="98" s="1"/>
  <c r="E232" i="99" s="1"/>
  <c r="G231" i="103"/>
  <c r="J231" i="103" s="1"/>
  <c r="E231" i="104" s="1"/>
  <c r="G239" i="103"/>
  <c r="J239" i="103" s="1"/>
  <c r="E239" i="104" s="1"/>
  <c r="G227" i="90"/>
  <c r="J227" i="90" s="1"/>
  <c r="E227" i="91" s="1"/>
  <c r="G235" i="90"/>
  <c r="J235" i="90" s="1"/>
  <c r="E235" i="91" s="1"/>
  <c r="G230" i="90"/>
  <c r="J230" i="90" s="1"/>
  <c r="E230" i="91" s="1"/>
  <c r="G238" i="90"/>
  <c r="J238" i="90" s="1"/>
  <c r="E238" i="91" s="1"/>
  <c r="G253" i="89"/>
  <c r="J253" i="89" s="1"/>
  <c r="E253" i="90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17" i="87" s="1"/>
  <c r="J17" i="87" s="1"/>
  <c r="G74" i="91"/>
  <c r="J74" i="91" s="1"/>
  <c r="G14" i="86"/>
  <c r="J14" i="86" s="1"/>
  <c r="G14" i="87" s="1"/>
  <c r="J14" i="87" s="1"/>
  <c r="G7" i="86"/>
  <c r="J7" i="86" s="1"/>
  <c r="G7" i="87" s="1"/>
  <c r="J7" i="87" s="1"/>
  <c r="G214" i="88"/>
  <c r="J214" i="88" s="1"/>
  <c r="G19" i="91"/>
  <c r="J19" i="91" s="1"/>
  <c r="E19" i="92" s="1"/>
  <c r="G82" i="88"/>
  <c r="J82" i="88" s="1"/>
  <c r="E82" i="89" s="1"/>
  <c r="G254" i="88"/>
  <c r="J254" i="88" s="1"/>
  <c r="E254" i="89" s="1"/>
  <c r="G131" i="86"/>
  <c r="J131" i="86" s="1"/>
  <c r="G134" i="86"/>
  <c r="J134" i="86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J255" i="90" s="1"/>
  <c r="E255" i="91" s="1"/>
  <c r="G104" i="90"/>
  <c r="J104" i="90" s="1"/>
  <c r="E104" i="91" s="1"/>
  <c r="G256" i="90"/>
  <c r="J256" i="90" s="1"/>
  <c r="E256" i="91" s="1"/>
  <c r="G233" i="90"/>
  <c r="J233" i="90" s="1"/>
  <c r="E233" i="91" s="1"/>
  <c r="G258" i="90"/>
  <c r="J258" i="90" s="1"/>
  <c r="E258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10" i="106" l="1"/>
  <c r="G210" i="106" s="1"/>
  <c r="J210" i="106" s="1"/>
  <c r="G210" i="107" s="1"/>
  <c r="J210" i="107" s="1"/>
  <c r="E157" i="106"/>
  <c r="G157" i="106" s="1"/>
  <c r="J157" i="106" s="1"/>
  <c r="G157" i="107" s="1"/>
  <c r="J157" i="107" s="1"/>
  <c r="E9" i="106"/>
  <c r="G9" i="106" s="1"/>
  <c r="J9" i="106" s="1"/>
  <c r="G9" i="107" s="1"/>
  <c r="J9" i="107" s="1"/>
  <c r="E182" i="106"/>
  <c r="G182" i="106" s="1"/>
  <c r="J182" i="106" s="1"/>
  <c r="G182" i="107" s="1"/>
  <c r="J182" i="107" s="1"/>
  <c r="E196" i="106"/>
  <c r="G196" i="106" s="1"/>
  <c r="J196" i="106" s="1"/>
  <c r="G196" i="107" s="1"/>
  <c r="J196" i="107" s="1"/>
  <c r="E39" i="106"/>
  <c r="G39" i="106" s="1"/>
  <c r="J39" i="106" s="1"/>
  <c r="E10" i="106"/>
  <c r="G10" i="106" s="1"/>
  <c r="J10" i="106" s="1"/>
  <c r="G10" i="107" s="1"/>
  <c r="J10" i="107" s="1"/>
  <c r="E149" i="106"/>
  <c r="G149" i="106" s="1"/>
  <c r="J149" i="106" s="1"/>
  <c r="G149" i="107" s="1"/>
  <c r="J149" i="107" s="1"/>
  <c r="E147" i="106"/>
  <c r="G147" i="106" s="1"/>
  <c r="J147" i="106" s="1"/>
  <c r="G147" i="107" s="1"/>
  <c r="J147" i="107" s="1"/>
  <c r="E150" i="106"/>
  <c r="G150" i="106" s="1"/>
  <c r="J150" i="106" s="1"/>
  <c r="G150" i="107" s="1"/>
  <c r="J150" i="107" s="1"/>
  <c r="E203" i="106"/>
  <c r="G203" i="106" s="1"/>
  <c r="J203" i="106" s="1"/>
  <c r="G203" i="107" s="1"/>
  <c r="J203" i="107" s="1"/>
  <c r="E212" i="106"/>
  <c r="G212" i="106" s="1"/>
  <c r="J212" i="106" s="1"/>
  <c r="G212" i="107" s="1"/>
  <c r="J212" i="107" s="1"/>
  <c r="E195" i="106"/>
  <c r="G195" i="106" s="1"/>
  <c r="J195" i="106" s="1"/>
  <c r="G195" i="107" s="1"/>
  <c r="J195" i="107" s="1"/>
  <c r="E211" i="106"/>
  <c r="G211" i="106" s="1"/>
  <c r="J211" i="106" s="1"/>
  <c r="G211" i="107" s="1"/>
  <c r="J211" i="107" s="1"/>
  <c r="E198" i="106"/>
  <c r="G198" i="106" s="1"/>
  <c r="J198" i="106" s="1"/>
  <c r="G198" i="107" s="1"/>
  <c r="J198" i="107" s="1"/>
  <c r="E204" i="106"/>
  <c r="G204" i="106" s="1"/>
  <c r="J204" i="106" s="1"/>
  <c r="G204" i="107" s="1"/>
  <c r="J204" i="107" s="1"/>
  <c r="E156" i="106"/>
  <c r="G156" i="106" s="1"/>
  <c r="J156" i="106" s="1"/>
  <c r="G156" i="107" s="1"/>
  <c r="J156" i="107" s="1"/>
  <c r="E128" i="106"/>
  <c r="G128" i="106" s="1"/>
  <c r="J128" i="106" s="1"/>
  <c r="G128" i="107" s="1"/>
  <c r="J128" i="107" s="1"/>
  <c r="E197" i="106"/>
  <c r="G197" i="106" s="1"/>
  <c r="J197" i="106" s="1"/>
  <c r="G197" i="107" s="1"/>
  <c r="J197" i="107" s="1"/>
  <c r="E202" i="106"/>
  <c r="G202" i="106" s="1"/>
  <c r="J202" i="106" s="1"/>
  <c r="G202" i="107" s="1"/>
  <c r="J202" i="107" s="1"/>
  <c r="E11" i="106"/>
  <c r="G11" i="106" s="1"/>
  <c r="J11" i="106" s="1"/>
  <c r="G11" i="107" s="1"/>
  <c r="J11" i="107" s="1"/>
  <c r="E108" i="91"/>
  <c r="G108" i="91" s="1"/>
  <c r="J108" i="91" s="1"/>
  <c r="E112" i="91"/>
  <c r="G112" i="91" s="1"/>
  <c r="J112" i="91" s="1"/>
  <c r="E111" i="91"/>
  <c r="G111" i="91" s="1"/>
  <c r="J111" i="91" s="1"/>
  <c r="E117" i="91"/>
  <c r="G117" i="91" s="1"/>
  <c r="J117" i="91" s="1"/>
  <c r="E74" i="92"/>
  <c r="G74" i="92" s="1"/>
  <c r="J74" i="92" s="1"/>
  <c r="E74" i="93" s="1"/>
  <c r="G74" i="93" s="1"/>
  <c r="J74" i="93" s="1"/>
  <c r="E74" i="94" s="1"/>
  <c r="E116" i="91"/>
  <c r="G116" i="91" s="1"/>
  <c r="J116" i="91" s="1"/>
  <c r="E107" i="90"/>
  <c r="G107" i="90" s="1"/>
  <c r="J107" i="90" s="1"/>
  <c r="E209" i="104"/>
  <c r="G209" i="104" s="1"/>
  <c r="J209" i="104" s="1"/>
  <c r="E110" i="91"/>
  <c r="G110" i="91" s="1"/>
  <c r="J110" i="91" s="1"/>
  <c r="G88" i="91"/>
  <c r="J88" i="91" s="1"/>
  <c r="E88" i="92" s="1"/>
  <c r="E87" i="91"/>
  <c r="E214" i="89"/>
  <c r="G214" i="89" s="1"/>
  <c r="J214" i="89" s="1"/>
  <c r="E214" i="90" s="1"/>
  <c r="G214" i="90" s="1"/>
  <c r="J214" i="90" s="1"/>
  <c r="E214" i="91" s="1"/>
  <c r="E115" i="91"/>
  <c r="G115" i="91" s="1"/>
  <c r="J115" i="91" s="1"/>
  <c r="E70" i="100"/>
  <c r="G70" i="100" s="1"/>
  <c r="J70" i="100" s="1"/>
  <c r="E175" i="100"/>
  <c r="G175" i="100" s="1"/>
  <c r="J175" i="100" s="1"/>
  <c r="E71" i="100"/>
  <c r="G71" i="100" s="1"/>
  <c r="J71" i="100" s="1"/>
  <c r="G39" i="107"/>
  <c r="J39" i="107" s="1"/>
  <c r="G86" i="91"/>
  <c r="J86" i="91" s="1"/>
  <c r="E86" i="92" s="1"/>
  <c r="G87" i="91"/>
  <c r="J87" i="91" s="1"/>
  <c r="G231" i="104"/>
  <c r="J231" i="104" s="1"/>
  <c r="G239" i="104"/>
  <c r="J239" i="104" s="1"/>
  <c r="G241" i="99"/>
  <c r="J241" i="99" s="1"/>
  <c r="E241" i="100" s="1"/>
  <c r="G240" i="99"/>
  <c r="J240" i="99" s="1"/>
  <c r="E240" i="100" s="1"/>
  <c r="G232" i="99"/>
  <c r="J232" i="99" s="1"/>
  <c r="E232" i="100" s="1"/>
  <c r="G230" i="91"/>
  <c r="J230" i="91" s="1"/>
  <c r="E230" i="92" s="1"/>
  <c r="G238" i="91"/>
  <c r="J238" i="91" s="1"/>
  <c r="E238" i="92" s="1"/>
  <c r="G234" i="89"/>
  <c r="J234" i="89" s="1"/>
  <c r="E234" i="90" s="1"/>
  <c r="G242" i="90"/>
  <c r="J242" i="90" s="1"/>
  <c r="E242" i="91" s="1"/>
  <c r="G227" i="91"/>
  <c r="J227" i="91" s="1"/>
  <c r="E227" i="92" s="1"/>
  <c r="G235" i="91"/>
  <c r="J235" i="91" s="1"/>
  <c r="E235" i="92" s="1"/>
  <c r="G228" i="91"/>
  <c r="J228" i="91" s="1"/>
  <c r="E228" i="92" s="1"/>
  <c r="G236" i="91"/>
  <c r="J236" i="91" s="1"/>
  <c r="E236" i="92" s="1"/>
  <c r="G253" i="90"/>
  <c r="J253" i="90" s="1"/>
  <c r="E253" i="91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14" i="88"/>
  <c r="J14" i="88" s="1"/>
  <c r="G6" i="88"/>
  <c r="J6" i="88" s="1"/>
  <c r="G15" i="88"/>
  <c r="J15" i="88" s="1"/>
  <c r="G90" i="92"/>
  <c r="J90" i="92" s="1"/>
  <c r="E90" i="93" s="1"/>
  <c r="G18" i="88"/>
  <c r="J18" i="88" s="1"/>
  <c r="G13" i="88"/>
  <c r="J13" i="88" s="1"/>
  <c r="G21" i="92"/>
  <c r="J21" i="92" s="1"/>
  <c r="E21" i="93" s="1"/>
  <c r="G16" i="88"/>
  <c r="J16" i="88" s="1"/>
  <c r="G20" i="92"/>
  <c r="J20" i="92" s="1"/>
  <c r="E20" i="93" s="1"/>
  <c r="G8" i="88"/>
  <c r="J8" i="88" s="1"/>
  <c r="G7" i="88"/>
  <c r="J7" i="88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17" i="88"/>
  <c r="J17" i="88" s="1"/>
  <c r="G25" i="92"/>
  <c r="J25" i="92" s="1"/>
  <c r="E25" i="93" s="1"/>
  <c r="G23" i="92"/>
  <c r="J23" i="92" s="1"/>
  <c r="E23" i="93" s="1"/>
  <c r="G131" i="87"/>
  <c r="J131" i="87" s="1"/>
  <c r="G134" i="87"/>
  <c r="J134" i="87" s="1"/>
  <c r="G254" i="89"/>
  <c r="J254" i="89" s="1"/>
  <c r="E254" i="90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E255" i="92" s="1"/>
  <c r="G104" i="91"/>
  <c r="J104" i="91" s="1"/>
  <c r="E104" i="92" s="1"/>
  <c r="G258" i="91"/>
  <c r="J258" i="91" s="1"/>
  <c r="E258" i="92" s="1"/>
  <c r="G256" i="91"/>
  <c r="J256" i="91" s="1"/>
  <c r="E256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107" i="91" l="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G111" i="92"/>
  <c r="J111" i="92" s="1"/>
  <c r="E111" i="93" s="1"/>
  <c r="G111" i="93" s="1"/>
  <c r="J111" i="93" s="1"/>
  <c r="E111" i="94" s="1"/>
  <c r="E111" i="92"/>
  <c r="G108" i="92"/>
  <c r="J108" i="92" s="1"/>
  <c r="E108" i="93" s="1"/>
  <c r="G108" i="93" s="1"/>
  <c r="J108" i="93" s="1"/>
  <c r="E108" i="94" s="1"/>
  <c r="G108" i="94" s="1"/>
  <c r="J108" i="94" s="1"/>
  <c r="E108" i="95" s="1"/>
  <c r="E108" i="92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G7" i="89"/>
  <c r="J7" i="89" s="1"/>
  <c r="E7" i="90" s="1"/>
  <c r="G7" i="90" s="1"/>
  <c r="J7" i="90" s="1"/>
  <c r="E7" i="91" s="1"/>
  <c r="E7" i="89"/>
  <c r="G15" i="89"/>
  <c r="J15" i="89" s="1"/>
  <c r="E15" i="90" s="1"/>
  <c r="G15" i="90" s="1"/>
  <c r="J15" i="90" s="1"/>
  <c r="E15" i="91" s="1"/>
  <c r="E15" i="89"/>
  <c r="E8" i="89"/>
  <c r="G8" i="89" s="1"/>
  <c r="J8" i="89" s="1"/>
  <c r="E8" i="90" s="1"/>
  <c r="G8" i="90" s="1"/>
  <c r="J8" i="90" s="1"/>
  <c r="E8" i="91" s="1"/>
  <c r="E6" i="89"/>
  <c r="G6" i="89" s="1"/>
  <c r="J6" i="89" s="1"/>
  <c r="E6" i="90" s="1"/>
  <c r="G6" i="90" s="1"/>
  <c r="J6" i="90" s="1"/>
  <c r="E6" i="91" s="1"/>
  <c r="G14" i="89"/>
  <c r="J14" i="89" s="1"/>
  <c r="E14" i="90" s="1"/>
  <c r="G14" i="90" s="1"/>
  <c r="J14" i="90" s="1"/>
  <c r="E14" i="91" s="1"/>
  <c r="E14" i="89"/>
  <c r="G17" i="89"/>
  <c r="J17" i="89" s="1"/>
  <c r="E17" i="90" s="1"/>
  <c r="G17" i="90" s="1"/>
  <c r="J17" i="90" s="1"/>
  <c r="E17" i="91" s="1"/>
  <c r="E17" i="89"/>
  <c r="E16" i="89"/>
  <c r="G16" i="89" s="1"/>
  <c r="J16" i="89" s="1"/>
  <c r="E16" i="90" s="1"/>
  <c r="G16" i="90" s="1"/>
  <c r="J16" i="90" s="1"/>
  <c r="E16" i="91" s="1"/>
  <c r="E13" i="89"/>
  <c r="G13" i="89" s="1"/>
  <c r="J13" i="89" s="1"/>
  <c r="E13" i="90" s="1"/>
  <c r="G13" i="90" s="1"/>
  <c r="J13" i="90" s="1"/>
  <c r="E13" i="91" s="1"/>
  <c r="G18" i="89"/>
  <c r="J18" i="89" s="1"/>
  <c r="E18" i="90" s="1"/>
  <c r="G18" i="90" s="1"/>
  <c r="J18" i="90" s="1"/>
  <c r="E18" i="91" s="1"/>
  <c r="E18" i="89"/>
  <c r="G88" i="92"/>
  <c r="J88" i="92" s="1"/>
  <c r="E88" i="93" s="1"/>
  <c r="E87" i="92"/>
  <c r="E71" i="101"/>
  <c r="G71" i="101" s="1"/>
  <c r="J71" i="101" s="1"/>
  <c r="E70" i="101"/>
  <c r="G70" i="101" s="1"/>
  <c r="J70" i="101" s="1"/>
  <c r="E175" i="101"/>
  <c r="G175" i="101" s="1"/>
  <c r="J175" i="101" s="1"/>
  <c r="G86" i="92"/>
  <c r="J86" i="92" s="1"/>
  <c r="E86" i="93" s="1"/>
  <c r="G87" i="92"/>
  <c r="J87" i="92" s="1"/>
  <c r="G234" i="90"/>
  <c r="J234" i="90" s="1"/>
  <c r="E234" i="91" s="1"/>
  <c r="G242" i="91"/>
  <c r="J242" i="91" s="1"/>
  <c r="E242" i="92" s="1"/>
  <c r="G230" i="92"/>
  <c r="J230" i="92" s="1"/>
  <c r="E230" i="93" s="1"/>
  <c r="G238" i="92"/>
  <c r="J238" i="92" s="1"/>
  <c r="E238" i="93" s="1"/>
  <c r="G240" i="100"/>
  <c r="J240" i="100" s="1"/>
  <c r="E240" i="101" s="1"/>
  <c r="G232" i="100"/>
  <c r="J232" i="100" s="1"/>
  <c r="E232" i="101" s="1"/>
  <c r="G259" i="100"/>
  <c r="J259" i="100" s="1"/>
  <c r="G228" i="92"/>
  <c r="J228" i="92" s="1"/>
  <c r="E228" i="93" s="1"/>
  <c r="G236" i="92"/>
  <c r="J236" i="92" s="1"/>
  <c r="E236" i="93" s="1"/>
  <c r="G227" i="92"/>
  <c r="J227" i="92" s="1"/>
  <c r="E227" i="93" s="1"/>
  <c r="G235" i="92"/>
  <c r="J235" i="92" s="1"/>
  <c r="E235" i="93" s="1"/>
  <c r="G231" i="105"/>
  <c r="J231" i="105" s="1"/>
  <c r="E231" i="106" s="1"/>
  <c r="G239" i="105"/>
  <c r="J239" i="105" s="1"/>
  <c r="E239" i="106" s="1"/>
  <c r="G253" i="91"/>
  <c r="J253" i="91" s="1"/>
  <c r="E253" i="92" s="1"/>
  <c r="G259" i="90"/>
  <c r="J259" i="90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E97" i="95" s="1"/>
  <c r="G82" i="90"/>
  <c r="J82" i="90" s="1"/>
  <c r="E82" i="91" s="1"/>
  <c r="G254" i="90"/>
  <c r="J254" i="90" s="1"/>
  <c r="E254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11" i="94"/>
  <c r="J111" i="94" s="1"/>
  <c r="E111" i="95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E258" i="93" s="1"/>
  <c r="G255" i="92"/>
  <c r="J255" i="92" s="1"/>
  <c r="E255" i="93" s="1"/>
  <c r="G104" i="92"/>
  <c r="J104" i="92" s="1"/>
  <c r="E104" i="93" s="1"/>
  <c r="G256" i="92"/>
  <c r="J256" i="92" s="1"/>
  <c r="E256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E175" i="102" l="1"/>
  <c r="G175" i="102" s="1"/>
  <c r="J175" i="102" s="1"/>
  <c r="E175" i="103" s="1"/>
  <c r="G175" i="103" s="1"/>
  <c r="J175" i="103" s="1"/>
  <c r="E175" i="104" s="1"/>
  <c r="G175" i="104" s="1"/>
  <c r="J175" i="104" s="1"/>
  <c r="E71" i="102"/>
  <c r="G71" i="102" s="1"/>
  <c r="J71" i="102" s="1"/>
  <c r="E71" i="103" s="1"/>
  <c r="G71" i="103" s="1"/>
  <c r="J71" i="103" s="1"/>
  <c r="E71" i="104" s="1"/>
  <c r="G71" i="104" s="1"/>
  <c r="J71" i="104" s="1"/>
  <c r="G88" i="93"/>
  <c r="J88" i="93" s="1"/>
  <c r="E88" i="94" s="1"/>
  <c r="E87" i="93"/>
  <c r="G87" i="93" s="1"/>
  <c r="J87" i="93" s="1"/>
  <c r="E70" i="102"/>
  <c r="G70" i="102" s="1"/>
  <c r="J70" i="102" s="1"/>
  <c r="E70" i="103" s="1"/>
  <c r="G70" i="103" s="1"/>
  <c r="J70" i="103" s="1"/>
  <c r="E70" i="104" s="1"/>
  <c r="G70" i="104" s="1"/>
  <c r="J70" i="104" s="1"/>
  <c r="E20" i="94"/>
  <c r="G20" i="94" s="1"/>
  <c r="J20" i="94" s="1"/>
  <c r="E20" i="95" s="1"/>
  <c r="G20" i="95" s="1"/>
  <c r="G175" i="105"/>
  <c r="J175" i="105" s="1"/>
  <c r="G71" i="105"/>
  <c r="J71" i="105" s="1"/>
  <c r="G70" i="105"/>
  <c r="J70" i="105" s="1"/>
  <c r="G86" i="93"/>
  <c r="J86" i="93" s="1"/>
  <c r="E86" i="94" s="1"/>
  <c r="G228" i="93"/>
  <c r="J228" i="93" s="1"/>
  <c r="E228" i="94" s="1"/>
  <c r="G236" i="93"/>
  <c r="J236" i="93" s="1"/>
  <c r="E236" i="94" s="1"/>
  <c r="G232" i="101"/>
  <c r="J232" i="101" s="1"/>
  <c r="E232" i="102" s="1"/>
  <c r="G240" i="101"/>
  <c r="J240" i="101" s="1"/>
  <c r="E240" i="102" s="1"/>
  <c r="G231" i="106"/>
  <c r="J231" i="106" s="1"/>
  <c r="G239" i="106"/>
  <c r="J239" i="106" s="1"/>
  <c r="G230" i="93"/>
  <c r="J230" i="93" s="1"/>
  <c r="E230" i="94" s="1"/>
  <c r="G238" i="93"/>
  <c r="J238" i="93" s="1"/>
  <c r="E238" i="94" s="1"/>
  <c r="G227" i="93"/>
  <c r="J227" i="93" s="1"/>
  <c r="E227" i="94" s="1"/>
  <c r="G235" i="93"/>
  <c r="J235" i="93" s="1"/>
  <c r="E235" i="94" s="1"/>
  <c r="G234" i="91"/>
  <c r="J234" i="91" s="1"/>
  <c r="E234" i="92" s="1"/>
  <c r="G242" i="92"/>
  <c r="J242" i="92" s="1"/>
  <c r="E242" i="93" s="1"/>
  <c r="G253" i="92"/>
  <c r="J253" i="92" s="1"/>
  <c r="E253" i="93" s="1"/>
  <c r="G259" i="91"/>
  <c r="J259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254" i="91"/>
  <c r="J254" i="91" s="1"/>
  <c r="E254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G186" i="93"/>
  <c r="J186" i="93" s="1"/>
  <c r="E186" i="94" s="1"/>
  <c r="G255" i="93"/>
  <c r="J255" i="93" s="1"/>
  <c r="E255" i="94" s="1"/>
  <c r="G104" i="93"/>
  <c r="J104" i="93" s="1"/>
  <c r="E104" i="94" s="1"/>
  <c r="G233" i="93"/>
  <c r="J233" i="93" s="1"/>
  <c r="E233" i="94" s="1"/>
  <c r="G256" i="93"/>
  <c r="J256" i="93" s="1"/>
  <c r="E256" i="94" s="1"/>
  <c r="G258" i="93"/>
  <c r="J258" i="93" s="1"/>
  <c r="E258" i="94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G71" i="106" l="1"/>
  <c r="J71" i="106" s="1"/>
  <c r="G71" i="107" s="1"/>
  <c r="J71" i="107" s="1"/>
  <c r="E71" i="106"/>
  <c r="G175" i="106"/>
  <c r="J175" i="106" s="1"/>
  <c r="G175" i="107" s="1"/>
  <c r="J175" i="107" s="1"/>
  <c r="E175" i="106"/>
  <c r="E70" i="106"/>
  <c r="G70" i="106" s="1"/>
  <c r="J70" i="106" s="1"/>
  <c r="G70" i="107" s="1"/>
  <c r="J70" i="107" s="1"/>
  <c r="G88" i="94"/>
  <c r="J88" i="94" s="1"/>
  <c r="E88" i="95" s="1"/>
  <c r="E87" i="94"/>
  <c r="G87" i="94" s="1"/>
  <c r="J87" i="94" s="1"/>
  <c r="J20" i="95"/>
  <c r="E20" i="96" s="1"/>
  <c r="G20" i="96" s="1"/>
  <c r="J20" i="96" s="1"/>
  <c r="E20" i="97" s="1"/>
  <c r="G20" i="97" s="1"/>
  <c r="J20" i="97" s="1"/>
  <c r="E20" i="98" s="1"/>
  <c r="G86" i="94"/>
  <c r="J86" i="94" s="1"/>
  <c r="E86" i="95" s="1"/>
  <c r="G230" i="94"/>
  <c r="J230" i="94" s="1"/>
  <c r="E230" i="95" s="1"/>
  <c r="G238" i="94"/>
  <c r="J238" i="94" s="1"/>
  <c r="E238" i="95" s="1"/>
  <c r="G239" i="107"/>
  <c r="J239" i="107" s="1"/>
  <c r="G231" i="107"/>
  <c r="J231" i="107" s="1"/>
  <c r="G234" i="92"/>
  <c r="J234" i="92" s="1"/>
  <c r="E234" i="93" s="1"/>
  <c r="G242" i="93"/>
  <c r="J242" i="93" s="1"/>
  <c r="E242" i="94" s="1"/>
  <c r="G240" i="102"/>
  <c r="J240" i="102" s="1"/>
  <c r="E240" i="103" s="1"/>
  <c r="G232" i="102"/>
  <c r="J232" i="102" s="1"/>
  <c r="E232" i="103" s="1"/>
  <c r="G259" i="102"/>
  <c r="J259" i="102" s="1"/>
  <c r="G227" i="94"/>
  <c r="J227" i="94" s="1"/>
  <c r="E227" i="95" s="1"/>
  <c r="G235" i="94"/>
  <c r="J235" i="94" s="1"/>
  <c r="E235" i="95" s="1"/>
  <c r="G228" i="94"/>
  <c r="J228" i="94" s="1"/>
  <c r="E228" i="95" s="1"/>
  <c r="G236" i="94"/>
  <c r="J236" i="94" s="1"/>
  <c r="E236" i="95" s="1"/>
  <c r="G253" i="93"/>
  <c r="J253" i="93" s="1"/>
  <c r="E253" i="94" s="1"/>
  <c r="G259" i="92"/>
  <c r="J259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82" i="92"/>
  <c r="J82" i="92" s="1"/>
  <c r="E82" i="93" s="1"/>
  <c r="G254" i="92"/>
  <c r="J254" i="92" s="1"/>
  <c r="E254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G186" i="94"/>
  <c r="J186" i="94" s="1"/>
  <c r="E186" i="95" s="1"/>
  <c r="G233" i="94"/>
  <c r="J233" i="94" s="1"/>
  <c r="E233" i="95" s="1"/>
  <c r="G258" i="94"/>
  <c r="J258" i="94" s="1"/>
  <c r="E258" i="95" s="1"/>
  <c r="G255" i="94"/>
  <c r="J255" i="94" s="1"/>
  <c r="E255" i="95" s="1"/>
  <c r="G104" i="94"/>
  <c r="J104" i="94" s="1"/>
  <c r="E104" i="95" s="1"/>
  <c r="G256" i="94"/>
  <c r="J256" i="94" s="1"/>
  <c r="E256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E112" i="97" l="1"/>
  <c r="G112" i="97" s="1"/>
  <c r="J112" i="97" s="1"/>
  <c r="E112" i="98" s="1"/>
  <c r="G112" i="98" s="1"/>
  <c r="J112" i="98" s="1"/>
  <c r="E112" i="99" s="1"/>
  <c r="E116" i="97"/>
  <c r="G116" i="97" s="1"/>
  <c r="J116" i="97" s="1"/>
  <c r="E116" i="98" s="1"/>
  <c r="G116" i="98" s="1"/>
  <c r="J116" i="98" s="1"/>
  <c r="E116" i="99" s="1"/>
  <c r="G88" i="95"/>
  <c r="J88" i="95" s="1"/>
  <c r="E88" i="96" s="1"/>
  <c r="E87" i="95"/>
  <c r="G87" i="95" s="1"/>
  <c r="E107" i="97"/>
  <c r="G107" i="97" s="1"/>
  <c r="J107" i="97" s="1"/>
  <c r="E107" i="98" s="1"/>
  <c r="G107" i="98" s="1"/>
  <c r="J107" i="98" s="1"/>
  <c r="E107" i="99" s="1"/>
  <c r="E110" i="97"/>
  <c r="G110" i="97" s="1"/>
  <c r="J110" i="97" s="1"/>
  <c r="E110" i="98" s="1"/>
  <c r="G110" i="98" s="1"/>
  <c r="J110" i="98" s="1"/>
  <c r="E110" i="99" s="1"/>
  <c r="E117" i="97"/>
  <c r="G117" i="97" s="1"/>
  <c r="J117" i="97" s="1"/>
  <c r="E117" i="98" s="1"/>
  <c r="G117" i="98" s="1"/>
  <c r="J117" i="98" s="1"/>
  <c r="E117" i="99" s="1"/>
  <c r="E108" i="97"/>
  <c r="G108" i="97" s="1"/>
  <c r="J108" i="97" s="1"/>
  <c r="E108" i="98" s="1"/>
  <c r="G108" i="98" s="1"/>
  <c r="J108" i="98" s="1"/>
  <c r="E108" i="99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E115" i="97"/>
  <c r="G115" i="97" s="1"/>
  <c r="J115" i="97" s="1"/>
  <c r="E115" i="98" s="1"/>
  <c r="G115" i="98" s="1"/>
  <c r="J115" i="98" s="1"/>
  <c r="E115" i="99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J66" i="95"/>
  <c r="E66" i="96" s="1"/>
  <c r="G66" i="96" s="1"/>
  <c r="J66" i="96" s="1"/>
  <c r="E66" i="97" s="1"/>
  <c r="G66" i="97" s="1"/>
  <c r="J66" i="97" s="1"/>
  <c r="E66" i="98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99" i="97" s="1"/>
  <c r="J99" i="97" s="1"/>
  <c r="E99" i="98" s="1"/>
  <c r="J21" i="95"/>
  <c r="E21" i="96" s="1"/>
  <c r="G21" i="96" s="1"/>
  <c r="J21" i="96" s="1"/>
  <c r="E21" i="97" s="1"/>
  <c r="G21" i="97" s="1"/>
  <c r="J21" i="97" s="1"/>
  <c r="E21" i="98" s="1"/>
  <c r="G86" i="95"/>
  <c r="G240" i="103"/>
  <c r="J240" i="103" s="1"/>
  <c r="E240" i="104" s="1"/>
  <c r="G232" i="103"/>
  <c r="J232" i="103" s="1"/>
  <c r="E232" i="104" s="1"/>
  <c r="G259" i="103"/>
  <c r="J259" i="103" s="1"/>
  <c r="G234" i="93"/>
  <c r="J234" i="93" s="1"/>
  <c r="E234" i="94" s="1"/>
  <c r="G242" i="94"/>
  <c r="J242" i="94" s="1"/>
  <c r="E242" i="95" s="1"/>
  <c r="G228" i="95"/>
  <c r="G236" i="95"/>
  <c r="J236" i="95" s="1"/>
  <c r="E236" i="96" s="1"/>
  <c r="G227" i="95"/>
  <c r="G235" i="95"/>
  <c r="J235" i="95" s="1"/>
  <c r="E235" i="96" s="1"/>
  <c r="G230" i="95"/>
  <c r="G238" i="95"/>
  <c r="J238" i="95" s="1"/>
  <c r="E238" i="96" s="1"/>
  <c r="G253" i="94"/>
  <c r="J253" i="94" s="1"/>
  <c r="E253" i="95" s="1"/>
  <c r="G259" i="93"/>
  <c r="J259" i="93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254" i="93"/>
  <c r="J254" i="93" s="1"/>
  <c r="E254" i="94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G186" i="95"/>
  <c r="J186" i="95" s="1"/>
  <c r="E186" i="96" s="1"/>
  <c r="G256" i="95"/>
  <c r="J256" i="95" s="1"/>
  <c r="E256" i="96" s="1"/>
  <c r="G255" i="95"/>
  <c r="J255" i="95" s="1"/>
  <c r="E255" i="96" s="1"/>
  <c r="G104" i="95"/>
  <c r="J104" i="95" s="1"/>
  <c r="E104" i="96" s="1"/>
  <c r="G258" i="95"/>
  <c r="J258" i="95" s="1"/>
  <c r="E258" i="96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160" i="97" l="1"/>
  <c r="G160" i="97" s="1"/>
  <c r="J160" i="97" s="1"/>
  <c r="E160" i="98" s="1"/>
  <c r="G160" i="98" s="1"/>
  <c r="J160" i="98" s="1"/>
  <c r="E160" i="99" s="1"/>
  <c r="E25" i="97"/>
  <c r="G25" i="97" s="1"/>
  <c r="J25" i="97" s="1"/>
  <c r="E25" i="98" s="1"/>
  <c r="G25" i="98" s="1"/>
  <c r="J25" i="98" s="1"/>
  <c r="E25" i="99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G159" i="97"/>
  <c r="J159" i="97" s="1"/>
  <c r="E159" i="98" s="1"/>
  <c r="G159" i="98" s="1"/>
  <c r="J159" i="98" s="1"/>
  <c r="E159" i="99" s="1"/>
  <c r="E159" i="97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E22" i="97"/>
  <c r="G22" i="97" s="1"/>
  <c r="J22" i="97" s="1"/>
  <c r="E22" i="98" s="1"/>
  <c r="G22" i="98" s="1"/>
  <c r="J22" i="98" s="1"/>
  <c r="E22" i="99" s="1"/>
  <c r="E19" i="97"/>
  <c r="G19" i="97" s="1"/>
  <c r="J19" i="97" s="1"/>
  <c r="E19" i="98" s="1"/>
  <c r="G19" i="98" s="1"/>
  <c r="J19" i="98" s="1"/>
  <c r="E19" i="99" s="1"/>
  <c r="E172" i="97"/>
  <c r="G172" i="97" s="1"/>
  <c r="J172" i="97" s="1"/>
  <c r="E172" i="98" s="1"/>
  <c r="G172" i="98" s="1"/>
  <c r="J172" i="98" s="1"/>
  <c r="E172" i="99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E142" i="97"/>
  <c r="G142" i="97" s="1"/>
  <c r="J142" i="97" s="1"/>
  <c r="E142" i="98" s="1"/>
  <c r="G142" i="98" s="1"/>
  <c r="J142" i="98" s="1"/>
  <c r="E142" i="99" s="1"/>
  <c r="E85" i="97"/>
  <c r="G85" i="97" s="1"/>
  <c r="J85" i="97" s="1"/>
  <c r="E85" i="98" s="1"/>
  <c r="G85" i="98" s="1"/>
  <c r="J85" i="98" s="1"/>
  <c r="E85" i="99" s="1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106" i="97"/>
  <c r="G106" i="97" s="1"/>
  <c r="J106" i="97" s="1"/>
  <c r="E106" i="98" s="1"/>
  <c r="G106" i="98" s="1"/>
  <c r="J106" i="98" s="1"/>
  <c r="E106" i="99" s="1"/>
  <c r="E154" i="97"/>
  <c r="G154" i="97" s="1"/>
  <c r="J154" i="97" s="1"/>
  <c r="E154" i="98" s="1"/>
  <c r="G154" i="98" s="1"/>
  <c r="J154" i="98" s="1"/>
  <c r="E154" i="99" s="1"/>
  <c r="E92" i="97"/>
  <c r="G92" i="97" s="1"/>
  <c r="J92" i="97" s="1"/>
  <c r="E92" i="98" s="1"/>
  <c r="G92" i="98" s="1"/>
  <c r="J92" i="98" s="1"/>
  <c r="E92" i="99" s="1"/>
  <c r="E158" i="97"/>
  <c r="G158" i="97" s="1"/>
  <c r="J158" i="97" s="1"/>
  <c r="E158" i="98" s="1"/>
  <c r="G158" i="98" s="1"/>
  <c r="J158" i="98" s="1"/>
  <c r="E158" i="99" s="1"/>
  <c r="E80" i="97"/>
  <c r="G80" i="97" s="1"/>
  <c r="J80" i="97" s="1"/>
  <c r="E80" i="98" s="1"/>
  <c r="G80" i="98" s="1"/>
  <c r="J80" i="98" s="1"/>
  <c r="E80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E62" i="97"/>
  <c r="G62" i="97" s="1"/>
  <c r="J62" i="97" s="1"/>
  <c r="E62" i="98" s="1"/>
  <c r="G62" i="98" s="1"/>
  <c r="J62" i="98" s="1"/>
  <c r="E62" i="99" s="1"/>
  <c r="E170" i="97"/>
  <c r="G170" i="97" s="1"/>
  <c r="J170" i="97" s="1"/>
  <c r="E170" i="98" s="1"/>
  <c r="G170" i="98" s="1"/>
  <c r="J170" i="98" s="1"/>
  <c r="E170" i="99" s="1"/>
  <c r="E176" i="97"/>
  <c r="G176" i="97" s="1"/>
  <c r="J176" i="97" s="1"/>
  <c r="E176" i="98" s="1"/>
  <c r="G176" i="98" s="1"/>
  <c r="J176" i="98" s="1"/>
  <c r="E176" i="99" s="1"/>
  <c r="E120" i="97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E79" i="97"/>
  <c r="G79" i="97" s="1"/>
  <c r="J79" i="97" s="1"/>
  <c r="E79" i="98" s="1"/>
  <c r="G79" i="98" s="1"/>
  <c r="J79" i="98" s="1"/>
  <c r="E79" i="99" s="1"/>
  <c r="E64" i="97"/>
  <c r="G64" i="97" s="1"/>
  <c r="J64" i="97" s="1"/>
  <c r="E64" i="98" s="1"/>
  <c r="G64" i="98" s="1"/>
  <c r="J64" i="98" s="1"/>
  <c r="E64" i="99" s="1"/>
  <c r="E162" i="97"/>
  <c r="G162" i="97" s="1"/>
  <c r="J162" i="97" s="1"/>
  <c r="E162" i="98" s="1"/>
  <c r="G162" i="98" s="1"/>
  <c r="J162" i="98" s="1"/>
  <c r="E162" i="99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G238" i="96"/>
  <c r="J238" i="96" s="1"/>
  <c r="E238" i="97" s="1"/>
  <c r="J230" i="95"/>
  <c r="E230" i="96" s="1"/>
  <c r="G230" i="96" s="1"/>
  <c r="J230" i="96" s="1"/>
  <c r="G235" i="96"/>
  <c r="J235" i="96" s="1"/>
  <c r="E235" i="97" s="1"/>
  <c r="G235" i="97" s="1"/>
  <c r="J235" i="97" s="1"/>
  <c r="E235" i="98" s="1"/>
  <c r="J227" i="95"/>
  <c r="E227" i="96" s="1"/>
  <c r="G227" i="96" s="1"/>
  <c r="J227" i="96" s="1"/>
  <c r="E227" i="97" s="1"/>
  <c r="G227" i="97" s="1"/>
  <c r="J227" i="97" s="1"/>
  <c r="G88" i="96"/>
  <c r="J88" i="96" s="1"/>
  <c r="E88" i="97" s="1"/>
  <c r="J87" i="95"/>
  <c r="E87" i="96" s="1"/>
  <c r="G87" i="96" s="1"/>
  <c r="J87" i="96" s="1"/>
  <c r="J51" i="95"/>
  <c r="E51" i="96" s="1"/>
  <c r="G51" i="96" s="1"/>
  <c r="J51" i="96" s="1"/>
  <c r="E51" i="97" s="1"/>
  <c r="G51" i="97" s="1"/>
  <c r="J51" i="97" s="1"/>
  <c r="E51" i="98" s="1"/>
  <c r="J49" i="95"/>
  <c r="E49" i="96" s="1"/>
  <c r="G49" i="96" s="1"/>
  <c r="J49" i="96" s="1"/>
  <c r="E49" i="97" s="1"/>
  <c r="G49" i="97" s="1"/>
  <c r="J49" i="97" s="1"/>
  <c r="E49" i="98" s="1"/>
  <c r="J86" i="95"/>
  <c r="E86" i="96" s="1"/>
  <c r="G86" i="96" s="1"/>
  <c r="J86" i="96" s="1"/>
  <c r="G236" i="96"/>
  <c r="J236" i="96" s="1"/>
  <c r="E236" i="97" s="1"/>
  <c r="J228" i="95"/>
  <c r="E228" i="96" s="1"/>
  <c r="G228" i="96" s="1"/>
  <c r="J228" i="96" s="1"/>
  <c r="E228" i="97" s="1"/>
  <c r="G234" i="94"/>
  <c r="J234" i="94" s="1"/>
  <c r="E234" i="95" s="1"/>
  <c r="G242" i="95"/>
  <c r="J242" i="95" s="1"/>
  <c r="E242" i="96" s="1"/>
  <c r="G240" i="104"/>
  <c r="J240" i="104" s="1"/>
  <c r="G259" i="104"/>
  <c r="J259" i="104" s="1"/>
  <c r="G232" i="104"/>
  <c r="J232" i="104" s="1"/>
  <c r="G253" i="95"/>
  <c r="J253" i="95" s="1"/>
  <c r="E253" i="96" s="1"/>
  <c r="G259" i="94"/>
  <c r="J259" i="94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254" i="94"/>
  <c r="J254" i="94" s="1"/>
  <c r="E254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G186" i="96"/>
  <c r="J186" i="96" s="1"/>
  <c r="E186" i="97" s="1"/>
  <c r="G258" i="96"/>
  <c r="J258" i="96" s="1"/>
  <c r="G255" i="96"/>
  <c r="J255" i="96" s="1"/>
  <c r="E255" i="97" s="1"/>
  <c r="G104" i="96"/>
  <c r="J104" i="96" s="1"/>
  <c r="E104" i="97" s="1"/>
  <c r="G233" i="96"/>
  <c r="J233" i="96" s="1"/>
  <c r="E233" i="97" s="1"/>
  <c r="G256" i="96"/>
  <c r="J256" i="96" s="1"/>
  <c r="E256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G88" i="97" l="1"/>
  <c r="J88" i="97" s="1"/>
  <c r="E88" i="98" s="1"/>
  <c r="E87" i="97"/>
  <c r="E42" i="97"/>
  <c r="G42" i="97" s="1"/>
  <c r="J42" i="97" s="1"/>
  <c r="E42" i="98" s="1"/>
  <c r="G42" i="98" s="1"/>
  <c r="J42" i="98" s="1"/>
  <c r="E42" i="99" s="1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E230" i="97"/>
  <c r="G230" i="97" s="1"/>
  <c r="J230" i="97" s="1"/>
  <c r="E230" i="98" s="1"/>
  <c r="G230" i="98" s="1"/>
  <c r="J230" i="98" s="1"/>
  <c r="E117" i="100"/>
  <c r="G117" i="100" s="1"/>
  <c r="J117" i="100" s="1"/>
  <c r="E97" i="100"/>
  <c r="G97" i="100" s="1"/>
  <c r="J97" i="100" s="1"/>
  <c r="E86" i="97"/>
  <c r="G86" i="97" s="1"/>
  <c r="J86" i="97" s="1"/>
  <c r="E86" i="98" s="1"/>
  <c r="G86" i="98" s="1"/>
  <c r="J86" i="98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107" i="100"/>
  <c r="G107" i="100" s="1"/>
  <c r="J107" i="100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115" i="100"/>
  <c r="G115" i="100" s="1"/>
  <c r="J115" i="100" s="1"/>
  <c r="E54" i="97"/>
  <c r="G54" i="97" s="1"/>
  <c r="J54" i="97" s="1"/>
  <c r="E54" i="98" s="1"/>
  <c r="G54" i="98" s="1"/>
  <c r="J54" i="98" s="1"/>
  <c r="E54" i="99" s="1"/>
  <c r="E111" i="100"/>
  <c r="G111" i="100" s="1"/>
  <c r="J111" i="100" s="1"/>
  <c r="E56" i="97"/>
  <c r="G56" i="97" s="1"/>
  <c r="J56" i="97" s="1"/>
  <c r="E56" i="98" s="1"/>
  <c r="G56" i="98" s="1"/>
  <c r="J56" i="98" s="1"/>
  <c r="E56" i="99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G235" i="98"/>
  <c r="J235" i="98" s="1"/>
  <c r="E235" i="99" s="1"/>
  <c r="E227" i="98"/>
  <c r="G227" i="98" s="1"/>
  <c r="J227" i="98" s="1"/>
  <c r="E57" i="97"/>
  <c r="G57" i="97" s="1"/>
  <c r="J57" i="97" s="1"/>
  <c r="E57" i="98" s="1"/>
  <c r="G57" i="98" s="1"/>
  <c r="J57" i="98" s="1"/>
  <c r="E57" i="99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E20" i="100"/>
  <c r="G20" i="100" s="1"/>
  <c r="J20" i="100" s="1"/>
  <c r="E110" i="100"/>
  <c r="G110" i="100" s="1"/>
  <c r="J110" i="100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108" i="100"/>
  <c r="G108" i="100" s="1"/>
  <c r="J108" i="100" s="1"/>
  <c r="E44" i="97"/>
  <c r="G44" i="97" s="1"/>
  <c r="J44" i="97" s="1"/>
  <c r="E44" i="98" s="1"/>
  <c r="G44" i="98" s="1"/>
  <c r="J44" i="98" s="1"/>
  <c r="E44" i="99" s="1"/>
  <c r="E41" i="97"/>
  <c r="G41" i="97" s="1"/>
  <c r="J41" i="97" s="1"/>
  <c r="E41" i="98" s="1"/>
  <c r="G41" i="98" s="1"/>
  <c r="J41" i="98" s="1"/>
  <c r="E41" i="99" s="1"/>
  <c r="E112" i="100"/>
  <c r="G112" i="100" s="1"/>
  <c r="J112" i="100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G87" i="97"/>
  <c r="J87" i="97" s="1"/>
  <c r="G238" i="97"/>
  <c r="J238" i="97" s="1"/>
  <c r="E238" i="98" s="1"/>
  <c r="G238" i="98" s="1"/>
  <c r="J238" i="98" s="1"/>
  <c r="E238" i="99" s="1"/>
  <c r="G234" i="95"/>
  <c r="J234" i="95" s="1"/>
  <c r="E234" i="96" s="1"/>
  <c r="G242" i="96"/>
  <c r="J242" i="96" s="1"/>
  <c r="E242" i="97" s="1"/>
  <c r="G240" i="105"/>
  <c r="J240" i="105" s="1"/>
  <c r="E240" i="106" s="1"/>
  <c r="G259" i="105"/>
  <c r="J259" i="105" s="1"/>
  <c r="G232" i="105"/>
  <c r="J232" i="105" s="1"/>
  <c r="E232" i="106" s="1"/>
  <c r="G228" i="97"/>
  <c r="J228" i="97" s="1"/>
  <c r="E228" i="98" s="1"/>
  <c r="G236" i="97"/>
  <c r="J236" i="97" s="1"/>
  <c r="E236" i="98" s="1"/>
  <c r="G253" i="96"/>
  <c r="J253" i="96" s="1"/>
  <c r="E253" i="97" s="1"/>
  <c r="G259" i="95"/>
  <c r="J259" i="95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9"/>
  <c r="J189" i="79" s="1"/>
  <c r="G189" i="82"/>
  <c r="J189" i="82" s="1"/>
  <c r="E189" i="83" s="1"/>
  <c r="G189" i="83" s="1"/>
  <c r="J189" i="83" s="1"/>
  <c r="G189" i="86"/>
  <c r="J189" i="86" s="1"/>
  <c r="G189" i="80"/>
  <c r="J189" i="80" s="1"/>
  <c r="G189" i="88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87"/>
  <c r="J189" i="87" s="1"/>
  <c r="G189" i="81"/>
  <c r="J189" i="81" s="1"/>
  <c r="G189" i="74"/>
  <c r="J189" i="74" s="1"/>
  <c r="G189" i="84"/>
  <c r="J189" i="84" s="1"/>
  <c r="G189" i="85" s="1"/>
  <c r="J189" i="85" s="1"/>
  <c r="G187" i="82"/>
  <c r="J187" i="82" s="1"/>
  <c r="E187" i="83" s="1"/>
  <c r="G187" i="83" s="1"/>
  <c r="J187" i="83" s="1"/>
  <c r="G187" i="79"/>
  <c r="J187" i="79" s="1"/>
  <c r="G187" i="87"/>
  <c r="J187" i="87" s="1"/>
  <c r="G187" i="74"/>
  <c r="J187" i="74" s="1"/>
  <c r="G187" i="84"/>
  <c r="J187" i="84" s="1"/>
  <c r="G187" i="85" s="1"/>
  <c r="J187" i="85" s="1"/>
  <c r="G187" i="81"/>
  <c r="J187" i="81" s="1"/>
  <c r="G258" i="97"/>
  <c r="J258" i="97" s="1"/>
  <c r="G187" i="78"/>
  <c r="J187" i="78" s="1"/>
  <c r="G187" i="86"/>
  <c r="J187" i="86" s="1"/>
  <c r="G187" i="80"/>
  <c r="J187" i="80" s="1"/>
  <c r="G187" i="88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G105" i="74"/>
  <c r="J105" i="74" s="1"/>
  <c r="G105" i="77" s="1"/>
  <c r="J105" i="77" s="1"/>
  <c r="G105" i="84"/>
  <c r="J105" i="84" s="1"/>
  <c r="G105" i="85" s="1"/>
  <c r="J105" i="85" s="1"/>
  <c r="G105" i="82"/>
  <c r="J105" i="82" s="1"/>
  <c r="E105" i="83" s="1"/>
  <c r="G105" i="83" s="1"/>
  <c r="J105" i="83" s="1"/>
  <c r="G105" i="78"/>
  <c r="J105" i="78" s="1"/>
  <c r="G105" i="86"/>
  <c r="J105" i="86" s="1"/>
  <c r="G105" i="79"/>
  <c r="J105" i="79" s="1"/>
  <c r="G105" i="87"/>
  <c r="J105" i="87" s="1"/>
  <c r="G105" i="88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G256" i="97"/>
  <c r="J256" i="97" s="1"/>
  <c r="E256" i="98" s="1"/>
  <c r="G105" i="81"/>
  <c r="J105" i="81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254" i="95"/>
  <c r="J254" i="95" s="1"/>
  <c r="E254" i="96" s="1"/>
  <c r="G103" i="95"/>
  <c r="J103" i="95" s="1"/>
  <c r="E103" i="96" s="1"/>
  <c r="G82" i="95"/>
  <c r="J82" i="95" s="1"/>
  <c r="E82" i="96" s="1"/>
  <c r="G219" i="77"/>
  <c r="J219" i="77" s="1"/>
  <c r="G5" i="82"/>
  <c r="J5" i="82" s="1"/>
  <c r="E5" i="83" s="1"/>
  <c r="G186" i="97"/>
  <c r="J186" i="97" s="1"/>
  <c r="E186" i="98" s="1"/>
  <c r="G233" i="97"/>
  <c r="J233" i="97" s="1"/>
  <c r="E233" i="98" s="1"/>
  <c r="G255" i="97"/>
  <c r="J255" i="97" s="1"/>
  <c r="E255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E110" i="101" l="1"/>
  <c r="G110" i="101" s="1"/>
  <c r="J110" i="101" s="1"/>
  <c r="E116" i="101"/>
  <c r="G116" i="101" s="1"/>
  <c r="J116" i="101" s="1"/>
  <c r="E86" i="99"/>
  <c r="G86" i="99" s="1"/>
  <c r="J86" i="99" s="1"/>
  <c r="E86" i="100" s="1"/>
  <c r="E112" i="101"/>
  <c r="G112" i="101" s="1"/>
  <c r="J112" i="101" s="1"/>
  <c r="E97" i="101"/>
  <c r="G97" i="101" s="1"/>
  <c r="J97" i="101" s="1"/>
  <c r="E117" i="101"/>
  <c r="G117" i="101" s="1"/>
  <c r="J117" i="101" s="1"/>
  <c r="E187" i="97"/>
  <c r="G187" i="97" s="1"/>
  <c r="J187" i="97" s="1"/>
  <c r="E187" i="98" s="1"/>
  <c r="G187" i="98" s="1"/>
  <c r="J187" i="98" s="1"/>
  <c r="E187" i="99" s="1"/>
  <c r="E111" i="101"/>
  <c r="G111" i="101" s="1"/>
  <c r="J111" i="101" s="1"/>
  <c r="G238" i="99"/>
  <c r="J238" i="99" s="1"/>
  <c r="E238" i="100" s="1"/>
  <c r="E230" i="99"/>
  <c r="G230" i="99" s="1"/>
  <c r="J230" i="99" s="1"/>
  <c r="E107" i="101"/>
  <c r="G107" i="101" s="1"/>
  <c r="J107" i="101" s="1"/>
  <c r="E21" i="100"/>
  <c r="G21" i="100" s="1"/>
  <c r="J21" i="100" s="1"/>
  <c r="E99" i="100"/>
  <c r="G99" i="100" s="1"/>
  <c r="J99" i="100" s="1"/>
  <c r="E68" i="100"/>
  <c r="G68" i="100" s="1"/>
  <c r="J68" i="100" s="1"/>
  <c r="E123" i="100"/>
  <c r="G123" i="100" s="1"/>
  <c r="J123" i="100" s="1"/>
  <c r="E154" i="100"/>
  <c r="G154" i="100" s="1"/>
  <c r="J154" i="100" s="1"/>
  <c r="E65" i="100"/>
  <c r="G65" i="100" s="1"/>
  <c r="J65" i="100" s="1"/>
  <c r="E142" i="100"/>
  <c r="G142" i="100" s="1"/>
  <c r="J142" i="100" s="1"/>
  <c r="E79" i="100"/>
  <c r="G79" i="100" s="1"/>
  <c r="J79" i="100" s="1"/>
  <c r="E61" i="100"/>
  <c r="G61" i="100" s="1"/>
  <c r="J61" i="100" s="1"/>
  <c r="E98" i="100"/>
  <c r="G98" i="100" s="1"/>
  <c r="J98" i="100" s="1"/>
  <c r="E121" i="100"/>
  <c r="G121" i="100" s="1"/>
  <c r="J121" i="100" s="1"/>
  <c r="E184" i="100"/>
  <c r="G184" i="100" s="1"/>
  <c r="J184" i="100" s="1"/>
  <c r="E146" i="100"/>
  <c r="G146" i="100" s="1"/>
  <c r="J146" i="100" s="1"/>
  <c r="E163" i="100"/>
  <c r="G163" i="100" s="1"/>
  <c r="J163" i="100" s="1"/>
  <c r="E24" i="100"/>
  <c r="G24" i="100" s="1"/>
  <c r="J24" i="100" s="1"/>
  <c r="E85" i="100"/>
  <c r="G85" i="100" s="1"/>
  <c r="J85" i="100" s="1"/>
  <c r="E108" i="101"/>
  <c r="G108" i="101" s="1"/>
  <c r="J108" i="101" s="1"/>
  <c r="E20" i="101"/>
  <c r="G20" i="101" s="1"/>
  <c r="J20" i="101" s="1"/>
  <c r="E115" i="101"/>
  <c r="G115" i="101" s="1"/>
  <c r="J115" i="101" s="1"/>
  <c r="E80" i="100"/>
  <c r="G80" i="100" s="1"/>
  <c r="J80" i="100" s="1"/>
  <c r="E81" i="100"/>
  <c r="G81" i="100" s="1"/>
  <c r="J81" i="100" s="1"/>
  <c r="E171" i="100"/>
  <c r="G171" i="100" s="1"/>
  <c r="J171" i="100" s="1"/>
  <c r="E223" i="100"/>
  <c r="G223" i="100" s="1"/>
  <c r="J223" i="100" s="1"/>
  <c r="E67" i="100"/>
  <c r="G67" i="100" s="1"/>
  <c r="J67" i="100" s="1"/>
  <c r="E130" i="100"/>
  <c r="G130" i="100" s="1"/>
  <c r="J130" i="100" s="1"/>
  <c r="E159" i="100"/>
  <c r="G159" i="100" s="1"/>
  <c r="J159" i="100" s="1"/>
  <c r="E25" i="100"/>
  <c r="G25" i="100" s="1"/>
  <c r="J25" i="100" s="1"/>
  <c r="E166" i="100"/>
  <c r="G166" i="100" s="1"/>
  <c r="J166" i="100" s="1"/>
  <c r="E23" i="100"/>
  <c r="G23" i="100" s="1"/>
  <c r="J23" i="100" s="1"/>
  <c r="E179" i="100"/>
  <c r="G179" i="100" s="1"/>
  <c r="J179" i="100" s="1"/>
  <c r="E140" i="100"/>
  <c r="G140" i="100" s="1"/>
  <c r="J140" i="100" s="1"/>
  <c r="E137" i="100"/>
  <c r="G137" i="100" s="1"/>
  <c r="J137" i="100" s="1"/>
  <c r="E214" i="97"/>
  <c r="G214" i="97" s="1"/>
  <c r="J214" i="97" s="1"/>
  <c r="E214" i="98" s="1"/>
  <c r="G214" i="98" s="1"/>
  <c r="J214" i="98" s="1"/>
  <c r="E214" i="99" s="1"/>
  <c r="E172" i="100"/>
  <c r="G172" i="100" s="1"/>
  <c r="J172" i="100" s="1"/>
  <c r="E162" i="100"/>
  <c r="G162" i="100" s="1"/>
  <c r="J162" i="100" s="1"/>
  <c r="E220" i="100"/>
  <c r="G220" i="100" s="1"/>
  <c r="J220" i="100" s="1"/>
  <c r="E139" i="100"/>
  <c r="G139" i="100" s="1"/>
  <c r="J139" i="100" s="1"/>
  <c r="E170" i="100"/>
  <c r="G170" i="100" s="1"/>
  <c r="J170" i="100" s="1"/>
  <c r="E62" i="100"/>
  <c r="G62" i="100" s="1"/>
  <c r="J62" i="100" s="1"/>
  <c r="G88" i="98"/>
  <c r="J88" i="98" s="1"/>
  <c r="E88" i="99" s="1"/>
  <c r="E87" i="98"/>
  <c r="G87" i="98" s="1"/>
  <c r="J87" i="98" s="1"/>
  <c r="E19" i="100"/>
  <c r="G19" i="100" s="1"/>
  <c r="J19" i="100" s="1"/>
  <c r="E95" i="100"/>
  <c r="G95" i="100" s="1"/>
  <c r="J95" i="100" s="1"/>
  <c r="E66" i="100"/>
  <c r="G66" i="100" s="1"/>
  <c r="J66" i="100" s="1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22" i="100"/>
  <c r="G22" i="100" s="1"/>
  <c r="J22" i="100" s="1"/>
  <c r="E92" i="100"/>
  <c r="G92" i="100" s="1"/>
  <c r="J92" i="100" s="1"/>
  <c r="E74" i="100"/>
  <c r="G74" i="100" s="1"/>
  <c r="J74" i="100" s="1"/>
  <c r="E160" i="100"/>
  <c r="G160" i="100" s="1"/>
  <c r="J160" i="100" s="1"/>
  <c r="E106" i="100"/>
  <c r="G106" i="100" s="1"/>
  <c r="J10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44" i="100"/>
  <c r="G144" i="100" s="1"/>
  <c r="J144" i="100" s="1"/>
  <c r="E101" i="100"/>
  <c r="G101" i="100" s="1"/>
  <c r="J101" i="100" s="1"/>
  <c r="E77" i="100"/>
  <c r="G77" i="100" s="1"/>
  <c r="J77" i="100" s="1"/>
  <c r="E192" i="100"/>
  <c r="G192" i="100" s="1"/>
  <c r="J192" i="100" s="1"/>
  <c r="E183" i="100"/>
  <c r="G183" i="100" s="1"/>
  <c r="J183" i="100" s="1"/>
  <c r="E118" i="100"/>
  <c r="G118" i="100" s="1"/>
  <c r="J118" i="100" s="1"/>
  <c r="E141" i="100"/>
  <c r="G141" i="100" s="1"/>
  <c r="J141" i="100" s="1"/>
  <c r="E164" i="100"/>
  <c r="G164" i="100" s="1"/>
  <c r="J164" i="100" s="1"/>
  <c r="E158" i="100"/>
  <c r="G158" i="100" s="1"/>
  <c r="J158" i="100" s="1"/>
  <c r="E180" i="100"/>
  <c r="G180" i="100" s="1"/>
  <c r="J180" i="100" s="1"/>
  <c r="E138" i="100"/>
  <c r="G138" i="100" s="1"/>
  <c r="J138" i="100" s="1"/>
  <c r="E26" i="100"/>
  <c r="G26" i="100" s="1"/>
  <c r="J26" i="100" s="1"/>
  <c r="G235" i="99"/>
  <c r="J235" i="99" s="1"/>
  <c r="E235" i="100" s="1"/>
  <c r="G235" i="100" s="1"/>
  <c r="J235" i="100" s="1"/>
  <c r="E235" i="101" s="1"/>
  <c r="E227" i="99"/>
  <c r="G227" i="99" s="1"/>
  <c r="J227" i="99" s="1"/>
  <c r="E227" i="100" s="1"/>
  <c r="G227" i="100" s="1"/>
  <c r="J227" i="100" s="1"/>
  <c r="E227" i="101" s="1"/>
  <c r="E93" i="100"/>
  <c r="G93" i="100" s="1"/>
  <c r="J93" i="100" s="1"/>
  <c r="E78" i="100"/>
  <c r="G78" i="100" s="1"/>
  <c r="J78" i="100" s="1"/>
  <c r="E64" i="100"/>
  <c r="G64" i="100" s="1"/>
  <c r="J64" i="100" s="1"/>
  <c r="E89" i="100"/>
  <c r="G89" i="100" s="1"/>
  <c r="J89" i="100" s="1"/>
  <c r="E120" i="100"/>
  <c r="G120" i="100" s="1"/>
  <c r="J120" i="100" s="1"/>
  <c r="E215" i="100"/>
  <c r="G215" i="100" s="1"/>
  <c r="J215" i="100" s="1"/>
  <c r="E100" i="100"/>
  <c r="G100" i="100" s="1"/>
  <c r="J100" i="100" s="1"/>
  <c r="E176" i="100"/>
  <c r="G176" i="100" s="1"/>
  <c r="J176" i="100" s="1"/>
  <c r="E143" i="100"/>
  <c r="G143" i="100" s="1"/>
  <c r="J143" i="100" s="1"/>
  <c r="J105" i="95"/>
  <c r="E105" i="96" s="1"/>
  <c r="G105" i="96" s="1"/>
  <c r="J105" i="96" s="1"/>
  <c r="J6" i="95"/>
  <c r="E6" i="96" s="1"/>
  <c r="G6" i="96" s="1"/>
  <c r="J6" i="96" s="1"/>
  <c r="E6" i="97" s="1"/>
  <c r="G6" i="97" s="1"/>
  <c r="J6" i="97" s="1"/>
  <c r="E6" i="98" s="1"/>
  <c r="G189" i="77"/>
  <c r="J189" i="77" s="1"/>
  <c r="G187" i="77"/>
  <c r="J187" i="77" s="1"/>
  <c r="G108" i="105"/>
  <c r="J108" i="105" s="1"/>
  <c r="G116" i="105"/>
  <c r="J116" i="105" s="1"/>
  <c r="G111" i="105"/>
  <c r="J111" i="105" s="1"/>
  <c r="G117" i="105"/>
  <c r="J117" i="105" s="1"/>
  <c r="G115" i="105"/>
  <c r="J115" i="105" s="1"/>
  <c r="G112" i="105"/>
  <c r="J112" i="105" s="1"/>
  <c r="G107" i="105"/>
  <c r="J107" i="105" s="1"/>
  <c r="G110" i="105"/>
  <c r="J110" i="105" s="1"/>
  <c r="G15" i="96"/>
  <c r="J15" i="96" s="1"/>
  <c r="E15" i="97" s="1"/>
  <c r="G15" i="97" s="1"/>
  <c r="J15" i="97" s="1"/>
  <c r="E15" i="98" s="1"/>
  <c r="G86" i="100"/>
  <c r="J86" i="100" s="1"/>
  <c r="E86" i="101" s="1"/>
  <c r="G236" i="98"/>
  <c r="J236" i="98" s="1"/>
  <c r="E236" i="99" s="1"/>
  <c r="G228" i="98"/>
  <c r="J228" i="98" s="1"/>
  <c r="E228" i="99" s="1"/>
  <c r="G240" i="106"/>
  <c r="J240" i="106" s="1"/>
  <c r="G259" i="106"/>
  <c r="J259" i="106" s="1"/>
  <c r="G232" i="106"/>
  <c r="J232" i="106" s="1"/>
  <c r="G224" i="100"/>
  <c r="J224" i="100" s="1"/>
  <c r="G241" i="100"/>
  <c r="J241" i="100" s="1"/>
  <c r="E241" i="101" s="1"/>
  <c r="G241" i="101" s="1"/>
  <c r="J241" i="101" s="1"/>
  <c r="E241" i="102" s="1"/>
  <c r="G238" i="100"/>
  <c r="J238" i="100" s="1"/>
  <c r="E238" i="101" s="1"/>
  <c r="G225" i="100"/>
  <c r="J225" i="100" s="1"/>
  <c r="G234" i="96"/>
  <c r="J234" i="96" s="1"/>
  <c r="E234" i="97" s="1"/>
  <c r="G242" i="97"/>
  <c r="J242" i="97" s="1"/>
  <c r="E242" i="98" s="1"/>
  <c r="G253" i="97"/>
  <c r="J253" i="97" s="1"/>
  <c r="E253" i="98" s="1"/>
  <c r="G259" i="96"/>
  <c r="J259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82" i="96"/>
  <c r="J82" i="96" s="1"/>
  <c r="E82" i="97" s="1"/>
  <c r="G219" i="78"/>
  <c r="J219" i="78" s="1"/>
  <c r="G254" i="96"/>
  <c r="J254" i="96" s="1"/>
  <c r="E254" i="97" s="1"/>
  <c r="G103" i="96"/>
  <c r="J103" i="96" s="1"/>
  <c r="E103" i="97" s="1"/>
  <c r="G131" i="94"/>
  <c r="J131" i="94" s="1"/>
  <c r="E131" i="95" s="1"/>
  <c r="G134" i="94"/>
  <c r="J134" i="94" s="1"/>
  <c r="E134" i="95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E186" i="99" s="1"/>
  <c r="G189" i="98"/>
  <c r="J189" i="98" s="1"/>
  <c r="E189" i="99" s="1"/>
  <c r="G256" i="98"/>
  <c r="J256" i="98" s="1"/>
  <c r="E256" i="99" s="1"/>
  <c r="G258" i="98"/>
  <c r="J258" i="98" s="1"/>
  <c r="G255" i="98"/>
  <c r="J255" i="98" s="1"/>
  <c r="E255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E115" i="106" l="1"/>
  <c r="G115" i="106" s="1"/>
  <c r="J115" i="106" s="1"/>
  <c r="G115" i="107" s="1"/>
  <c r="J115" i="107" s="1"/>
  <c r="E107" i="106"/>
  <c r="G107" i="106" s="1"/>
  <c r="J107" i="106" s="1"/>
  <c r="G107" i="107" s="1"/>
  <c r="J107" i="107" s="1"/>
  <c r="E117" i="106"/>
  <c r="G117" i="106" s="1"/>
  <c r="J117" i="106" s="1"/>
  <c r="G117" i="107" s="1"/>
  <c r="J117" i="107" s="1"/>
  <c r="E111" i="106"/>
  <c r="G111" i="106" s="1"/>
  <c r="J111" i="106" s="1"/>
  <c r="G111" i="107" s="1"/>
  <c r="J111" i="107" s="1"/>
  <c r="E110" i="106"/>
  <c r="G110" i="106" s="1"/>
  <c r="J110" i="106" s="1"/>
  <c r="G110" i="107" s="1"/>
  <c r="J110" i="107" s="1"/>
  <c r="E116" i="106"/>
  <c r="G116" i="106" s="1"/>
  <c r="J116" i="106" s="1"/>
  <c r="G116" i="107" s="1"/>
  <c r="J116" i="107" s="1"/>
  <c r="E112" i="106"/>
  <c r="G112" i="106" s="1"/>
  <c r="J112" i="106" s="1"/>
  <c r="G112" i="107" s="1"/>
  <c r="J112" i="107" s="1"/>
  <c r="E108" i="106"/>
  <c r="G108" i="106" s="1"/>
  <c r="J108" i="106" s="1"/>
  <c r="G108" i="107" s="1"/>
  <c r="J108" i="107" s="1"/>
  <c r="E25" i="101"/>
  <c r="G25" i="101" s="1"/>
  <c r="J25" i="101" s="1"/>
  <c r="E171" i="101"/>
  <c r="G171" i="101" s="1"/>
  <c r="J171" i="101" s="1"/>
  <c r="E97" i="102"/>
  <c r="G97" i="102" s="1"/>
  <c r="J97" i="102" s="1"/>
  <c r="E97" i="103" s="1"/>
  <c r="G97" i="103" s="1"/>
  <c r="J97" i="103" s="1"/>
  <c r="E97" i="104" s="1"/>
  <c r="G97" i="104" s="1"/>
  <c r="J97" i="104" s="1"/>
  <c r="E140" i="101"/>
  <c r="G140" i="101" s="1"/>
  <c r="J140" i="101" s="1"/>
  <c r="E68" i="101"/>
  <c r="G68" i="101" s="1"/>
  <c r="J68" i="101" s="1"/>
  <c r="E162" i="101"/>
  <c r="G162" i="101" s="1"/>
  <c r="J162" i="101" s="1"/>
  <c r="E142" i="101"/>
  <c r="G142" i="101" s="1"/>
  <c r="J142" i="101" s="1"/>
  <c r="E62" i="101"/>
  <c r="G62" i="101" s="1"/>
  <c r="J62" i="101" s="1"/>
  <c r="E121" i="101"/>
  <c r="G121" i="101" s="1"/>
  <c r="J121" i="101" s="1"/>
  <c r="E66" i="101"/>
  <c r="G66" i="101" s="1"/>
  <c r="J66" i="101" s="1"/>
  <c r="E24" i="101"/>
  <c r="G24" i="101" s="1"/>
  <c r="J24" i="101" s="1"/>
  <c r="E185" i="101"/>
  <c r="G185" i="101" s="1"/>
  <c r="J185" i="101" s="1"/>
  <c r="E115" i="102"/>
  <c r="G115" i="102" s="1"/>
  <c r="J115" i="102" s="1"/>
  <c r="E115" i="103" s="1"/>
  <c r="G115" i="103" s="1"/>
  <c r="J115" i="103" s="1"/>
  <c r="E223" i="101"/>
  <c r="G223" i="101" s="1"/>
  <c r="J223" i="101" s="1"/>
  <c r="E160" i="101"/>
  <c r="G160" i="101" s="1"/>
  <c r="J160" i="101" s="1"/>
  <c r="E110" i="102"/>
  <c r="G110" i="102" s="1"/>
  <c r="J110" i="102" s="1"/>
  <c r="E110" i="103" s="1"/>
  <c r="G110" i="103" s="1"/>
  <c r="J110" i="103" s="1"/>
  <c r="E55" i="100"/>
  <c r="G55" i="100" s="1"/>
  <c r="J55" i="100" s="1"/>
  <c r="E72" i="101"/>
  <c r="G72" i="101" s="1"/>
  <c r="J72" i="101" s="1"/>
  <c r="E130" i="101"/>
  <c r="G130" i="101" s="1"/>
  <c r="J130" i="101" s="1"/>
  <c r="E21" i="101"/>
  <c r="G21" i="101" s="1"/>
  <c r="J21" i="101" s="1"/>
  <c r="E57" i="100"/>
  <c r="G57" i="100" s="1"/>
  <c r="J57" i="100" s="1"/>
  <c r="E50" i="100"/>
  <c r="G50" i="100" s="1"/>
  <c r="J50" i="100" s="1"/>
  <c r="E48" i="100"/>
  <c r="G48" i="100" s="1"/>
  <c r="J48" i="100" s="1"/>
  <c r="E28" i="100"/>
  <c r="G28" i="100" s="1"/>
  <c r="J28" i="100" s="1"/>
  <c r="E51" i="100"/>
  <c r="G51" i="100" s="1"/>
  <c r="J51" i="100" s="1"/>
  <c r="E16" i="97"/>
  <c r="G16" i="97" s="1"/>
  <c r="J16" i="97" s="1"/>
  <c r="E16" i="98" s="1"/>
  <c r="G16" i="98" s="1"/>
  <c r="J16" i="98" s="1"/>
  <c r="E16" i="99" s="1"/>
  <c r="E47" i="100"/>
  <c r="G47" i="100" s="1"/>
  <c r="J47" i="100" s="1"/>
  <c r="E47" i="101" s="1"/>
  <c r="G47" i="101" s="1"/>
  <c r="J47" i="101" s="1"/>
  <c r="E225" i="101"/>
  <c r="G225" i="101" s="1"/>
  <c r="J225" i="101" s="1"/>
  <c r="E225" i="102" s="1"/>
  <c r="G225" i="102" s="1"/>
  <c r="J225" i="102" s="1"/>
  <c r="E225" i="103" s="1"/>
  <c r="E192" i="101"/>
  <c r="G192" i="101" s="1"/>
  <c r="J192" i="101" s="1"/>
  <c r="E139" i="101"/>
  <c r="G139" i="101" s="1"/>
  <c r="J139" i="101" s="1"/>
  <c r="E61" i="101"/>
  <c r="G61" i="101" s="1"/>
  <c r="J61" i="101" s="1"/>
  <c r="E27" i="100"/>
  <c r="G27" i="100" s="1"/>
  <c r="J27" i="100" s="1"/>
  <c r="E58" i="100"/>
  <c r="G58" i="100" s="1"/>
  <c r="J58" i="100" s="1"/>
  <c r="E7" i="97"/>
  <c r="G7" i="97" s="1"/>
  <c r="J7" i="97" s="1"/>
  <c r="E7" i="98" s="1"/>
  <c r="G7" i="98" s="1"/>
  <c r="J7" i="98" s="1"/>
  <c r="E7" i="99" s="1"/>
  <c r="E176" i="101"/>
  <c r="G176" i="101" s="1"/>
  <c r="J176" i="101" s="1"/>
  <c r="E89" i="101"/>
  <c r="G89" i="101" s="1"/>
  <c r="J89" i="101" s="1"/>
  <c r="E158" i="101"/>
  <c r="G158" i="101" s="1"/>
  <c r="J158" i="101" s="1"/>
  <c r="E183" i="101"/>
  <c r="G183" i="101" s="1"/>
  <c r="J183" i="101" s="1"/>
  <c r="E144" i="101"/>
  <c r="G144" i="101" s="1"/>
  <c r="J144" i="101" s="1"/>
  <c r="E168" i="101"/>
  <c r="G168" i="101" s="1"/>
  <c r="J168" i="101" s="1"/>
  <c r="E74" i="101"/>
  <c r="G74" i="101" s="1"/>
  <c r="J74" i="101" s="1"/>
  <c r="E222" i="101"/>
  <c r="G222" i="101" s="1"/>
  <c r="J222" i="101" s="1"/>
  <c r="E95" i="101"/>
  <c r="G95" i="101" s="1"/>
  <c r="J95" i="101" s="1"/>
  <c r="E170" i="101"/>
  <c r="G170" i="101" s="1"/>
  <c r="J170" i="101" s="1"/>
  <c r="E172" i="101"/>
  <c r="G172" i="101" s="1"/>
  <c r="J172" i="101" s="1"/>
  <c r="E179" i="101"/>
  <c r="G179" i="101" s="1"/>
  <c r="J179" i="101" s="1"/>
  <c r="E159" i="101"/>
  <c r="G159" i="101" s="1"/>
  <c r="J159" i="101" s="1"/>
  <c r="E20" i="102"/>
  <c r="G20" i="102" s="1"/>
  <c r="J20" i="102" s="1"/>
  <c r="E20" i="103" s="1"/>
  <c r="G20" i="103" s="1"/>
  <c r="J20" i="103" s="1"/>
  <c r="E20" i="104" s="1"/>
  <c r="G20" i="104" s="1"/>
  <c r="J20" i="104" s="1"/>
  <c r="E163" i="101"/>
  <c r="G163" i="101" s="1"/>
  <c r="J163" i="101" s="1"/>
  <c r="E98" i="101"/>
  <c r="G98" i="101" s="1"/>
  <c r="J98" i="101" s="1"/>
  <c r="E65" i="101"/>
  <c r="G65" i="101" s="1"/>
  <c r="J65" i="101" s="1"/>
  <c r="E99" i="101"/>
  <c r="G99" i="101" s="1"/>
  <c r="J99" i="101" s="1"/>
  <c r="E111" i="102"/>
  <c r="G111" i="102" s="1"/>
  <c r="J111" i="102" s="1"/>
  <c r="E111" i="103" s="1"/>
  <c r="G111" i="103" s="1"/>
  <c r="J111" i="103" s="1"/>
  <c r="E112" i="102"/>
  <c r="G112" i="102" s="1"/>
  <c r="J112" i="102" s="1"/>
  <c r="E112" i="103" s="1"/>
  <c r="G112" i="103" s="1"/>
  <c r="J112" i="103" s="1"/>
  <c r="E43" i="100"/>
  <c r="G43" i="100" s="1"/>
  <c r="J43" i="100" s="1"/>
  <c r="E164" i="101"/>
  <c r="G164" i="101" s="1"/>
  <c r="J164" i="101" s="1"/>
  <c r="E108" i="102"/>
  <c r="G108" i="102" s="1"/>
  <c r="J108" i="102" s="1"/>
  <c r="E108" i="103" s="1"/>
  <c r="G108" i="103" s="1"/>
  <c r="J108" i="103" s="1"/>
  <c r="E37" i="100"/>
  <c r="G37" i="100" s="1"/>
  <c r="J37" i="100" s="1"/>
  <c r="E17" i="97"/>
  <c r="G17" i="97" s="1"/>
  <c r="J17" i="97" s="1"/>
  <c r="E17" i="98" s="1"/>
  <c r="G17" i="98" s="1"/>
  <c r="J17" i="98" s="1"/>
  <c r="E17" i="99" s="1"/>
  <c r="E8" i="97"/>
  <c r="G8" i="97" s="1"/>
  <c r="J8" i="97" s="1"/>
  <c r="E8" i="98" s="1"/>
  <c r="G8" i="98" s="1"/>
  <c r="J8" i="98" s="1"/>
  <c r="E8" i="99" s="1"/>
  <c r="E46" i="100"/>
  <c r="G46" i="100" s="1"/>
  <c r="J46" i="100" s="1"/>
  <c r="E32" i="100"/>
  <c r="G32" i="100" s="1"/>
  <c r="J32" i="100" s="1"/>
  <c r="E221" i="100"/>
  <c r="G221" i="100" s="1"/>
  <c r="J221" i="100" s="1"/>
  <c r="E42" i="100"/>
  <c r="G42" i="100" s="1"/>
  <c r="J42" i="100" s="1"/>
  <c r="E56" i="100"/>
  <c r="G56" i="100" s="1"/>
  <c r="J56" i="100" s="1"/>
  <c r="E14" i="97"/>
  <c r="G14" i="97" s="1"/>
  <c r="J14" i="97" s="1"/>
  <c r="E14" i="98" s="1"/>
  <c r="G14" i="98" s="1"/>
  <c r="J14" i="98" s="1"/>
  <c r="E14" i="99" s="1"/>
  <c r="E49" i="100"/>
  <c r="G49" i="100" s="1"/>
  <c r="J49" i="100" s="1"/>
  <c r="E64" i="101"/>
  <c r="G64" i="101" s="1"/>
  <c r="J64" i="101" s="1"/>
  <c r="E92" i="101"/>
  <c r="G92" i="101" s="1"/>
  <c r="J92" i="101" s="1"/>
  <c r="E81" i="101"/>
  <c r="G81" i="101" s="1"/>
  <c r="J81" i="101" s="1"/>
  <c r="E13" i="97"/>
  <c r="G13" i="97" s="1"/>
  <c r="J13" i="97" s="1"/>
  <c r="E13" i="98" s="1"/>
  <c r="G13" i="98" s="1"/>
  <c r="J13" i="98" s="1"/>
  <c r="E13" i="99" s="1"/>
  <c r="E122" i="100"/>
  <c r="G122" i="100" s="1"/>
  <c r="J122" i="100" s="1"/>
  <c r="E36" i="100"/>
  <c r="G36" i="100" s="1"/>
  <c r="J36" i="100" s="1"/>
  <c r="E38" i="100"/>
  <c r="G38" i="100" s="1"/>
  <c r="J38" i="100" s="1"/>
  <c r="E53" i="100"/>
  <c r="G53" i="100" s="1"/>
  <c r="J53" i="100" s="1"/>
  <c r="E53" i="101" s="1"/>
  <c r="G53" i="101" s="1"/>
  <c r="J53" i="101" s="1"/>
  <c r="G88" i="99"/>
  <c r="J88" i="99" s="1"/>
  <c r="E88" i="100" s="1"/>
  <c r="E87" i="99"/>
  <c r="G87" i="99" s="1"/>
  <c r="J87" i="99" s="1"/>
  <c r="E26" i="101"/>
  <c r="G26" i="101" s="1"/>
  <c r="J26" i="101" s="1"/>
  <c r="E69" i="101"/>
  <c r="G69" i="101" s="1"/>
  <c r="J69" i="101" s="1"/>
  <c r="E23" i="101"/>
  <c r="G23" i="101" s="1"/>
  <c r="J23" i="101" s="1"/>
  <c r="E146" i="101"/>
  <c r="G146" i="101" s="1"/>
  <c r="J146" i="101" s="1"/>
  <c r="E52" i="100"/>
  <c r="G52" i="100" s="1"/>
  <c r="J52" i="100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E215" i="101"/>
  <c r="G215" i="101" s="1"/>
  <c r="J215" i="101" s="1"/>
  <c r="E78" i="101"/>
  <c r="G78" i="101" s="1"/>
  <c r="J78" i="101" s="1"/>
  <c r="E138" i="101"/>
  <c r="G138" i="101" s="1"/>
  <c r="J138" i="101" s="1"/>
  <c r="E141" i="101"/>
  <c r="G141" i="101" s="1"/>
  <c r="J141" i="101" s="1"/>
  <c r="G77" i="101"/>
  <c r="J77" i="101" s="1"/>
  <c r="E77" i="101"/>
  <c r="E145" i="101"/>
  <c r="G145" i="101" s="1"/>
  <c r="J145" i="101" s="1"/>
  <c r="E106" i="101"/>
  <c r="G106" i="101" s="1"/>
  <c r="J106" i="101" s="1"/>
  <c r="E22" i="101"/>
  <c r="G22" i="101" s="1"/>
  <c r="J22" i="101" s="1"/>
  <c r="E91" i="101"/>
  <c r="G91" i="101" s="1"/>
  <c r="J91" i="101" s="1"/>
  <c r="E220" i="101"/>
  <c r="G220" i="101" s="1"/>
  <c r="J220" i="101" s="1"/>
  <c r="E137" i="101"/>
  <c r="G137" i="101" s="1"/>
  <c r="J137" i="101" s="1"/>
  <c r="E166" i="101"/>
  <c r="G166" i="101" s="1"/>
  <c r="J166" i="101" s="1"/>
  <c r="E67" i="101"/>
  <c r="G67" i="101" s="1"/>
  <c r="J67" i="101" s="1"/>
  <c r="E80" i="101"/>
  <c r="G80" i="101" s="1"/>
  <c r="J80" i="101" s="1"/>
  <c r="E85" i="101"/>
  <c r="G85" i="101" s="1"/>
  <c r="J85" i="101" s="1"/>
  <c r="E184" i="101"/>
  <c r="G184" i="101" s="1"/>
  <c r="J184" i="101" s="1"/>
  <c r="E79" i="101"/>
  <c r="G79" i="101" s="1"/>
  <c r="J79" i="101" s="1"/>
  <c r="E123" i="101"/>
  <c r="G123" i="101" s="1"/>
  <c r="J123" i="101" s="1"/>
  <c r="E107" i="102"/>
  <c r="G107" i="102" s="1"/>
  <c r="J107" i="102" s="1"/>
  <c r="E107" i="103" s="1"/>
  <c r="G107" i="103" s="1"/>
  <c r="J107" i="103" s="1"/>
  <c r="E117" i="102"/>
  <c r="G117" i="102" s="1"/>
  <c r="J117" i="102" s="1"/>
  <c r="E117" i="103" s="1"/>
  <c r="G117" i="103" s="1"/>
  <c r="J117" i="103" s="1"/>
  <c r="E116" i="102"/>
  <c r="G116" i="102" s="1"/>
  <c r="J116" i="102" s="1"/>
  <c r="E116" i="103" s="1"/>
  <c r="G116" i="103" s="1"/>
  <c r="J116" i="103" s="1"/>
  <c r="E100" i="101"/>
  <c r="G100" i="101" s="1"/>
  <c r="J100" i="101" s="1"/>
  <c r="E19" i="101"/>
  <c r="G19" i="101" s="1"/>
  <c r="J19" i="101" s="1"/>
  <c r="E29" i="100"/>
  <c r="G29" i="100" s="1"/>
  <c r="J29" i="100" s="1"/>
  <c r="E33" i="100"/>
  <c r="G33" i="100" s="1"/>
  <c r="J33" i="100" s="1"/>
  <c r="E119" i="100"/>
  <c r="G119" i="100" s="1"/>
  <c r="J119" i="100" s="1"/>
  <c r="E161" i="100"/>
  <c r="G161" i="100" s="1"/>
  <c r="J161" i="100" s="1"/>
  <c r="E44" i="100"/>
  <c r="G44" i="100" s="1"/>
  <c r="J44" i="100" s="1"/>
  <c r="E96" i="100"/>
  <c r="G96" i="100" s="1"/>
  <c r="J96" i="100" s="1"/>
  <c r="E59" i="100"/>
  <c r="G59" i="100" s="1"/>
  <c r="J59" i="100" s="1"/>
  <c r="G252" i="100"/>
  <c r="J252" i="100" s="1"/>
  <c r="E252" i="101" s="1"/>
  <c r="G252" i="101" s="1"/>
  <c r="J252" i="101" s="1"/>
  <c r="E252" i="102" s="1"/>
  <c r="E230" i="100"/>
  <c r="G230" i="100" s="1"/>
  <c r="J230" i="100" s="1"/>
  <c r="E230" i="101" s="1"/>
  <c r="E30" i="100"/>
  <c r="G30" i="100" s="1"/>
  <c r="J30" i="100" s="1"/>
  <c r="E90" i="101"/>
  <c r="G90" i="101" s="1"/>
  <c r="J90" i="101" s="1"/>
  <c r="E154" i="101"/>
  <c r="G154" i="101" s="1"/>
  <c r="J154" i="101" s="1"/>
  <c r="E31" i="100"/>
  <c r="G31" i="100" s="1"/>
  <c r="J31" i="100" s="1"/>
  <c r="E40" i="100"/>
  <c r="G40" i="100" s="1"/>
  <c r="J40" i="100" s="1"/>
  <c r="E165" i="100"/>
  <c r="G165" i="100" s="1"/>
  <c r="J165" i="100" s="1"/>
  <c r="E34" i="100"/>
  <c r="G34" i="100" s="1"/>
  <c r="J34" i="100" s="1"/>
  <c r="E54" i="100"/>
  <c r="G54" i="100" s="1"/>
  <c r="J54" i="100" s="1"/>
  <c r="E41" i="100"/>
  <c r="G41" i="100" s="1"/>
  <c r="J41" i="100" s="1"/>
  <c r="E224" i="101"/>
  <c r="G224" i="101" s="1"/>
  <c r="J224" i="101" s="1"/>
  <c r="E224" i="102" s="1"/>
  <c r="G224" i="102" s="1"/>
  <c r="J224" i="102" s="1"/>
  <c r="E224" i="103" s="1"/>
  <c r="E143" i="101"/>
  <c r="G143" i="101" s="1"/>
  <c r="J143" i="101" s="1"/>
  <c r="E120" i="101"/>
  <c r="G120" i="101" s="1"/>
  <c r="J120" i="101" s="1"/>
  <c r="E93" i="101"/>
  <c r="G93" i="101" s="1"/>
  <c r="J93" i="101" s="1"/>
  <c r="E180" i="101"/>
  <c r="G180" i="101" s="1"/>
  <c r="J180" i="101" s="1"/>
  <c r="E118" i="101"/>
  <c r="G118" i="101" s="1"/>
  <c r="J118" i="101" s="1"/>
  <c r="E101" i="101"/>
  <c r="G101" i="101" s="1"/>
  <c r="J101" i="101" s="1"/>
  <c r="E167" i="101"/>
  <c r="G167" i="101" s="1"/>
  <c r="J167" i="101" s="1"/>
  <c r="G20" i="105"/>
  <c r="J20" i="105" s="1"/>
  <c r="E20" i="106" s="1"/>
  <c r="G20" i="106" s="1"/>
  <c r="J20" i="106" s="1"/>
  <c r="G97" i="105"/>
  <c r="J97" i="105" s="1"/>
  <c r="G86" i="101"/>
  <c r="J86" i="101" s="1"/>
  <c r="E86" i="102" s="1"/>
  <c r="G241" i="102"/>
  <c r="J241" i="102" s="1"/>
  <c r="E241" i="103" s="1"/>
  <c r="G240" i="107"/>
  <c r="J240" i="107" s="1"/>
  <c r="G259" i="107"/>
  <c r="J259" i="107" s="1"/>
  <c r="G232" i="107"/>
  <c r="J232" i="107" s="1"/>
  <c r="G234" i="97"/>
  <c r="J234" i="97" s="1"/>
  <c r="E234" i="98" s="1"/>
  <c r="G242" i="98"/>
  <c r="J242" i="98" s="1"/>
  <c r="E242" i="99" s="1"/>
  <c r="G236" i="99"/>
  <c r="J236" i="99" s="1"/>
  <c r="E236" i="100" s="1"/>
  <c r="G228" i="99"/>
  <c r="J228" i="99" s="1"/>
  <c r="E228" i="100" s="1"/>
  <c r="G230" i="101"/>
  <c r="J230" i="101" s="1"/>
  <c r="G238" i="101"/>
  <c r="J238" i="101" s="1"/>
  <c r="E238" i="102" s="1"/>
  <c r="G227" i="101"/>
  <c r="J227" i="101" s="1"/>
  <c r="E227" i="102" s="1"/>
  <c r="G235" i="101"/>
  <c r="J235" i="101" s="1"/>
  <c r="E235" i="102" s="1"/>
  <c r="G259" i="97"/>
  <c r="J259" i="97" s="1"/>
  <c r="G253" i="98"/>
  <c r="J253" i="98" s="1"/>
  <c r="E253" i="99" s="1"/>
  <c r="G188" i="81"/>
  <c r="J188" i="81" s="1"/>
  <c r="G188" i="79"/>
  <c r="J188" i="79" s="1"/>
  <c r="G188" i="87"/>
  <c r="J188" i="87" s="1"/>
  <c r="G188" i="83"/>
  <c r="J188" i="83" s="1"/>
  <c r="G188" i="82"/>
  <c r="J188" i="82" s="1"/>
  <c r="E188" i="83" s="1"/>
  <c r="G188" i="74"/>
  <c r="J188" i="74" s="1"/>
  <c r="G188" i="80"/>
  <c r="J188" i="80" s="1"/>
  <c r="G188" i="88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G188" i="78"/>
  <c r="J188" i="78" s="1"/>
  <c r="G188" i="84"/>
  <c r="J188" i="84" s="1"/>
  <c r="G188" i="85" s="1"/>
  <c r="J188" i="85" s="1"/>
  <c r="G188" i="86"/>
  <c r="J188" i="86" s="1"/>
  <c r="G174" i="97"/>
  <c r="J174" i="97" s="1"/>
  <c r="E174" i="98" s="1"/>
  <c r="G173" i="97"/>
  <c r="J173" i="97" s="1"/>
  <c r="E173" i="98" s="1"/>
  <c r="G207" i="78"/>
  <c r="J207" i="78" s="1"/>
  <c r="G207" i="86"/>
  <c r="J207" i="86" s="1"/>
  <c r="G207" i="74"/>
  <c r="J207" i="74" s="1"/>
  <c r="G207" i="77" s="1"/>
  <c r="J207" i="77" s="1"/>
  <c r="G207" i="82"/>
  <c r="J207" i="82" s="1"/>
  <c r="E207" i="83" s="1"/>
  <c r="G207" i="83" s="1"/>
  <c r="J207" i="83" s="1"/>
  <c r="G207" i="79"/>
  <c r="J207" i="79" s="1"/>
  <c r="G207" i="81"/>
  <c r="J207" i="81" s="1"/>
  <c r="G207" i="87"/>
  <c r="J207" i="87" s="1"/>
  <c r="G207" i="80"/>
  <c r="J207" i="80" s="1"/>
  <c r="G207" i="88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G102" i="97"/>
  <c r="J102" i="97" s="1"/>
  <c r="E102" i="98" s="1"/>
  <c r="G18" i="96"/>
  <c r="J18" i="96" s="1"/>
  <c r="G214" i="99"/>
  <c r="J214" i="99" s="1"/>
  <c r="G76" i="74"/>
  <c r="J76" i="74" s="1"/>
  <c r="G76" i="84"/>
  <c r="J76" i="84" s="1"/>
  <c r="G76" i="85" s="1"/>
  <c r="J76" i="85" s="1"/>
  <c r="G76" i="77"/>
  <c r="J76" i="77" s="1"/>
  <c r="G82" i="97"/>
  <c r="J82" i="97" s="1"/>
  <c r="E82" i="98" s="1"/>
  <c r="G76" i="81"/>
  <c r="J76" i="81" s="1"/>
  <c r="G76" i="82"/>
  <c r="J76" i="82" s="1"/>
  <c r="E76" i="83" s="1"/>
  <c r="G76" i="83" s="1"/>
  <c r="J76" i="83" s="1"/>
  <c r="G76" i="88"/>
  <c r="J76" i="88" s="1"/>
  <c r="E76" i="89" s="1"/>
  <c r="G76" i="89" s="1"/>
  <c r="J76" i="89" s="1"/>
  <c r="E76" i="90" s="1"/>
  <c r="G76" i="78"/>
  <c r="J76" i="78" s="1"/>
  <c r="G76" i="86"/>
  <c r="J76" i="86" s="1"/>
  <c r="G15" i="98"/>
  <c r="J15" i="98" s="1"/>
  <c r="E15" i="99" s="1"/>
  <c r="G6" i="98"/>
  <c r="J6" i="98" s="1"/>
  <c r="E6" i="99" s="1"/>
  <c r="G219" i="79"/>
  <c r="J219" i="79" s="1"/>
  <c r="G201" i="78"/>
  <c r="J201" i="78" s="1"/>
  <c r="G134" i="95"/>
  <c r="J134" i="95" s="1"/>
  <c r="E134" i="96" s="1"/>
  <c r="G131" i="95"/>
  <c r="J131" i="95" s="1"/>
  <c r="E131" i="96" s="1"/>
  <c r="G199" i="78"/>
  <c r="J199" i="78" s="1"/>
  <c r="G216" i="78"/>
  <c r="J216" i="78" s="1"/>
  <c r="G254" i="97"/>
  <c r="J254" i="97" s="1"/>
  <c r="E254" i="98" s="1"/>
  <c r="G103" i="97"/>
  <c r="J103" i="97" s="1"/>
  <c r="E103" i="98" s="1"/>
  <c r="G218" i="78"/>
  <c r="J218" i="78" s="1"/>
  <c r="G200" i="78"/>
  <c r="J200" i="78" s="1"/>
  <c r="G217" i="78"/>
  <c r="J217" i="78" s="1"/>
  <c r="G5" i="84"/>
  <c r="J5" i="84" s="1"/>
  <c r="G189" i="99"/>
  <c r="J189" i="99" s="1"/>
  <c r="E189" i="100" s="1"/>
  <c r="G186" i="99"/>
  <c r="J186" i="99" s="1"/>
  <c r="E186" i="100" s="1"/>
  <c r="G255" i="99"/>
  <c r="J255" i="99" s="1"/>
  <c r="E255" i="100" s="1"/>
  <c r="G104" i="99"/>
  <c r="J104" i="99" s="1"/>
  <c r="E104" i="100" s="1"/>
  <c r="G258" i="99"/>
  <c r="J258" i="99" s="1"/>
  <c r="G187" i="99"/>
  <c r="J187" i="99" s="1"/>
  <c r="E187" i="100" s="1"/>
  <c r="G233" i="99"/>
  <c r="J233" i="99" s="1"/>
  <c r="E233" i="100" s="1"/>
  <c r="G256" i="99"/>
  <c r="J256" i="99" s="1"/>
  <c r="E256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97" i="106" l="1"/>
  <c r="G97" i="106" s="1"/>
  <c r="J97" i="106" s="1"/>
  <c r="G97" i="107" s="1"/>
  <c r="J97" i="107" s="1"/>
  <c r="E117" i="104"/>
  <c r="G117" i="104" s="1"/>
  <c r="J117" i="104" s="1"/>
  <c r="E110" i="104"/>
  <c r="G110" i="104" s="1"/>
  <c r="J110" i="104" s="1"/>
  <c r="E107" i="104"/>
  <c r="G107" i="104" s="1"/>
  <c r="J107" i="104" s="1"/>
  <c r="E112" i="104"/>
  <c r="G112" i="104" s="1"/>
  <c r="J112" i="104" s="1"/>
  <c r="E111" i="104"/>
  <c r="G111" i="104" s="1"/>
  <c r="J111" i="104" s="1"/>
  <c r="G115" i="104"/>
  <c r="J115" i="104" s="1"/>
  <c r="E115" i="104"/>
  <c r="E116" i="104"/>
  <c r="G116" i="104" s="1"/>
  <c r="J116" i="104" s="1"/>
  <c r="E108" i="104"/>
  <c r="G108" i="104" s="1"/>
  <c r="J108" i="104" s="1"/>
  <c r="E54" i="101"/>
  <c r="G54" i="101" s="1"/>
  <c r="J54" i="101" s="1"/>
  <c r="E161" i="101"/>
  <c r="G161" i="101" s="1"/>
  <c r="J161" i="101" s="1"/>
  <c r="E80" i="102"/>
  <c r="G80" i="102" s="1"/>
  <c r="J80" i="102" s="1"/>
  <c r="E80" i="103" s="1"/>
  <c r="G80" i="103" s="1"/>
  <c r="J80" i="103" s="1"/>
  <c r="E80" i="104" s="1"/>
  <c r="G80" i="104" s="1"/>
  <c r="J80" i="104" s="1"/>
  <c r="E22" i="102"/>
  <c r="G22" i="102" s="1"/>
  <c r="J22" i="102" s="1"/>
  <c r="E22" i="103" s="1"/>
  <c r="G22" i="103" s="1"/>
  <c r="J22" i="103" s="1"/>
  <c r="E22" i="104" s="1"/>
  <c r="G22" i="104" s="1"/>
  <c r="J22" i="104" s="1"/>
  <c r="G22" i="105" s="1"/>
  <c r="J22" i="105" s="1"/>
  <c r="E26" i="102"/>
  <c r="G26" i="102" s="1"/>
  <c r="J26" i="102" s="1"/>
  <c r="E26" i="103" s="1"/>
  <c r="G26" i="103" s="1"/>
  <c r="J26" i="103" s="1"/>
  <c r="E26" i="104" s="1"/>
  <c r="G26" i="104" s="1"/>
  <c r="J26" i="104" s="1"/>
  <c r="E221" i="101"/>
  <c r="G221" i="101" s="1"/>
  <c r="J221" i="101" s="1"/>
  <c r="E43" i="101"/>
  <c r="G43" i="101" s="1"/>
  <c r="J43" i="101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E61" i="102"/>
  <c r="G61" i="102" s="1"/>
  <c r="J61" i="102" s="1"/>
  <c r="E61" i="103" s="1"/>
  <c r="G61" i="103" s="1"/>
  <c r="J61" i="103" s="1"/>
  <c r="E61" i="104" s="1"/>
  <c r="G61" i="104" s="1"/>
  <c r="J61" i="104" s="1"/>
  <c r="E48" i="101"/>
  <c r="G48" i="101" s="1"/>
  <c r="J48" i="101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85" i="102"/>
  <c r="G85" i="102" s="1"/>
  <c r="J85" i="102" s="1"/>
  <c r="E85" i="103" s="1"/>
  <c r="G85" i="103" s="1"/>
  <c r="J85" i="103" s="1"/>
  <c r="E85" i="104" s="1"/>
  <c r="G85" i="104" s="1"/>
  <c r="J85" i="104" s="1"/>
  <c r="E42" i="101"/>
  <c r="G42" i="101" s="1"/>
  <c r="J42" i="101" s="1"/>
  <c r="E34" i="101"/>
  <c r="G34" i="101" s="1"/>
  <c r="J34" i="101" s="1"/>
  <c r="E30" i="101"/>
  <c r="G30" i="101" s="1"/>
  <c r="J30" i="101" s="1"/>
  <c r="E119" i="101"/>
  <c r="G119" i="101" s="1"/>
  <c r="J119" i="101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81" i="102"/>
  <c r="G81" i="102" s="1"/>
  <c r="J81" i="102" s="1"/>
  <c r="E81" i="103" s="1"/>
  <c r="G81" i="103" s="1"/>
  <c r="J81" i="103" s="1"/>
  <c r="E81" i="104" s="1"/>
  <c r="G81" i="104" s="1"/>
  <c r="J81" i="104" s="1"/>
  <c r="E32" i="101"/>
  <c r="G32" i="101" s="1"/>
  <c r="J32" i="101" s="1"/>
  <c r="E179" i="102"/>
  <c r="G179" i="102" s="1"/>
  <c r="J179" i="102" s="1"/>
  <c r="E179" i="103" s="1"/>
  <c r="G179" i="103" s="1"/>
  <c r="J179" i="103" s="1"/>
  <c r="E179" i="104" s="1"/>
  <c r="G179" i="104" s="1"/>
  <c r="J179" i="104" s="1"/>
  <c r="E183" i="102"/>
  <c r="G183" i="102" s="1"/>
  <c r="J183" i="102" s="1"/>
  <c r="E183" i="103" s="1"/>
  <c r="G183" i="103" s="1"/>
  <c r="J183" i="103" s="1"/>
  <c r="E183" i="104" s="1"/>
  <c r="G183" i="104" s="1"/>
  <c r="J183" i="104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50" i="101"/>
  <c r="G50" i="101" s="1"/>
  <c r="J50" i="101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E78" i="102"/>
  <c r="G78" i="102" s="1"/>
  <c r="J78" i="102" s="1"/>
  <c r="E78" i="103" s="1"/>
  <c r="G78" i="103" s="1"/>
  <c r="J78" i="103" s="1"/>
  <c r="E78" i="104" s="1"/>
  <c r="G78" i="104" s="1"/>
  <c r="J78" i="104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93" i="102"/>
  <c r="G93" i="102" s="1"/>
  <c r="J93" i="102" s="1"/>
  <c r="E93" i="103" s="1"/>
  <c r="G93" i="103" s="1"/>
  <c r="J93" i="103" s="1"/>
  <c r="E93" i="104" s="1"/>
  <c r="G93" i="104" s="1"/>
  <c r="J93" i="104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92" i="102"/>
  <c r="G92" i="102" s="1"/>
  <c r="J92" i="102" s="1"/>
  <c r="E92" i="103" s="1"/>
  <c r="G92" i="103" s="1"/>
  <c r="J92" i="103" s="1"/>
  <c r="E92" i="104" s="1"/>
  <c r="G92" i="104" s="1"/>
  <c r="J92" i="104" s="1"/>
  <c r="E46" i="101"/>
  <c r="G46" i="101" s="1"/>
  <c r="J46" i="101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57" i="101"/>
  <c r="G57" i="101" s="1"/>
  <c r="J57" i="101" s="1"/>
  <c r="E68" i="102"/>
  <c r="G68" i="102" s="1"/>
  <c r="J68" i="102" s="1"/>
  <c r="E68" i="103" s="1"/>
  <c r="G68" i="103" s="1"/>
  <c r="J68" i="103" s="1"/>
  <c r="E68" i="104" s="1"/>
  <c r="G68" i="104" s="1"/>
  <c r="J68" i="104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122" i="101"/>
  <c r="G122" i="101" s="1"/>
  <c r="J122" i="101" s="1"/>
  <c r="E62" i="102"/>
  <c r="G62" i="102" s="1"/>
  <c r="J62" i="102" s="1"/>
  <c r="E62" i="103" s="1"/>
  <c r="G62" i="103" s="1"/>
  <c r="J62" i="103" s="1"/>
  <c r="E62" i="104" s="1"/>
  <c r="G62" i="104" s="1"/>
  <c r="J62" i="104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E123" i="102"/>
  <c r="G123" i="102" s="1"/>
  <c r="J123" i="102" s="1"/>
  <c r="E123" i="103" s="1"/>
  <c r="G123" i="103" s="1"/>
  <c r="J123" i="103" s="1"/>
  <c r="E123" i="104" s="1"/>
  <c r="G123" i="104" s="1"/>
  <c r="J123" i="104" s="1"/>
  <c r="E166" i="102"/>
  <c r="G166" i="102" s="1"/>
  <c r="J166" i="102" s="1"/>
  <c r="E166" i="103" s="1"/>
  <c r="G166" i="103" s="1"/>
  <c r="J166" i="103" s="1"/>
  <c r="E166" i="104" s="1"/>
  <c r="G166" i="104" s="1"/>
  <c r="J166" i="104" s="1"/>
  <c r="E52" i="101"/>
  <c r="G52" i="101" s="1"/>
  <c r="J52" i="101" s="1"/>
  <c r="E64" i="102"/>
  <c r="G64" i="102" s="1"/>
  <c r="J64" i="102" s="1"/>
  <c r="E64" i="103" s="1"/>
  <c r="G64" i="103" s="1"/>
  <c r="J64" i="103" s="1"/>
  <c r="E64" i="104" s="1"/>
  <c r="G64" i="104" s="1"/>
  <c r="J64" i="104" s="1"/>
  <c r="E99" i="102"/>
  <c r="G99" i="102" s="1"/>
  <c r="J99" i="102" s="1"/>
  <c r="E99" i="103" s="1"/>
  <c r="G99" i="103" s="1"/>
  <c r="J99" i="103" s="1"/>
  <c r="E99" i="104" s="1"/>
  <c r="G99" i="104" s="1"/>
  <c r="J99" i="104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E89" i="102"/>
  <c r="G89" i="102" s="1"/>
  <c r="J89" i="102" s="1"/>
  <c r="E89" i="103" s="1"/>
  <c r="G89" i="103" s="1"/>
  <c r="J89" i="103" s="1"/>
  <c r="E89" i="104" s="1"/>
  <c r="G89" i="104" s="1"/>
  <c r="J89" i="104" s="1"/>
  <c r="E21" i="102"/>
  <c r="G21" i="102" s="1"/>
  <c r="J21" i="102" s="1"/>
  <c r="E21" i="103" s="1"/>
  <c r="G21" i="103" s="1"/>
  <c r="J21" i="103" s="1"/>
  <c r="E21" i="104" s="1"/>
  <c r="G21" i="104" s="1"/>
  <c r="J21" i="104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E41" i="101"/>
  <c r="G41" i="101" s="1"/>
  <c r="J41" i="101" s="1"/>
  <c r="E164" i="102"/>
  <c r="G164" i="102" s="1"/>
  <c r="J164" i="102" s="1"/>
  <c r="E164" i="103" s="1"/>
  <c r="G164" i="103" s="1"/>
  <c r="J164" i="103" s="1"/>
  <c r="E164" i="104" s="1"/>
  <c r="G164" i="104" s="1"/>
  <c r="J164" i="104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E40" i="101"/>
  <c r="G40" i="101" s="1"/>
  <c r="J40" i="101" s="1"/>
  <c r="E59" i="101"/>
  <c r="G59" i="101" s="1"/>
  <c r="J59" i="101" s="1"/>
  <c r="E29" i="101"/>
  <c r="G29" i="101" s="1"/>
  <c r="J29" i="101" s="1"/>
  <c r="E137" i="102"/>
  <c r="G137" i="102" s="1"/>
  <c r="J137" i="102" s="1"/>
  <c r="E137" i="103" s="1"/>
  <c r="G137" i="103" s="1"/>
  <c r="J137" i="103" s="1"/>
  <c r="E137" i="104" s="1"/>
  <c r="G137" i="104" s="1"/>
  <c r="J137" i="104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E49" i="101"/>
  <c r="G49" i="101" s="1"/>
  <c r="J49" i="101" s="1"/>
  <c r="E65" i="102"/>
  <c r="G65" i="102" s="1"/>
  <c r="J65" i="102" s="1"/>
  <c r="E65" i="103" s="1"/>
  <c r="G65" i="103" s="1"/>
  <c r="J65" i="103" s="1"/>
  <c r="E65" i="104" s="1"/>
  <c r="G65" i="104" s="1"/>
  <c r="J65" i="104" s="1"/>
  <c r="E95" i="102"/>
  <c r="G95" i="102" s="1"/>
  <c r="J95" i="102" s="1"/>
  <c r="E95" i="103" s="1"/>
  <c r="G95" i="103" s="1"/>
  <c r="J95" i="103" s="1"/>
  <c r="E95" i="104" s="1"/>
  <c r="G95" i="104" s="1"/>
  <c r="J95" i="104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47" i="102"/>
  <c r="G47" i="102" s="1"/>
  <c r="J47" i="102" s="1"/>
  <c r="E47" i="103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E24" i="102"/>
  <c r="G24" i="102" s="1"/>
  <c r="J24" i="102" s="1"/>
  <c r="E24" i="103" s="1"/>
  <c r="G24" i="103" s="1"/>
  <c r="J24" i="103" s="1"/>
  <c r="E24" i="104" s="1"/>
  <c r="G24" i="104" s="1"/>
  <c r="J24" i="104" s="1"/>
  <c r="G24" i="105" s="1"/>
  <c r="J24" i="105" s="1"/>
  <c r="E69" i="102"/>
  <c r="G69" i="102" s="1"/>
  <c r="J69" i="102" s="1"/>
  <c r="E69" i="103" s="1"/>
  <c r="G69" i="103" s="1"/>
  <c r="J69" i="103" s="1"/>
  <c r="E69" i="104" s="1"/>
  <c r="G69" i="104" s="1"/>
  <c r="J69" i="104" s="1"/>
  <c r="E27" i="101"/>
  <c r="G27" i="101" s="1"/>
  <c r="J27" i="101" s="1"/>
  <c r="E188" i="97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31" i="101"/>
  <c r="G31" i="101" s="1"/>
  <c r="J31" i="101" s="1"/>
  <c r="E19" i="102"/>
  <c r="G19" i="102" s="1"/>
  <c r="J19" i="102" s="1"/>
  <c r="E19" i="103" s="1"/>
  <c r="G19" i="103" s="1"/>
  <c r="J19" i="103" s="1"/>
  <c r="E19" i="104" s="1"/>
  <c r="G19" i="104" s="1"/>
  <c r="J19" i="104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E38" i="101"/>
  <c r="G38" i="101" s="1"/>
  <c r="J38" i="101" s="1"/>
  <c r="E37" i="101"/>
  <c r="G37" i="101" s="1"/>
  <c r="J37" i="101" s="1"/>
  <c r="E98" i="102"/>
  <c r="G98" i="102" s="1"/>
  <c r="J98" i="102" s="1"/>
  <c r="E98" i="103" s="1"/>
  <c r="G98" i="103" s="1"/>
  <c r="J98" i="103" s="1"/>
  <c r="E98" i="104" s="1"/>
  <c r="G98" i="104" s="1"/>
  <c r="J98" i="104" s="1"/>
  <c r="E222" i="102"/>
  <c r="G222" i="102" s="1"/>
  <c r="J222" i="102" s="1"/>
  <c r="E222" i="103" s="1"/>
  <c r="G222" i="103" s="1"/>
  <c r="J222" i="103" s="1"/>
  <c r="E222" i="104" s="1"/>
  <c r="G222" i="104" s="1"/>
  <c r="J222" i="104" s="1"/>
  <c r="E72" i="102"/>
  <c r="G72" i="102" s="1"/>
  <c r="J72" i="102" s="1"/>
  <c r="E72" i="103" s="1"/>
  <c r="G72" i="103" s="1"/>
  <c r="J72" i="103" s="1"/>
  <c r="E72" i="104" s="1"/>
  <c r="G72" i="104" s="1"/>
  <c r="J72" i="104" s="1"/>
  <c r="E66" i="102"/>
  <c r="G66" i="102" s="1"/>
  <c r="J66" i="102" s="1"/>
  <c r="E66" i="103" s="1"/>
  <c r="G66" i="103" s="1"/>
  <c r="J66" i="103" s="1"/>
  <c r="E66" i="104" s="1"/>
  <c r="G66" i="104" s="1"/>
  <c r="J66" i="104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44" i="101"/>
  <c r="G44" i="101" s="1"/>
  <c r="J44" i="101" s="1"/>
  <c r="E28" i="101"/>
  <c r="G28" i="101" s="1"/>
  <c r="J28" i="101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36" i="101"/>
  <c r="G36" i="101" s="1"/>
  <c r="J36" i="101" s="1"/>
  <c r="E56" i="101"/>
  <c r="G56" i="101" s="1"/>
  <c r="J56" i="101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74" i="102"/>
  <c r="G74" i="102" s="1"/>
  <c r="J74" i="102" s="1"/>
  <c r="E74" i="103" s="1"/>
  <c r="G74" i="103" s="1"/>
  <c r="J74" i="103" s="1"/>
  <c r="E74" i="104" s="1"/>
  <c r="G74" i="104" s="1"/>
  <c r="J74" i="104" s="1"/>
  <c r="E58" i="101"/>
  <c r="G58" i="101" s="1"/>
  <c r="J58" i="101" s="1"/>
  <c r="E51" i="101"/>
  <c r="G51" i="101" s="1"/>
  <c r="J51" i="101" s="1"/>
  <c r="E55" i="101"/>
  <c r="G55" i="101" s="1"/>
  <c r="J55" i="101" s="1"/>
  <c r="E121" i="102"/>
  <c r="G121" i="102" s="1"/>
  <c r="J121" i="102" s="1"/>
  <c r="E121" i="103" s="1"/>
  <c r="G121" i="103" s="1"/>
  <c r="J121" i="103" s="1"/>
  <c r="E121" i="104" s="1"/>
  <c r="G121" i="104" s="1"/>
  <c r="J121" i="104" s="1"/>
  <c r="E25" i="102"/>
  <c r="G25" i="102" s="1"/>
  <c r="J25" i="102" s="1"/>
  <c r="E25" i="103" s="1"/>
  <c r="G25" i="103" s="1"/>
  <c r="J25" i="103" s="1"/>
  <c r="E25" i="104" s="1"/>
  <c r="G25" i="104" s="1"/>
  <c r="J25" i="104" s="1"/>
  <c r="G252" i="102"/>
  <c r="J252" i="102" s="1"/>
  <c r="E252" i="103" s="1"/>
  <c r="E230" i="102"/>
  <c r="E180" i="102"/>
  <c r="G180" i="102" s="1"/>
  <c r="J180" i="102" s="1"/>
  <c r="E180" i="103" s="1"/>
  <c r="G180" i="103" s="1"/>
  <c r="J180" i="103" s="1"/>
  <c r="E180" i="104" s="1"/>
  <c r="G180" i="104" s="1"/>
  <c r="J180" i="104" s="1"/>
  <c r="E165" i="101"/>
  <c r="G165" i="101" s="1"/>
  <c r="J165" i="101" s="1"/>
  <c r="E90" i="102"/>
  <c r="G90" i="102" s="1"/>
  <c r="J90" i="102" s="1"/>
  <c r="E90" i="103" s="1"/>
  <c r="G90" i="103" s="1"/>
  <c r="J90" i="103" s="1"/>
  <c r="E90" i="104" s="1"/>
  <c r="G90" i="104" s="1"/>
  <c r="J90" i="104" s="1"/>
  <c r="E96" i="101"/>
  <c r="G96" i="101" s="1"/>
  <c r="J96" i="101" s="1"/>
  <c r="E33" i="101"/>
  <c r="G33" i="101" s="1"/>
  <c r="J33" i="101" s="1"/>
  <c r="E79" i="102"/>
  <c r="G79" i="102" s="1"/>
  <c r="J79" i="102" s="1"/>
  <c r="E79" i="103" s="1"/>
  <c r="G79" i="103" s="1"/>
  <c r="J79" i="103" s="1"/>
  <c r="E79" i="104" s="1"/>
  <c r="G79" i="104" s="1"/>
  <c r="J79" i="104" s="1"/>
  <c r="G79" i="105" s="1"/>
  <c r="J79" i="105" s="1"/>
  <c r="E67" i="102"/>
  <c r="G67" i="102" s="1"/>
  <c r="J67" i="102" s="1"/>
  <c r="E67" i="103" s="1"/>
  <c r="G67" i="103" s="1"/>
  <c r="J67" i="103" s="1"/>
  <c r="E67" i="104" s="1"/>
  <c r="G67" i="104" s="1"/>
  <c r="J67" i="104" s="1"/>
  <c r="E91" i="102"/>
  <c r="G91" i="102" s="1"/>
  <c r="J91" i="102" s="1"/>
  <c r="E91" i="103" s="1"/>
  <c r="G91" i="103" s="1"/>
  <c r="J91" i="103" s="1"/>
  <c r="E91" i="104" s="1"/>
  <c r="G91" i="104" s="1"/>
  <c r="J91" i="104" s="1"/>
  <c r="E77" i="102"/>
  <c r="G77" i="102" s="1"/>
  <c r="J77" i="102" s="1"/>
  <c r="E77" i="103" s="1"/>
  <c r="G77" i="103" s="1"/>
  <c r="J77" i="103" s="1"/>
  <c r="E77" i="104" s="1"/>
  <c r="G77" i="104" s="1"/>
  <c r="J77" i="104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E23" i="102"/>
  <c r="G23" i="102" s="1"/>
  <c r="J23" i="102" s="1"/>
  <c r="E23" i="103" s="1"/>
  <c r="G23" i="103" s="1"/>
  <c r="J23" i="103" s="1"/>
  <c r="E23" i="104" s="1"/>
  <c r="G23" i="104" s="1"/>
  <c r="J23" i="104" s="1"/>
  <c r="E214" i="100"/>
  <c r="G214" i="100" s="1"/>
  <c r="J214" i="100" s="1"/>
  <c r="E18" i="97"/>
  <c r="G18" i="97" s="1"/>
  <c r="J18" i="97" s="1"/>
  <c r="E18" i="98" s="1"/>
  <c r="G18" i="98" s="1"/>
  <c r="J18" i="98" s="1"/>
  <c r="E18" i="99" s="1"/>
  <c r="G88" i="100"/>
  <c r="J88" i="100" s="1"/>
  <c r="E88" i="101" s="1"/>
  <c r="E87" i="100"/>
  <c r="G87" i="100" s="1"/>
  <c r="J87" i="100" s="1"/>
  <c r="E53" i="102"/>
  <c r="G53" i="102" s="1"/>
  <c r="J53" i="102" s="1"/>
  <c r="E53" i="103" s="1"/>
  <c r="G53" i="103" s="1"/>
  <c r="J53" i="103" s="1"/>
  <c r="E53" i="104" s="1"/>
  <c r="J207" i="95"/>
  <c r="E207" i="96" s="1"/>
  <c r="G207" i="96" s="1"/>
  <c r="J207" i="96" s="1"/>
  <c r="G188" i="77"/>
  <c r="J188" i="77" s="1"/>
  <c r="G118" i="105"/>
  <c r="J118" i="105" s="1"/>
  <c r="G137" i="105"/>
  <c r="J137" i="105" s="1"/>
  <c r="G167" i="105"/>
  <c r="J167" i="105" s="1"/>
  <c r="G65" i="105"/>
  <c r="J65" i="105" s="1"/>
  <c r="G80" i="105"/>
  <c r="J80" i="105" s="1"/>
  <c r="G140" i="105"/>
  <c r="J140" i="105" s="1"/>
  <c r="G101" i="105"/>
  <c r="J101" i="105" s="1"/>
  <c r="G172" i="105"/>
  <c r="J172" i="105" s="1"/>
  <c r="G64" i="105"/>
  <c r="J64" i="105" s="1"/>
  <c r="G143" i="105"/>
  <c r="J143" i="105" s="1"/>
  <c r="G185" i="105"/>
  <c r="J185" i="105" s="1"/>
  <c r="G67" i="105"/>
  <c r="J67" i="105" s="1"/>
  <c r="G192" i="105"/>
  <c r="J192" i="105" s="1"/>
  <c r="G68" i="105"/>
  <c r="J68" i="105" s="1"/>
  <c r="G183" i="105"/>
  <c r="J183" i="105" s="1"/>
  <c r="G138" i="105"/>
  <c r="J138" i="105" s="1"/>
  <c r="G184" i="105"/>
  <c r="J184" i="105" s="1"/>
  <c r="G77" i="105"/>
  <c r="J77" i="105" s="1"/>
  <c r="G130" i="105"/>
  <c r="J130" i="105" s="1"/>
  <c r="G61" i="105"/>
  <c r="J61" i="105" s="1"/>
  <c r="G28" i="105"/>
  <c r="J28" i="105" s="1"/>
  <c r="G23" i="105"/>
  <c r="J23" i="105" s="1"/>
  <c r="G142" i="105"/>
  <c r="J142" i="105" s="1"/>
  <c r="G99" i="105"/>
  <c r="J99" i="105" s="1"/>
  <c r="G95" i="105"/>
  <c r="J95" i="105" s="1"/>
  <c r="G120" i="105"/>
  <c r="J120" i="105" s="1"/>
  <c r="G162" i="105"/>
  <c r="J162" i="105" s="1"/>
  <c r="G121" i="105"/>
  <c r="J121" i="105" s="1"/>
  <c r="G69" i="105"/>
  <c r="J69" i="105" s="1"/>
  <c r="G19" i="105"/>
  <c r="J19" i="105" s="1"/>
  <c r="G91" i="105"/>
  <c r="J91" i="105" s="1"/>
  <c r="G85" i="105"/>
  <c r="J85" i="105" s="1"/>
  <c r="G158" i="105"/>
  <c r="J158" i="105" s="1"/>
  <c r="G98" i="105"/>
  <c r="J98" i="105" s="1"/>
  <c r="G89" i="105"/>
  <c r="J89" i="105" s="1"/>
  <c r="G92" i="105"/>
  <c r="J92" i="105" s="1"/>
  <c r="G26" i="105"/>
  <c r="J26" i="105" s="1"/>
  <c r="G144" i="105"/>
  <c r="J144" i="105" s="1"/>
  <c r="G179" i="105"/>
  <c r="J179" i="105" s="1"/>
  <c r="G220" i="105"/>
  <c r="J220" i="105" s="1"/>
  <c r="G170" i="105"/>
  <c r="J170" i="105" s="1"/>
  <c r="G176" i="105"/>
  <c r="J176" i="105" s="1"/>
  <c r="G78" i="105"/>
  <c r="J78" i="105" s="1"/>
  <c r="G74" i="105"/>
  <c r="J74" i="105" s="1"/>
  <c r="G171" i="105"/>
  <c r="J171" i="105" s="1"/>
  <c r="G106" i="105"/>
  <c r="J106" i="105" s="1"/>
  <c r="G159" i="105"/>
  <c r="J159" i="105" s="1"/>
  <c r="G215" i="105"/>
  <c r="J215" i="105" s="1"/>
  <c r="G81" i="105"/>
  <c r="J81" i="105" s="1"/>
  <c r="G222" i="105"/>
  <c r="J222" i="105" s="1"/>
  <c r="G123" i="105"/>
  <c r="J123" i="105" s="1"/>
  <c r="G25" i="105"/>
  <c r="J25" i="105" s="1"/>
  <c r="G59" i="107"/>
  <c r="J59" i="107" s="1"/>
  <c r="G58" i="107"/>
  <c r="J58" i="107" s="1"/>
  <c r="G41" i="107"/>
  <c r="J41" i="107" s="1"/>
  <c r="G56" i="107"/>
  <c r="J56" i="107" s="1"/>
  <c r="G47" i="103"/>
  <c r="J47" i="103" s="1"/>
  <c r="E47" i="104" s="1"/>
  <c r="G62" i="105"/>
  <c r="J62" i="105" s="1"/>
  <c r="E62" i="106" s="1"/>
  <c r="G62" i="106" s="1"/>
  <c r="J62" i="106" s="1"/>
  <c r="G90" i="105"/>
  <c r="J90" i="105" s="1"/>
  <c r="G180" i="105"/>
  <c r="J180" i="105" s="1"/>
  <c r="G21" i="105"/>
  <c r="J21" i="105" s="1"/>
  <c r="E21" i="106" s="1"/>
  <c r="G21" i="106" s="1"/>
  <c r="J21" i="106" s="1"/>
  <c r="G32" i="105"/>
  <c r="J32" i="105" s="1"/>
  <c r="G139" i="105"/>
  <c r="J139" i="105" s="1"/>
  <c r="G160" i="105"/>
  <c r="J160" i="105" s="1"/>
  <c r="G164" i="105"/>
  <c r="J164" i="105" s="1"/>
  <c r="G223" i="105"/>
  <c r="J223" i="105" s="1"/>
  <c r="G146" i="105"/>
  <c r="J146" i="105" s="1"/>
  <c r="G93" i="105"/>
  <c r="J93" i="105" s="1"/>
  <c r="G100" i="105"/>
  <c r="J100" i="105" s="1"/>
  <c r="G168" i="105"/>
  <c r="J168" i="105" s="1"/>
  <c r="G163" i="105"/>
  <c r="J163" i="105" s="1"/>
  <c r="G141" i="105"/>
  <c r="J141" i="105" s="1"/>
  <c r="G145" i="105"/>
  <c r="J145" i="105" s="1"/>
  <c r="G40" i="107"/>
  <c r="J40" i="107" s="1"/>
  <c r="G66" i="105"/>
  <c r="J66" i="105" s="1"/>
  <c r="G72" i="105"/>
  <c r="J72" i="105" s="1"/>
  <c r="G166" i="105"/>
  <c r="J166" i="105" s="1"/>
  <c r="G154" i="105"/>
  <c r="J154" i="105" s="1"/>
  <c r="G31" i="107"/>
  <c r="J31" i="107" s="1"/>
  <c r="G55" i="107"/>
  <c r="J55" i="107" s="1"/>
  <c r="G241" i="103"/>
  <c r="J241" i="103" s="1"/>
  <c r="E241" i="104" s="1"/>
  <c r="G57" i="107"/>
  <c r="J57" i="107" s="1"/>
  <c r="G86" i="102"/>
  <c r="J86" i="102" s="1"/>
  <c r="E86" i="103" s="1"/>
  <c r="G225" i="103"/>
  <c r="J225" i="103" s="1"/>
  <c r="E225" i="104" s="1"/>
  <c r="G227" i="102"/>
  <c r="J227" i="102" s="1"/>
  <c r="E227" i="103" s="1"/>
  <c r="G235" i="102"/>
  <c r="J235" i="102" s="1"/>
  <c r="E235" i="103" s="1"/>
  <c r="G234" i="98"/>
  <c r="J234" i="98" s="1"/>
  <c r="E234" i="99" s="1"/>
  <c r="G242" i="99"/>
  <c r="J242" i="99" s="1"/>
  <c r="E242" i="100" s="1"/>
  <c r="G230" i="102"/>
  <c r="J230" i="102" s="1"/>
  <c r="E230" i="103" s="1"/>
  <c r="G238" i="102"/>
  <c r="J238" i="102" s="1"/>
  <c r="E238" i="103" s="1"/>
  <c r="G228" i="100"/>
  <c r="J228" i="100" s="1"/>
  <c r="E228" i="101" s="1"/>
  <c r="G236" i="100"/>
  <c r="J236" i="100" s="1"/>
  <c r="E236" i="101" s="1"/>
  <c r="G224" i="103"/>
  <c r="J224" i="103" s="1"/>
  <c r="E224" i="104" s="1"/>
  <c r="G253" i="99"/>
  <c r="J253" i="99" s="1"/>
  <c r="E253" i="100" s="1"/>
  <c r="G259" i="98"/>
  <c r="J259" i="98" s="1"/>
  <c r="G173" i="98"/>
  <c r="J173" i="98" s="1"/>
  <c r="E173" i="99" s="1"/>
  <c r="G174" i="98"/>
  <c r="J174" i="98" s="1"/>
  <c r="E174" i="99" s="1"/>
  <c r="G207" i="84"/>
  <c r="J207" i="84" s="1"/>
  <c r="G207" i="85" s="1"/>
  <c r="J207" i="85" s="1"/>
  <c r="G103" i="98"/>
  <c r="J103" i="98" s="1"/>
  <c r="E103" i="99" s="1"/>
  <c r="G102" i="98"/>
  <c r="J102" i="98" s="1"/>
  <c r="E102" i="99" s="1"/>
  <c r="G76" i="79"/>
  <c r="J76" i="79" s="1"/>
  <c r="G76" i="80" s="1"/>
  <c r="J76" i="80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105"/>
  <c r="J76" i="105" s="1"/>
  <c r="E76" i="106" s="1"/>
  <c r="G76" i="87"/>
  <c r="J76" i="87" s="1"/>
  <c r="G76" i="90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E219" i="83" s="1"/>
  <c r="G131" i="96"/>
  <c r="J131" i="96" s="1"/>
  <c r="E131" i="97" s="1"/>
  <c r="G134" i="96"/>
  <c r="J134" i="96" s="1"/>
  <c r="E134" i="97" s="1"/>
  <c r="G82" i="98"/>
  <c r="J82" i="98" s="1"/>
  <c r="E82" i="99" s="1"/>
  <c r="G254" i="98"/>
  <c r="J254" i="98" s="1"/>
  <c r="E254" i="99" s="1"/>
  <c r="G124" i="77"/>
  <c r="J124" i="77" s="1"/>
  <c r="G5" i="85"/>
  <c r="J5" i="85" s="1"/>
  <c r="G189" i="100"/>
  <c r="J189" i="100" s="1"/>
  <c r="E189" i="101" s="1"/>
  <c r="G186" i="100"/>
  <c r="J186" i="100" s="1"/>
  <c r="E186" i="101" s="1"/>
  <c r="G233" i="100"/>
  <c r="J233" i="100" s="1"/>
  <c r="E233" i="101" s="1"/>
  <c r="G256" i="100"/>
  <c r="J256" i="100" s="1"/>
  <c r="E256" i="101" s="1"/>
  <c r="G105" i="100"/>
  <c r="J105" i="100" s="1"/>
  <c r="E105" i="101" s="1"/>
  <c r="G258" i="100"/>
  <c r="J258" i="100" s="1"/>
  <c r="G187" i="100"/>
  <c r="J187" i="100" s="1"/>
  <c r="E187" i="101" s="1"/>
  <c r="G255" i="100"/>
  <c r="J255" i="100" s="1"/>
  <c r="E255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E183" i="106" l="1"/>
  <c r="G183" i="106" s="1"/>
  <c r="J183" i="106" s="1"/>
  <c r="G183" i="107" s="1"/>
  <c r="J183" i="107" s="1"/>
  <c r="E154" i="106"/>
  <c r="G154" i="106" s="1"/>
  <c r="J154" i="106" s="1"/>
  <c r="G154" i="107" s="1"/>
  <c r="J154" i="107" s="1"/>
  <c r="E168" i="106"/>
  <c r="G168" i="106" s="1"/>
  <c r="J168" i="106" s="1"/>
  <c r="G168" i="107" s="1"/>
  <c r="J168" i="107" s="1"/>
  <c r="E32" i="106"/>
  <c r="G32" i="106" s="1"/>
  <c r="J32" i="106" s="1"/>
  <c r="E106" i="106"/>
  <c r="G106" i="106" s="1"/>
  <c r="J106" i="106" s="1"/>
  <c r="G106" i="107" s="1"/>
  <c r="J106" i="107" s="1"/>
  <c r="E144" i="106"/>
  <c r="G144" i="106" s="1"/>
  <c r="J144" i="106" s="1"/>
  <c r="G144" i="107" s="1"/>
  <c r="J144" i="107" s="1"/>
  <c r="E19" i="106"/>
  <c r="G19" i="106" s="1"/>
  <c r="J19" i="106" s="1"/>
  <c r="G19" i="107" s="1"/>
  <c r="J19" i="107" s="1"/>
  <c r="E23" i="106"/>
  <c r="G23" i="106" s="1"/>
  <c r="J23" i="106" s="1"/>
  <c r="G23" i="107" s="1"/>
  <c r="J23" i="107" s="1"/>
  <c r="E68" i="106"/>
  <c r="G68" i="106" s="1"/>
  <c r="J68" i="106" s="1"/>
  <c r="G68" i="107" s="1"/>
  <c r="J68" i="107" s="1"/>
  <c r="E140" i="106"/>
  <c r="G140" i="106" s="1"/>
  <c r="J140" i="106" s="1"/>
  <c r="G140" i="107" s="1"/>
  <c r="J140" i="107" s="1"/>
  <c r="E22" i="106"/>
  <c r="G22" i="106" s="1"/>
  <c r="J22" i="106" s="1"/>
  <c r="G22" i="107" s="1"/>
  <c r="J22" i="107" s="1"/>
  <c r="E159" i="106"/>
  <c r="G159" i="106" s="1"/>
  <c r="J159" i="106" s="1"/>
  <c r="G159" i="107" s="1"/>
  <c r="J159" i="107" s="1"/>
  <c r="E166" i="106"/>
  <c r="G166" i="106" s="1"/>
  <c r="J166" i="106" s="1"/>
  <c r="G166" i="107" s="1"/>
  <c r="J166" i="107" s="1"/>
  <c r="E100" i="106"/>
  <c r="G100" i="106" s="1"/>
  <c r="J100" i="106" s="1"/>
  <c r="G100" i="107" s="1"/>
  <c r="J100" i="107" s="1"/>
  <c r="E171" i="106"/>
  <c r="G171" i="106" s="1"/>
  <c r="J171" i="106" s="1"/>
  <c r="G171" i="107" s="1"/>
  <c r="J171" i="107" s="1"/>
  <c r="E26" i="106"/>
  <c r="G26" i="106" s="1"/>
  <c r="J26" i="106" s="1"/>
  <c r="G26" i="107" s="1"/>
  <c r="J26" i="107" s="1"/>
  <c r="E69" i="106"/>
  <c r="G69" i="106" s="1"/>
  <c r="J69" i="106" s="1"/>
  <c r="G69" i="107" s="1"/>
  <c r="J69" i="107" s="1"/>
  <c r="E28" i="106"/>
  <c r="G28" i="106" s="1"/>
  <c r="J28" i="106" s="1"/>
  <c r="E192" i="106"/>
  <c r="G192" i="106" s="1"/>
  <c r="J192" i="106" s="1"/>
  <c r="G192" i="107" s="1"/>
  <c r="J192" i="107" s="1"/>
  <c r="E80" i="106"/>
  <c r="G80" i="106" s="1"/>
  <c r="J80" i="106" s="1"/>
  <c r="G80" i="107" s="1"/>
  <c r="J80" i="107" s="1"/>
  <c r="E24" i="106"/>
  <c r="G24" i="106" s="1"/>
  <c r="J24" i="106" s="1"/>
  <c r="G24" i="107" s="1"/>
  <c r="J24" i="107" s="1"/>
  <c r="E139" i="106"/>
  <c r="G139" i="106" s="1"/>
  <c r="J139" i="106" s="1"/>
  <c r="G139" i="107" s="1"/>
  <c r="J139" i="107" s="1"/>
  <c r="E72" i="106"/>
  <c r="G72" i="106" s="1"/>
  <c r="J72" i="106" s="1"/>
  <c r="G72" i="107" s="1"/>
  <c r="J72" i="107" s="1"/>
  <c r="E93" i="106"/>
  <c r="G93" i="106" s="1"/>
  <c r="J93" i="106" s="1"/>
  <c r="G93" i="107" s="1"/>
  <c r="J93" i="107" s="1"/>
  <c r="E180" i="106"/>
  <c r="G180" i="106" s="1"/>
  <c r="J180" i="106" s="1"/>
  <c r="G180" i="107" s="1"/>
  <c r="J180" i="107" s="1"/>
  <c r="E25" i="106"/>
  <c r="G25" i="106" s="1"/>
  <c r="J25" i="106" s="1"/>
  <c r="G25" i="107" s="1"/>
  <c r="J25" i="107" s="1"/>
  <c r="E74" i="106"/>
  <c r="G74" i="106" s="1"/>
  <c r="J74" i="106" s="1"/>
  <c r="G74" i="107" s="1"/>
  <c r="J74" i="107" s="1"/>
  <c r="E92" i="106"/>
  <c r="G92" i="106" s="1"/>
  <c r="J92" i="106" s="1"/>
  <c r="G92" i="107" s="1"/>
  <c r="J92" i="107" s="1"/>
  <c r="E121" i="106"/>
  <c r="G121" i="106" s="1"/>
  <c r="J121" i="106" s="1"/>
  <c r="G121" i="107" s="1"/>
  <c r="J121" i="107" s="1"/>
  <c r="E61" i="106"/>
  <c r="G61" i="106" s="1"/>
  <c r="J61" i="106" s="1"/>
  <c r="G61" i="107" s="1"/>
  <c r="J61" i="107" s="1"/>
  <c r="G67" i="106"/>
  <c r="J67" i="106" s="1"/>
  <c r="G67" i="107" s="1"/>
  <c r="J67" i="107" s="1"/>
  <c r="E67" i="106"/>
  <c r="E65" i="106"/>
  <c r="G65" i="106" s="1"/>
  <c r="J65" i="106" s="1"/>
  <c r="G65" i="107" s="1"/>
  <c r="J65" i="107" s="1"/>
  <c r="E79" i="106"/>
  <c r="G79" i="106" s="1"/>
  <c r="J79" i="106" s="1"/>
  <c r="G79" i="107" s="1"/>
  <c r="J79" i="107" s="1"/>
  <c r="E179" i="106"/>
  <c r="G179" i="106" s="1"/>
  <c r="J179" i="106" s="1"/>
  <c r="G179" i="107" s="1"/>
  <c r="J179" i="107" s="1"/>
  <c r="E66" i="106"/>
  <c r="G66" i="106" s="1"/>
  <c r="J66" i="106" s="1"/>
  <c r="G66" i="107" s="1"/>
  <c r="J66" i="107" s="1"/>
  <c r="E146" i="106"/>
  <c r="G146" i="106" s="1"/>
  <c r="J146" i="106" s="1"/>
  <c r="G146" i="107" s="1"/>
  <c r="J146" i="107" s="1"/>
  <c r="E90" i="106"/>
  <c r="G90" i="106" s="1"/>
  <c r="J90" i="106" s="1"/>
  <c r="G90" i="107" s="1"/>
  <c r="J90" i="107" s="1"/>
  <c r="E123" i="106"/>
  <c r="G123" i="106" s="1"/>
  <c r="J123" i="106" s="1"/>
  <c r="G123" i="107" s="1"/>
  <c r="J123" i="107" s="1"/>
  <c r="E78" i="106"/>
  <c r="G78" i="106" s="1"/>
  <c r="J78" i="106" s="1"/>
  <c r="G78" i="107" s="1"/>
  <c r="J78" i="107" s="1"/>
  <c r="E89" i="106"/>
  <c r="G89" i="106" s="1"/>
  <c r="J89" i="106" s="1"/>
  <c r="G89" i="107" s="1"/>
  <c r="J89" i="107" s="1"/>
  <c r="E162" i="106"/>
  <c r="G162" i="106" s="1"/>
  <c r="J162" i="106" s="1"/>
  <c r="G162" i="107" s="1"/>
  <c r="J162" i="107" s="1"/>
  <c r="G130" i="106"/>
  <c r="J130" i="106" s="1"/>
  <c r="G130" i="107" s="1"/>
  <c r="J130" i="107" s="1"/>
  <c r="E130" i="106"/>
  <c r="E185" i="106"/>
  <c r="G185" i="106" s="1"/>
  <c r="J185" i="106" s="1"/>
  <c r="G185" i="107" s="1"/>
  <c r="J185" i="107" s="1"/>
  <c r="E167" i="106"/>
  <c r="G167" i="106" s="1"/>
  <c r="J167" i="106" s="1"/>
  <c r="G167" i="107" s="1"/>
  <c r="J167" i="107" s="1"/>
  <c r="E163" i="106"/>
  <c r="G163" i="106" s="1"/>
  <c r="J163" i="106" s="1"/>
  <c r="G163" i="107" s="1"/>
  <c r="J163" i="107" s="1"/>
  <c r="G91" i="106"/>
  <c r="J91" i="106" s="1"/>
  <c r="G91" i="107" s="1"/>
  <c r="J91" i="107" s="1"/>
  <c r="E91" i="106"/>
  <c r="G223" i="106"/>
  <c r="J223" i="106" s="1"/>
  <c r="G223" i="107" s="1"/>
  <c r="J223" i="107" s="1"/>
  <c r="E223" i="106"/>
  <c r="E222" i="106"/>
  <c r="G222" i="106" s="1"/>
  <c r="J222" i="106" s="1"/>
  <c r="G222" i="107" s="1"/>
  <c r="J222" i="107" s="1"/>
  <c r="E176" i="106"/>
  <c r="G176" i="106" s="1"/>
  <c r="J176" i="106" s="1"/>
  <c r="G176" i="107" s="1"/>
  <c r="J176" i="107" s="1"/>
  <c r="E98" i="106"/>
  <c r="G98" i="106" s="1"/>
  <c r="J98" i="106" s="1"/>
  <c r="G98" i="107" s="1"/>
  <c r="J98" i="107" s="1"/>
  <c r="G120" i="106"/>
  <c r="J120" i="106" s="1"/>
  <c r="G120" i="107" s="1"/>
  <c r="J120" i="107" s="1"/>
  <c r="E120" i="106"/>
  <c r="E77" i="106"/>
  <c r="G77" i="106" s="1"/>
  <c r="J77" i="106" s="1"/>
  <c r="G77" i="107" s="1"/>
  <c r="J77" i="107" s="1"/>
  <c r="E143" i="106"/>
  <c r="G143" i="106" s="1"/>
  <c r="J143" i="106" s="1"/>
  <c r="G143" i="107" s="1"/>
  <c r="J143" i="107" s="1"/>
  <c r="E137" i="106"/>
  <c r="G137" i="106" s="1"/>
  <c r="J137" i="106" s="1"/>
  <c r="G137" i="107" s="1"/>
  <c r="J137" i="107" s="1"/>
  <c r="E101" i="106"/>
  <c r="G101" i="106" s="1"/>
  <c r="J101" i="106" s="1"/>
  <c r="G101" i="107" s="1"/>
  <c r="J101" i="107" s="1"/>
  <c r="E145" i="106"/>
  <c r="G145" i="106" s="1"/>
  <c r="J145" i="106" s="1"/>
  <c r="G145" i="107" s="1"/>
  <c r="J145" i="107" s="1"/>
  <c r="E164" i="106"/>
  <c r="G164" i="106" s="1"/>
  <c r="J164" i="106" s="1"/>
  <c r="G164" i="107" s="1"/>
  <c r="J164" i="107" s="1"/>
  <c r="G81" i="106"/>
  <c r="J81" i="106" s="1"/>
  <c r="G81" i="107" s="1"/>
  <c r="J81" i="107" s="1"/>
  <c r="E81" i="106"/>
  <c r="E170" i="106"/>
  <c r="G170" i="106" s="1"/>
  <c r="J170" i="106" s="1"/>
  <c r="G170" i="107" s="1"/>
  <c r="J170" i="107" s="1"/>
  <c r="E158" i="106"/>
  <c r="G158" i="106" s="1"/>
  <c r="J158" i="106" s="1"/>
  <c r="G158" i="107" s="1"/>
  <c r="J158" i="107" s="1"/>
  <c r="E95" i="106"/>
  <c r="G95" i="106" s="1"/>
  <c r="J95" i="106" s="1"/>
  <c r="G95" i="107" s="1"/>
  <c r="J95" i="107" s="1"/>
  <c r="G184" i="106"/>
  <c r="J184" i="106" s="1"/>
  <c r="G184" i="107" s="1"/>
  <c r="J184" i="107" s="1"/>
  <c r="E184" i="106"/>
  <c r="G64" i="106"/>
  <c r="J64" i="106" s="1"/>
  <c r="G64" i="107" s="1"/>
  <c r="J64" i="107" s="1"/>
  <c r="E64" i="106"/>
  <c r="E118" i="106"/>
  <c r="G118" i="106" s="1"/>
  <c r="J118" i="106" s="1"/>
  <c r="G118" i="107" s="1"/>
  <c r="J118" i="107" s="1"/>
  <c r="E142" i="106"/>
  <c r="G142" i="106" s="1"/>
  <c r="J142" i="106" s="1"/>
  <c r="G142" i="107" s="1"/>
  <c r="J142" i="107" s="1"/>
  <c r="E141" i="106"/>
  <c r="G141" i="106" s="1"/>
  <c r="J141" i="106" s="1"/>
  <c r="G141" i="107" s="1"/>
  <c r="J141" i="107" s="1"/>
  <c r="G160" i="106"/>
  <c r="J160" i="106" s="1"/>
  <c r="G160" i="107" s="1"/>
  <c r="J160" i="107" s="1"/>
  <c r="E160" i="106"/>
  <c r="E215" i="106"/>
  <c r="G215" i="106" s="1"/>
  <c r="J215" i="106" s="1"/>
  <c r="G215" i="107" s="1"/>
  <c r="J215" i="107" s="1"/>
  <c r="E220" i="106"/>
  <c r="G220" i="106" s="1"/>
  <c r="J220" i="106" s="1"/>
  <c r="G220" i="107" s="1"/>
  <c r="J220" i="107" s="1"/>
  <c r="E85" i="106"/>
  <c r="G85" i="106" s="1"/>
  <c r="J85" i="106" s="1"/>
  <c r="G85" i="107" s="1"/>
  <c r="J85" i="107" s="1"/>
  <c r="E99" i="106"/>
  <c r="G99" i="106" s="1"/>
  <c r="J99" i="106" s="1"/>
  <c r="G99" i="107" s="1"/>
  <c r="J99" i="107" s="1"/>
  <c r="E138" i="106"/>
  <c r="G138" i="106" s="1"/>
  <c r="J138" i="106" s="1"/>
  <c r="G138" i="107" s="1"/>
  <c r="J138" i="107" s="1"/>
  <c r="E172" i="106"/>
  <c r="G172" i="106" s="1"/>
  <c r="J172" i="106" s="1"/>
  <c r="G172" i="107" s="1"/>
  <c r="J172" i="107" s="1"/>
  <c r="E31" i="102"/>
  <c r="G31" i="102" s="1"/>
  <c r="J31" i="102" s="1"/>
  <c r="E31" i="103" s="1"/>
  <c r="G31" i="103" s="1"/>
  <c r="J31" i="103" s="1"/>
  <c r="E31" i="104" s="1"/>
  <c r="G31" i="104" s="1"/>
  <c r="J31" i="104" s="1"/>
  <c r="G31" i="105" s="1"/>
  <c r="J31" i="105" s="1"/>
  <c r="E31" i="106" s="1"/>
  <c r="G31" i="106" s="1"/>
  <c r="J31" i="106" s="1"/>
  <c r="E51" i="102"/>
  <c r="G51" i="102" s="1"/>
  <c r="J51" i="102" s="1"/>
  <c r="E51" i="103" s="1"/>
  <c r="G51" i="103" s="1"/>
  <c r="J51" i="103" s="1"/>
  <c r="E51" i="104" s="1"/>
  <c r="G51" i="104" s="1"/>
  <c r="J51" i="104" s="1"/>
  <c r="E42" i="102"/>
  <c r="G42" i="102" s="1"/>
  <c r="J42" i="102" s="1"/>
  <c r="E42" i="103" s="1"/>
  <c r="G42" i="103" s="1"/>
  <c r="J42" i="103" s="1"/>
  <c r="E42" i="104" s="1"/>
  <c r="G42" i="104" s="1"/>
  <c r="J42" i="104" s="1"/>
  <c r="E43" i="102"/>
  <c r="G43" i="102" s="1"/>
  <c r="J43" i="102" s="1"/>
  <c r="E43" i="103" s="1"/>
  <c r="G43" i="103" s="1"/>
  <c r="J43" i="103" s="1"/>
  <c r="E43" i="104" s="1"/>
  <c r="G43" i="104" s="1"/>
  <c r="J43" i="104" s="1"/>
  <c r="E55" i="102"/>
  <c r="G55" i="102" s="1"/>
  <c r="J55" i="102" s="1"/>
  <c r="E55" i="103" s="1"/>
  <c r="G55" i="103" s="1"/>
  <c r="J55" i="103" s="1"/>
  <c r="E55" i="104" s="1"/>
  <c r="G55" i="104" s="1"/>
  <c r="J55" i="104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E96" i="102"/>
  <c r="G96" i="102" s="1"/>
  <c r="J96" i="102" s="1"/>
  <c r="E96" i="103" s="1"/>
  <c r="G96" i="103" s="1"/>
  <c r="J96" i="103" s="1"/>
  <c r="E96" i="104" s="1"/>
  <c r="G96" i="104" s="1"/>
  <c r="J96" i="104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E37" i="102"/>
  <c r="G37" i="102" s="1"/>
  <c r="J37" i="102" s="1"/>
  <c r="E37" i="103" s="1"/>
  <c r="G37" i="103" s="1"/>
  <c r="J37" i="103" s="1"/>
  <c r="E37" i="104" s="1"/>
  <c r="G37" i="104" s="1"/>
  <c r="J37" i="104" s="1"/>
  <c r="E27" i="102"/>
  <c r="G27" i="102" s="1"/>
  <c r="J27" i="102" s="1"/>
  <c r="E27" i="103" s="1"/>
  <c r="G27" i="103" s="1"/>
  <c r="J27" i="103" s="1"/>
  <c r="E27" i="104" s="1"/>
  <c r="G27" i="104" s="1"/>
  <c r="J27" i="104" s="1"/>
  <c r="E49" i="102"/>
  <c r="G49" i="102" s="1"/>
  <c r="J49" i="102" s="1"/>
  <c r="E49" i="103" s="1"/>
  <c r="G49" i="103" s="1"/>
  <c r="J49" i="103" s="1"/>
  <c r="E49" i="104" s="1"/>
  <c r="G49" i="104" s="1"/>
  <c r="J49" i="104" s="1"/>
  <c r="E41" i="102"/>
  <c r="G41" i="102" s="1"/>
  <c r="J41" i="102" s="1"/>
  <c r="E41" i="103" s="1"/>
  <c r="G41" i="103" s="1"/>
  <c r="J41" i="103" s="1"/>
  <c r="E41" i="104" s="1"/>
  <c r="G41" i="104" s="1"/>
  <c r="J41" i="104" s="1"/>
  <c r="E52" i="102"/>
  <c r="G52" i="102" s="1"/>
  <c r="J52" i="102" s="1"/>
  <c r="E52" i="103" s="1"/>
  <c r="G52" i="103" s="1"/>
  <c r="J52" i="103" s="1"/>
  <c r="E52" i="104" s="1"/>
  <c r="G52" i="104" s="1"/>
  <c r="J52" i="104" s="1"/>
  <c r="E57" i="102"/>
  <c r="G57" i="102" s="1"/>
  <c r="J57" i="102" s="1"/>
  <c r="E57" i="103" s="1"/>
  <c r="G57" i="103" s="1"/>
  <c r="J57" i="103" s="1"/>
  <c r="E57" i="104" s="1"/>
  <c r="G57" i="104" s="1"/>
  <c r="J57" i="104" s="1"/>
  <c r="E32" i="102"/>
  <c r="G32" i="102" s="1"/>
  <c r="J32" i="102" s="1"/>
  <c r="E32" i="103" s="1"/>
  <c r="G32" i="103" s="1"/>
  <c r="J32" i="103" s="1"/>
  <c r="E214" i="101"/>
  <c r="G214" i="101" s="1"/>
  <c r="J214" i="101" s="1"/>
  <c r="E34" i="102"/>
  <c r="G34" i="102" s="1"/>
  <c r="J34" i="102" s="1"/>
  <c r="E34" i="103" s="1"/>
  <c r="G34" i="103" s="1"/>
  <c r="J34" i="103" s="1"/>
  <c r="E34" i="104" s="1"/>
  <c r="G34" i="104" s="1"/>
  <c r="J34" i="104" s="1"/>
  <c r="E28" i="102"/>
  <c r="G28" i="102" s="1"/>
  <c r="J28" i="102" s="1"/>
  <c r="E28" i="103" s="1"/>
  <c r="G28" i="103" s="1"/>
  <c r="J28" i="103" s="1"/>
  <c r="E38" i="102"/>
  <c r="G38" i="102" s="1"/>
  <c r="J38" i="102" s="1"/>
  <c r="E38" i="103" s="1"/>
  <c r="G38" i="103" s="1"/>
  <c r="J38" i="103" s="1"/>
  <c r="E38" i="104" s="1"/>
  <c r="G38" i="104" s="1"/>
  <c r="J38" i="104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E56" i="102"/>
  <c r="G56" i="102" s="1"/>
  <c r="J56" i="102" s="1"/>
  <c r="E56" i="103" s="1"/>
  <c r="G56" i="103" s="1"/>
  <c r="J56" i="103" s="1"/>
  <c r="E56" i="104" s="1"/>
  <c r="G56" i="104" s="1"/>
  <c r="J56" i="104" s="1"/>
  <c r="E44" i="102"/>
  <c r="G44" i="102" s="1"/>
  <c r="J44" i="102" s="1"/>
  <c r="E44" i="103" s="1"/>
  <c r="G44" i="103" s="1"/>
  <c r="J44" i="103" s="1"/>
  <c r="E44" i="104" s="1"/>
  <c r="G44" i="104" s="1"/>
  <c r="J44" i="104" s="1"/>
  <c r="E48" i="102"/>
  <c r="G48" i="102" s="1"/>
  <c r="J48" i="102" s="1"/>
  <c r="E48" i="103" s="1"/>
  <c r="G48" i="103" s="1"/>
  <c r="J48" i="103" s="1"/>
  <c r="E48" i="104" s="1"/>
  <c r="G48" i="104" s="1"/>
  <c r="J48" i="104" s="1"/>
  <c r="E40" i="102"/>
  <c r="G40" i="102" s="1"/>
  <c r="J40" i="102" s="1"/>
  <c r="E40" i="103" s="1"/>
  <c r="G40" i="103" s="1"/>
  <c r="J40" i="103" s="1"/>
  <c r="E40" i="104" s="1"/>
  <c r="G40" i="104" s="1"/>
  <c r="J40" i="104" s="1"/>
  <c r="E58" i="102"/>
  <c r="G58" i="102" s="1"/>
  <c r="J58" i="102" s="1"/>
  <c r="E58" i="103" s="1"/>
  <c r="G58" i="103" s="1"/>
  <c r="J58" i="103" s="1"/>
  <c r="E58" i="104" s="1"/>
  <c r="G58" i="104" s="1"/>
  <c r="J58" i="104" s="1"/>
  <c r="E36" i="102"/>
  <c r="G36" i="102" s="1"/>
  <c r="J36" i="102" s="1"/>
  <c r="E36" i="103" s="1"/>
  <c r="G36" i="103" s="1"/>
  <c r="J36" i="103" s="1"/>
  <c r="E36" i="104" s="1"/>
  <c r="G36" i="104" s="1"/>
  <c r="J36" i="104" s="1"/>
  <c r="E29" i="102"/>
  <c r="G29" i="102" s="1"/>
  <c r="J29" i="102" s="1"/>
  <c r="E29" i="103" s="1"/>
  <c r="G29" i="103" s="1"/>
  <c r="J29" i="103" s="1"/>
  <c r="E29" i="104" s="1"/>
  <c r="G29" i="104" s="1"/>
  <c r="J29" i="104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33" i="102"/>
  <c r="G33" i="102" s="1"/>
  <c r="J33" i="102" s="1"/>
  <c r="E33" i="103" s="1"/>
  <c r="G33" i="103" s="1"/>
  <c r="J33" i="103" s="1"/>
  <c r="E33" i="104" s="1"/>
  <c r="G33" i="104" s="1"/>
  <c r="J33" i="104" s="1"/>
  <c r="E59" i="102"/>
  <c r="G59" i="102" s="1"/>
  <c r="J59" i="102" s="1"/>
  <c r="E59" i="103" s="1"/>
  <c r="G59" i="103" s="1"/>
  <c r="J59" i="103" s="1"/>
  <c r="E59" i="104" s="1"/>
  <c r="G59" i="104" s="1"/>
  <c r="J59" i="104" s="1"/>
  <c r="E46" i="102"/>
  <c r="G46" i="102" s="1"/>
  <c r="J46" i="102" s="1"/>
  <c r="E46" i="103" s="1"/>
  <c r="G46" i="103" s="1"/>
  <c r="J46" i="103" s="1"/>
  <c r="E46" i="104" s="1"/>
  <c r="G46" i="104" s="1"/>
  <c r="J46" i="104" s="1"/>
  <c r="E50" i="102"/>
  <c r="G50" i="102" s="1"/>
  <c r="J50" i="102" s="1"/>
  <c r="E50" i="103" s="1"/>
  <c r="G50" i="103" s="1"/>
  <c r="J50" i="103" s="1"/>
  <c r="E50" i="104" s="1"/>
  <c r="G50" i="104" s="1"/>
  <c r="J50" i="104" s="1"/>
  <c r="E30" i="102"/>
  <c r="G30" i="102" s="1"/>
  <c r="J30" i="102" s="1"/>
  <c r="E30" i="103" s="1"/>
  <c r="G30" i="103" s="1"/>
  <c r="J30" i="103" s="1"/>
  <c r="E30" i="104" s="1"/>
  <c r="G30" i="104" s="1"/>
  <c r="J30" i="104" s="1"/>
  <c r="E54" i="102"/>
  <c r="G54" i="102" s="1"/>
  <c r="J54" i="102" s="1"/>
  <c r="E54" i="103" s="1"/>
  <c r="G54" i="103" s="1"/>
  <c r="J54" i="103" s="1"/>
  <c r="E54" i="104" s="1"/>
  <c r="G54" i="104" s="1"/>
  <c r="J54" i="104" s="1"/>
  <c r="E6" i="100"/>
  <c r="G6" i="100" s="1"/>
  <c r="J6" i="100" s="1"/>
  <c r="E13" i="100"/>
  <c r="G13" i="100" s="1"/>
  <c r="J13" i="100" s="1"/>
  <c r="E16" i="100"/>
  <c r="G16" i="100" s="1"/>
  <c r="J16" i="100" s="1"/>
  <c r="E14" i="100"/>
  <c r="G14" i="100" s="1"/>
  <c r="J14" i="100" s="1"/>
  <c r="E15" i="100"/>
  <c r="G15" i="100" s="1"/>
  <c r="J15" i="100" s="1"/>
  <c r="E7" i="100"/>
  <c r="G7" i="100" s="1"/>
  <c r="J7" i="100" s="1"/>
  <c r="E17" i="100"/>
  <c r="G17" i="100" s="1"/>
  <c r="J17" i="100" s="1"/>
  <c r="G88" i="101"/>
  <c r="J88" i="101" s="1"/>
  <c r="E88" i="102" s="1"/>
  <c r="E87" i="101"/>
  <c r="G87" i="101" s="1"/>
  <c r="J87" i="101" s="1"/>
  <c r="E8" i="100"/>
  <c r="G8" i="100" s="1"/>
  <c r="J8" i="100" s="1"/>
  <c r="G42" i="105"/>
  <c r="J42" i="105" s="1"/>
  <c r="G29" i="105"/>
  <c r="J29" i="105" s="1"/>
  <c r="G53" i="104"/>
  <c r="J53" i="104" s="1"/>
  <c r="G46" i="105"/>
  <c r="J46" i="105" s="1"/>
  <c r="G47" i="104"/>
  <c r="J47" i="104" s="1"/>
  <c r="G51" i="105"/>
  <c r="J51" i="105" s="1"/>
  <c r="G55" i="105"/>
  <c r="J55" i="105" s="1"/>
  <c r="E55" i="106" s="1"/>
  <c r="G55" i="106" s="1"/>
  <c r="J55" i="106" s="1"/>
  <c r="G221" i="105"/>
  <c r="J221" i="105" s="1"/>
  <c r="G34" i="105"/>
  <c r="J34" i="105" s="1"/>
  <c r="G48" i="105"/>
  <c r="J48" i="105" s="1"/>
  <c r="G50" i="105"/>
  <c r="J50" i="105" s="1"/>
  <c r="G33" i="105"/>
  <c r="J33" i="105" s="1"/>
  <c r="G161" i="105"/>
  <c r="J161" i="105" s="1"/>
  <c r="G38" i="105"/>
  <c r="J38" i="105" s="1"/>
  <c r="G37" i="105"/>
  <c r="J37" i="105" s="1"/>
  <c r="G41" i="105"/>
  <c r="J41" i="105" s="1"/>
  <c r="E41" i="106" s="1"/>
  <c r="G41" i="106" s="1"/>
  <c r="J41" i="106" s="1"/>
  <c r="G52" i="105"/>
  <c r="J52" i="105" s="1"/>
  <c r="G27" i="105"/>
  <c r="J27" i="105" s="1"/>
  <c r="G43" i="105"/>
  <c r="J43" i="105" s="1"/>
  <c r="G32" i="107"/>
  <c r="J32" i="107" s="1"/>
  <c r="G119" i="105"/>
  <c r="J119" i="105" s="1"/>
  <c r="G44" i="105"/>
  <c r="J44" i="105" s="1"/>
  <c r="G165" i="105"/>
  <c r="J165" i="105" s="1"/>
  <c r="G59" i="105"/>
  <c r="J59" i="105" s="1"/>
  <c r="E59" i="106" s="1"/>
  <c r="G59" i="106" s="1"/>
  <c r="J59" i="106" s="1"/>
  <c r="G30" i="105"/>
  <c r="J30" i="105" s="1"/>
  <c r="G57" i="105"/>
  <c r="J57" i="105" s="1"/>
  <c r="E57" i="106" s="1"/>
  <c r="G57" i="106" s="1"/>
  <c r="J57" i="106" s="1"/>
  <c r="G49" i="105"/>
  <c r="J49" i="105" s="1"/>
  <c r="G58" i="105"/>
  <c r="J58" i="105" s="1"/>
  <c r="E58" i="106" s="1"/>
  <c r="G58" i="106" s="1"/>
  <c r="J58" i="106" s="1"/>
  <c r="G36" i="105"/>
  <c r="J36" i="105" s="1"/>
  <c r="G238" i="103"/>
  <c r="J238" i="103" s="1"/>
  <c r="E238" i="104" s="1"/>
  <c r="G241" i="104"/>
  <c r="J241" i="104" s="1"/>
  <c r="G252" i="103"/>
  <c r="J252" i="103" s="1"/>
  <c r="E252" i="104" s="1"/>
  <c r="G230" i="103"/>
  <c r="J230" i="103" s="1"/>
  <c r="E230" i="104" s="1"/>
  <c r="G56" i="105"/>
  <c r="J56" i="105" s="1"/>
  <c r="E56" i="106" s="1"/>
  <c r="G56" i="106" s="1"/>
  <c r="J56" i="106" s="1"/>
  <c r="G96" i="105"/>
  <c r="J96" i="105" s="1"/>
  <c r="G40" i="105"/>
  <c r="J40" i="105" s="1"/>
  <c r="E40" i="106" s="1"/>
  <c r="G40" i="106" s="1"/>
  <c r="J40" i="106" s="1"/>
  <c r="G122" i="105"/>
  <c r="J122" i="105" s="1"/>
  <c r="G28" i="107"/>
  <c r="J28" i="107" s="1"/>
  <c r="G54" i="105"/>
  <c r="J54" i="105" s="1"/>
  <c r="G76" i="106"/>
  <c r="J76" i="106" s="1"/>
  <c r="G76" i="107" s="1"/>
  <c r="J76" i="107" s="1"/>
  <c r="G86" i="103"/>
  <c r="J86" i="103" s="1"/>
  <c r="E86" i="104" s="1"/>
  <c r="G234" i="99"/>
  <c r="J234" i="99" s="1"/>
  <c r="E234" i="100" s="1"/>
  <c r="G242" i="100"/>
  <c r="J242" i="100" s="1"/>
  <c r="E242" i="101" s="1"/>
  <c r="G242" i="101" s="1"/>
  <c r="J242" i="101" s="1"/>
  <c r="E242" i="102" s="1"/>
  <c r="G242" i="102" s="1"/>
  <c r="J242" i="102" s="1"/>
  <c r="E242" i="103" s="1"/>
  <c r="G242" i="103" s="1"/>
  <c r="J242" i="103" s="1"/>
  <c r="E242" i="104" s="1"/>
  <c r="G242" i="104" s="1"/>
  <c r="J242" i="104" s="1"/>
  <c r="G224" i="104"/>
  <c r="J224" i="104" s="1"/>
  <c r="G227" i="103"/>
  <c r="J227" i="103" s="1"/>
  <c r="E227" i="104" s="1"/>
  <c r="G235" i="103"/>
  <c r="J235" i="103" s="1"/>
  <c r="E235" i="104" s="1"/>
  <c r="G228" i="101"/>
  <c r="J228" i="101" s="1"/>
  <c r="E228" i="102" s="1"/>
  <c r="G236" i="101"/>
  <c r="J236" i="101" s="1"/>
  <c r="E236" i="102" s="1"/>
  <c r="G225" i="104"/>
  <c r="J225" i="104" s="1"/>
  <c r="G259" i="99"/>
  <c r="J259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76" i="97"/>
  <c r="J76" i="97" s="1"/>
  <c r="E76" i="98" s="1"/>
  <c r="G200" i="80"/>
  <c r="J200" i="80" s="1"/>
  <c r="G200" i="81" s="1"/>
  <c r="J200" i="81" s="1"/>
  <c r="G200" i="82" s="1"/>
  <c r="J200" i="82" s="1"/>
  <c r="E200" i="83" s="1"/>
  <c r="G5" i="86"/>
  <c r="J5" i="86" s="1"/>
  <c r="G199" i="80"/>
  <c r="J199" i="80" s="1"/>
  <c r="G199" i="81" s="1"/>
  <c r="J199" i="81" s="1"/>
  <c r="G199" i="82" s="1"/>
  <c r="J199" i="82" s="1"/>
  <c r="E199" i="83" s="1"/>
  <c r="G201" i="80"/>
  <c r="J201" i="80" s="1"/>
  <c r="G201" i="81" s="1"/>
  <c r="J201" i="81" s="1"/>
  <c r="G201" i="82" s="1"/>
  <c r="J201" i="82" s="1"/>
  <c r="E201" i="83" s="1"/>
  <c r="G217" i="80"/>
  <c r="J217" i="80" s="1"/>
  <c r="G217" i="81" s="1"/>
  <c r="J217" i="81" s="1"/>
  <c r="G217" i="82" s="1"/>
  <c r="J217" i="82" s="1"/>
  <c r="E217" i="83" s="1"/>
  <c r="G218" i="80"/>
  <c r="J218" i="80" s="1"/>
  <c r="G218" i="81" s="1"/>
  <c r="J218" i="81" s="1"/>
  <c r="G218" i="82" s="1"/>
  <c r="J218" i="82" s="1"/>
  <c r="E218" i="83" s="1"/>
  <c r="G124" i="78"/>
  <c r="J124" i="78" s="1"/>
  <c r="G254" i="99"/>
  <c r="J254" i="99" s="1"/>
  <c r="E254" i="100" s="1"/>
  <c r="G82" i="99"/>
  <c r="J82" i="99" s="1"/>
  <c r="E82" i="100" s="1"/>
  <c r="G131" i="97"/>
  <c r="J131" i="97" s="1"/>
  <c r="E131" i="98" s="1"/>
  <c r="G134" i="97"/>
  <c r="J134" i="97" s="1"/>
  <c r="E134" i="98" s="1"/>
  <c r="G216" i="82"/>
  <c r="J216" i="82" s="1"/>
  <c r="E216" i="83" s="1"/>
  <c r="G219" i="83"/>
  <c r="J219" i="83" s="1"/>
  <c r="G189" i="101"/>
  <c r="J189" i="101" s="1"/>
  <c r="E189" i="102" s="1"/>
  <c r="G186" i="101"/>
  <c r="J186" i="101" s="1"/>
  <c r="E186" i="102" s="1"/>
  <c r="G256" i="101"/>
  <c r="J256" i="101" s="1"/>
  <c r="E256" i="102" s="1"/>
  <c r="G105" i="101"/>
  <c r="J105" i="101" s="1"/>
  <c r="E105" i="102" s="1"/>
  <c r="G188" i="101"/>
  <c r="J188" i="101" s="1"/>
  <c r="E188" i="102" s="1"/>
  <c r="G258" i="101"/>
  <c r="J258" i="101" s="1"/>
  <c r="G187" i="101"/>
  <c r="J187" i="101" s="1"/>
  <c r="E187" i="102" s="1"/>
  <c r="G233" i="101"/>
  <c r="J233" i="101" s="1"/>
  <c r="E233" i="102" s="1"/>
  <c r="G255" i="101"/>
  <c r="J255" i="101" s="1"/>
  <c r="E255" i="102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221" i="106" l="1"/>
  <c r="G221" i="106" s="1"/>
  <c r="J221" i="106" s="1"/>
  <c r="G221" i="107" s="1"/>
  <c r="J221" i="107" s="1"/>
  <c r="E54" i="106"/>
  <c r="G54" i="106" s="1"/>
  <c r="J54" i="106" s="1"/>
  <c r="E165" i="106"/>
  <c r="G165" i="106" s="1"/>
  <c r="J165" i="106" s="1"/>
  <c r="G165" i="107" s="1"/>
  <c r="J165" i="107" s="1"/>
  <c r="E37" i="106"/>
  <c r="G37" i="106" s="1"/>
  <c r="J37" i="106" s="1"/>
  <c r="E44" i="106"/>
  <c r="G44" i="106" s="1"/>
  <c r="J44" i="106" s="1"/>
  <c r="E38" i="106"/>
  <c r="G38" i="106" s="1"/>
  <c r="J38" i="106" s="1"/>
  <c r="G38" i="107" s="1"/>
  <c r="J38" i="107" s="1"/>
  <c r="E51" i="106"/>
  <c r="G51" i="106" s="1"/>
  <c r="J51" i="106" s="1"/>
  <c r="E119" i="106"/>
  <c r="G119" i="106" s="1"/>
  <c r="J119" i="106" s="1"/>
  <c r="G119" i="107" s="1"/>
  <c r="J119" i="107" s="1"/>
  <c r="E122" i="106"/>
  <c r="G122" i="106" s="1"/>
  <c r="J122" i="106" s="1"/>
  <c r="G122" i="107" s="1"/>
  <c r="J122" i="107" s="1"/>
  <c r="E36" i="106"/>
  <c r="G36" i="106" s="1"/>
  <c r="J36" i="106" s="1"/>
  <c r="E161" i="106"/>
  <c r="G161" i="106" s="1"/>
  <c r="J161" i="106" s="1"/>
  <c r="G161" i="107" s="1"/>
  <c r="J161" i="107" s="1"/>
  <c r="E33" i="106"/>
  <c r="G33" i="106" s="1"/>
  <c r="J33" i="106" s="1"/>
  <c r="E46" i="106"/>
  <c r="G46" i="106" s="1"/>
  <c r="J46" i="106" s="1"/>
  <c r="E43" i="106"/>
  <c r="G43" i="106" s="1"/>
  <c r="J43" i="106" s="1"/>
  <c r="E49" i="106"/>
  <c r="G49" i="106" s="1"/>
  <c r="J49" i="106" s="1"/>
  <c r="E27" i="106"/>
  <c r="G27" i="106" s="1"/>
  <c r="J27" i="106" s="1"/>
  <c r="E48" i="106"/>
  <c r="G48" i="106" s="1"/>
  <c r="J48" i="106" s="1"/>
  <c r="E29" i="106"/>
  <c r="G29" i="106" s="1"/>
  <c r="J29" i="106" s="1"/>
  <c r="E96" i="106"/>
  <c r="G96" i="106" s="1"/>
  <c r="J96" i="106" s="1"/>
  <c r="G96" i="107" s="1"/>
  <c r="J96" i="107" s="1"/>
  <c r="E50" i="106"/>
  <c r="G50" i="106" s="1"/>
  <c r="J50" i="106" s="1"/>
  <c r="E30" i="106"/>
  <c r="G30" i="106" s="1"/>
  <c r="J30" i="106" s="1"/>
  <c r="E52" i="106"/>
  <c r="G52" i="106" s="1"/>
  <c r="J52" i="106" s="1"/>
  <c r="E34" i="106"/>
  <c r="G34" i="106" s="1"/>
  <c r="J34" i="106" s="1"/>
  <c r="E42" i="106"/>
  <c r="G42" i="106" s="1"/>
  <c r="J42" i="106" s="1"/>
  <c r="E28" i="104"/>
  <c r="G28" i="104" s="1"/>
  <c r="J28" i="104" s="1"/>
  <c r="E32" i="104"/>
  <c r="G32" i="104" s="1"/>
  <c r="J32" i="104" s="1"/>
  <c r="E14" i="101"/>
  <c r="G14" i="101" s="1"/>
  <c r="J14" i="101" s="1"/>
  <c r="E6" i="101"/>
  <c r="G6" i="101" s="1"/>
  <c r="J6" i="101" s="1"/>
  <c r="E13" i="101"/>
  <c r="G13" i="101" s="1"/>
  <c r="J13" i="101" s="1"/>
  <c r="E8" i="101"/>
  <c r="G8" i="101" s="1"/>
  <c r="J8" i="101" s="1"/>
  <c r="E17" i="101"/>
  <c r="G17" i="101" s="1"/>
  <c r="J17" i="101" s="1"/>
  <c r="E16" i="101"/>
  <c r="G16" i="101" s="1"/>
  <c r="J16" i="101" s="1"/>
  <c r="E7" i="101"/>
  <c r="G7" i="101" s="1"/>
  <c r="J7" i="101" s="1"/>
  <c r="E15" i="101"/>
  <c r="G15" i="101" s="1"/>
  <c r="J15" i="101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G88" i="102"/>
  <c r="J88" i="102" s="1"/>
  <c r="E88" i="103" s="1"/>
  <c r="G88" i="103" s="1"/>
  <c r="J88" i="103" s="1"/>
  <c r="E88" i="104" s="1"/>
  <c r="E87" i="102"/>
  <c r="G87" i="102" s="1"/>
  <c r="J87" i="102" s="1"/>
  <c r="E87" i="103" s="1"/>
  <c r="G87" i="103" s="1"/>
  <c r="J87" i="103" s="1"/>
  <c r="E87" i="104" s="1"/>
  <c r="G87" i="104" s="1"/>
  <c r="J87" i="104" s="1"/>
  <c r="E18" i="100"/>
  <c r="G18" i="100" s="1"/>
  <c r="J18" i="100" s="1"/>
  <c r="G102" i="100"/>
  <c r="J102" i="100" s="1"/>
  <c r="E102" i="101" s="1"/>
  <c r="E103" i="100"/>
  <c r="G103" i="100" s="1"/>
  <c r="J103" i="100" s="1"/>
  <c r="G174" i="100"/>
  <c r="J174" i="100" s="1"/>
  <c r="E174" i="101" s="1"/>
  <c r="E173" i="100"/>
  <c r="G173" i="100" s="1"/>
  <c r="J173" i="100" s="1"/>
  <c r="G37" i="107"/>
  <c r="J37" i="107" s="1"/>
  <c r="G51" i="107"/>
  <c r="J51" i="107" s="1"/>
  <c r="G47" i="105"/>
  <c r="J47" i="105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G252" i="104"/>
  <c r="J252" i="104" s="1"/>
  <c r="G230" i="104"/>
  <c r="J230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E241" i="106" s="1"/>
  <c r="G242" i="105"/>
  <c r="J242" i="105" s="1"/>
  <c r="E242" i="106" s="1"/>
  <c r="G54" i="107"/>
  <c r="J54" i="107" s="1"/>
  <c r="G214" i="105"/>
  <c r="J214" i="105" s="1"/>
  <c r="G238" i="104"/>
  <c r="J238" i="104" s="1"/>
  <c r="G235" i="104"/>
  <c r="J235" i="104" s="1"/>
  <c r="G88" i="104"/>
  <c r="J88" i="104" s="1"/>
  <c r="G36" i="107"/>
  <c r="J36" i="107" s="1"/>
  <c r="G30" i="107"/>
  <c r="J30" i="107" s="1"/>
  <c r="G86" i="104"/>
  <c r="J86" i="104" s="1"/>
  <c r="G253" i="100"/>
  <c r="J253" i="100" s="1"/>
  <c r="E253" i="101" s="1"/>
  <c r="G227" i="104"/>
  <c r="J227" i="104" s="1"/>
  <c r="G224" i="105"/>
  <c r="J224" i="105" s="1"/>
  <c r="E224" i="106" s="1"/>
  <c r="G225" i="105"/>
  <c r="J225" i="105" s="1"/>
  <c r="E225" i="106" s="1"/>
  <c r="G234" i="100"/>
  <c r="J234" i="100" s="1"/>
  <c r="G228" i="102"/>
  <c r="J228" i="102" s="1"/>
  <c r="E228" i="103" s="1"/>
  <c r="G236" i="102"/>
  <c r="J236" i="102" s="1"/>
  <c r="E236" i="103" s="1"/>
  <c r="G76" i="98"/>
  <c r="J76" i="98" s="1"/>
  <c r="E76" i="99" s="1"/>
  <c r="G5" i="87"/>
  <c r="J5" i="87" s="1"/>
  <c r="G5" i="88" s="1"/>
  <c r="J5" i="88" s="1"/>
  <c r="E5" i="89" s="1"/>
  <c r="G124" i="79"/>
  <c r="J124" i="79" s="1"/>
  <c r="G131" i="98"/>
  <c r="J131" i="98" s="1"/>
  <c r="E131" i="99" s="1"/>
  <c r="G134" i="98"/>
  <c r="J134" i="98" s="1"/>
  <c r="E134" i="99" s="1"/>
  <c r="G82" i="100"/>
  <c r="J82" i="100" s="1"/>
  <c r="E82" i="101" s="1"/>
  <c r="G254" i="100"/>
  <c r="J254" i="100" s="1"/>
  <c r="E254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E207" i="103" s="1"/>
  <c r="G199" i="83"/>
  <c r="J199" i="83" s="1"/>
  <c r="G217" i="83"/>
  <c r="J217" i="83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G255" i="102"/>
  <c r="J255" i="102" s="1"/>
  <c r="E255" i="103" s="1"/>
  <c r="G104" i="102"/>
  <c r="J104" i="102" s="1"/>
  <c r="E104" i="103" s="1"/>
  <c r="G258" i="102"/>
  <c r="J258" i="102" s="1"/>
  <c r="G187" i="102"/>
  <c r="J187" i="102" s="1"/>
  <c r="E187" i="103" s="1"/>
  <c r="G256" i="102"/>
  <c r="J256" i="102" s="1"/>
  <c r="E256" i="103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214" i="106" l="1"/>
  <c r="G214" i="106" s="1"/>
  <c r="J214" i="106" s="1"/>
  <c r="G214" i="107" s="1"/>
  <c r="J214" i="107" s="1"/>
  <c r="E53" i="106"/>
  <c r="G53" i="106" s="1"/>
  <c r="J53" i="106" s="1"/>
  <c r="E47" i="106"/>
  <c r="G47" i="106" s="1"/>
  <c r="J47" i="106" s="1"/>
  <c r="E7" i="102"/>
  <c r="G7" i="102" s="1"/>
  <c r="J7" i="102" s="1"/>
  <c r="E7" i="103" s="1"/>
  <c r="G7" i="103" s="1"/>
  <c r="J7" i="103" s="1"/>
  <c r="E7" i="104" s="1"/>
  <c r="G7" i="104" s="1"/>
  <c r="J7" i="104" s="1"/>
  <c r="E16" i="102"/>
  <c r="G16" i="102" s="1"/>
  <c r="J16" i="102" s="1"/>
  <c r="E16" i="103" s="1"/>
  <c r="G16" i="103" s="1"/>
  <c r="J16" i="103" s="1"/>
  <c r="E16" i="104" s="1"/>
  <c r="G16" i="104" s="1"/>
  <c r="J16" i="104" s="1"/>
  <c r="E13" i="102"/>
  <c r="G13" i="102" s="1"/>
  <c r="J13" i="102" s="1"/>
  <c r="E13" i="103" s="1"/>
  <c r="G13" i="103" s="1"/>
  <c r="J13" i="103" s="1"/>
  <c r="E13" i="104" s="1"/>
  <c r="G13" i="104" s="1"/>
  <c r="J13" i="104" s="1"/>
  <c r="E17" i="102"/>
  <c r="G17" i="102" s="1"/>
  <c r="J17" i="102" s="1"/>
  <c r="E17" i="103" s="1"/>
  <c r="G17" i="103" s="1"/>
  <c r="J17" i="103" s="1"/>
  <c r="E17" i="104" s="1"/>
  <c r="G17" i="104" s="1"/>
  <c r="J17" i="104" s="1"/>
  <c r="E18" i="101"/>
  <c r="G18" i="101" s="1"/>
  <c r="J18" i="101" s="1"/>
  <c r="E6" i="102"/>
  <c r="G6" i="102" s="1"/>
  <c r="J6" i="102" s="1"/>
  <c r="E6" i="103" s="1"/>
  <c r="G6" i="103" s="1"/>
  <c r="J6" i="103" s="1"/>
  <c r="E6" i="104" s="1"/>
  <c r="G6" i="104" s="1"/>
  <c r="J6" i="104" s="1"/>
  <c r="G6" i="105" s="1"/>
  <c r="J6" i="105" s="1"/>
  <c r="E15" i="102"/>
  <c r="G15" i="102" s="1"/>
  <c r="J15" i="102" s="1"/>
  <c r="E15" i="103" s="1"/>
  <c r="G15" i="103" s="1"/>
  <c r="J15" i="103" s="1"/>
  <c r="E15" i="104" s="1"/>
  <c r="G15" i="104" s="1"/>
  <c r="J15" i="104" s="1"/>
  <c r="G15" i="105" s="1"/>
  <c r="J15" i="105" s="1"/>
  <c r="E8" i="102"/>
  <c r="G8" i="102" s="1"/>
  <c r="J8" i="102" s="1"/>
  <c r="E8" i="103" s="1"/>
  <c r="G8" i="103" s="1"/>
  <c r="J8" i="103" s="1"/>
  <c r="E8" i="104" s="1"/>
  <c r="G8" i="104" s="1"/>
  <c r="J8" i="104" s="1"/>
  <c r="E14" i="102"/>
  <c r="G14" i="102" s="1"/>
  <c r="J14" i="102" s="1"/>
  <c r="E14" i="103" s="1"/>
  <c r="G14" i="103" s="1"/>
  <c r="J14" i="103" s="1"/>
  <c r="E14" i="104" s="1"/>
  <c r="G14" i="104" s="1"/>
  <c r="J14" i="104" s="1"/>
  <c r="G174" i="101"/>
  <c r="J174" i="101" s="1"/>
  <c r="E174" i="102" s="1"/>
  <c r="E173" i="101"/>
  <c r="G173" i="101" s="1"/>
  <c r="J173" i="101" s="1"/>
  <c r="E234" i="101"/>
  <c r="G234" i="101" s="1"/>
  <c r="J234" i="101" s="1"/>
  <c r="G102" i="101"/>
  <c r="J102" i="101" s="1"/>
  <c r="E102" i="102" s="1"/>
  <c r="E103" i="101"/>
  <c r="G103" i="101" s="1"/>
  <c r="J103" i="101" s="1"/>
  <c r="G16" i="105"/>
  <c r="J16" i="105" s="1"/>
  <c r="G235" i="105"/>
  <c r="J235" i="105" s="1"/>
  <c r="E235" i="106" s="1"/>
  <c r="G53" i="107"/>
  <c r="J53" i="107" s="1"/>
  <c r="G17" i="105"/>
  <c r="J17" i="105" s="1"/>
  <c r="G8" i="105"/>
  <c r="J8" i="105" s="1"/>
  <c r="G13" i="105"/>
  <c r="J13" i="105" s="1"/>
  <c r="G47" i="107"/>
  <c r="J47" i="107" s="1"/>
  <c r="G7" i="105"/>
  <c r="J7" i="105" s="1"/>
  <c r="G238" i="105"/>
  <c r="J238" i="105" s="1"/>
  <c r="E238" i="106" s="1"/>
  <c r="G252" i="105"/>
  <c r="J252" i="105" s="1"/>
  <c r="E252" i="106" s="1"/>
  <c r="G230" i="105"/>
  <c r="J230" i="105" s="1"/>
  <c r="E230" i="106" s="1"/>
  <c r="G88" i="105"/>
  <c r="J88" i="105" s="1"/>
  <c r="E88" i="106" s="1"/>
  <c r="G87" i="105"/>
  <c r="J87" i="105" s="1"/>
  <c r="E87" i="106" s="1"/>
  <c r="G236" i="103"/>
  <c r="J236" i="103" s="1"/>
  <c r="E236" i="104" s="1"/>
  <c r="G14" i="105"/>
  <c r="J14" i="105" s="1"/>
  <c r="G242" i="106"/>
  <c r="J242" i="106" s="1"/>
  <c r="G241" i="106"/>
  <c r="J241" i="106" s="1"/>
  <c r="G86" i="105"/>
  <c r="J86" i="105" s="1"/>
  <c r="E86" i="106" s="1"/>
  <c r="G253" i="101"/>
  <c r="J253" i="101" s="1"/>
  <c r="E253" i="102" s="1"/>
  <c r="G225" i="106"/>
  <c r="J225" i="106" s="1"/>
  <c r="G224" i="106"/>
  <c r="J224" i="106" s="1"/>
  <c r="G228" i="103"/>
  <c r="J228" i="103" s="1"/>
  <c r="E228" i="104" s="1"/>
  <c r="G227" i="105"/>
  <c r="J227" i="105" s="1"/>
  <c r="E227" i="106" s="1"/>
  <c r="G76" i="99"/>
  <c r="J76" i="99" s="1"/>
  <c r="G5" i="89"/>
  <c r="J5" i="89" s="1"/>
  <c r="G124" i="80"/>
  <c r="J124" i="80" s="1"/>
  <c r="G124" i="81" s="1"/>
  <c r="J124" i="81" s="1"/>
  <c r="G124" i="82" s="1"/>
  <c r="J124" i="82" s="1"/>
  <c r="E124" i="83" s="1"/>
  <c r="G254" i="101"/>
  <c r="J254" i="101" s="1"/>
  <c r="E254" i="102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255" i="103"/>
  <c r="J255" i="103" s="1"/>
  <c r="E255" i="104" s="1"/>
  <c r="G187" i="103"/>
  <c r="J187" i="103" s="1"/>
  <c r="E187" i="104" s="1"/>
  <c r="G258" i="103"/>
  <c r="J258" i="103" s="1"/>
  <c r="G105" i="103"/>
  <c r="J105" i="103" s="1"/>
  <c r="E105" i="104" s="1"/>
  <c r="G256" i="103"/>
  <c r="J256" i="103" s="1"/>
  <c r="E256" i="104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16" i="106" l="1"/>
  <c r="G16" i="106" s="1"/>
  <c r="J16" i="106" s="1"/>
  <c r="G16" i="107" s="1"/>
  <c r="J16" i="107" s="1"/>
  <c r="E15" i="106"/>
  <c r="G15" i="106" s="1"/>
  <c r="J15" i="106" s="1"/>
  <c r="G15" i="107" s="1"/>
  <c r="J15" i="107" s="1"/>
  <c r="E6" i="106"/>
  <c r="G6" i="106" s="1"/>
  <c r="J6" i="106" s="1"/>
  <c r="G6" i="107" s="1"/>
  <c r="J6" i="107" s="1"/>
  <c r="E14" i="106"/>
  <c r="G14" i="106" s="1"/>
  <c r="J14" i="106" s="1"/>
  <c r="G14" i="107" s="1"/>
  <c r="J14" i="107" s="1"/>
  <c r="E13" i="106"/>
  <c r="G13" i="106" s="1"/>
  <c r="J13" i="106" s="1"/>
  <c r="G13" i="107" s="1"/>
  <c r="J13" i="107" s="1"/>
  <c r="E17" i="106"/>
  <c r="G17" i="106" s="1"/>
  <c r="J17" i="106" s="1"/>
  <c r="G17" i="107" s="1"/>
  <c r="J17" i="107" s="1"/>
  <c r="E7" i="106"/>
  <c r="G7" i="106" s="1"/>
  <c r="J7" i="106" s="1"/>
  <c r="G7" i="107" s="1"/>
  <c r="J7" i="107" s="1"/>
  <c r="E8" i="106"/>
  <c r="G8" i="106" s="1"/>
  <c r="J8" i="106" s="1"/>
  <c r="G8" i="107" s="1"/>
  <c r="J8" i="107" s="1"/>
  <c r="E5" i="90"/>
  <c r="G5" i="90" s="1"/>
  <c r="J5" i="90" s="1"/>
  <c r="E5" i="91" s="1"/>
  <c r="G5" i="91" s="1"/>
  <c r="J5" i="91" s="1"/>
  <c r="E5" i="92" s="1"/>
  <c r="E18" i="102"/>
  <c r="G18" i="102" s="1"/>
  <c r="J18" i="102" s="1"/>
  <c r="E18" i="103" s="1"/>
  <c r="G18" i="103" s="1"/>
  <c r="J18" i="103" s="1"/>
  <c r="E18" i="104" s="1"/>
  <c r="G18" i="104" s="1"/>
  <c r="J18" i="104" s="1"/>
  <c r="G18" i="105" s="1"/>
  <c r="J18" i="105" s="1"/>
  <c r="E234" i="102"/>
  <c r="G234" i="102" s="1"/>
  <c r="J234" i="102" s="1"/>
  <c r="G102" i="102"/>
  <c r="J102" i="102" s="1"/>
  <c r="E102" i="103" s="1"/>
  <c r="E103" i="102"/>
  <c r="G103" i="102" s="1"/>
  <c r="J103" i="102" s="1"/>
  <c r="E103" i="103" s="1"/>
  <c r="G174" i="102"/>
  <c r="J174" i="102" s="1"/>
  <c r="E174" i="103" s="1"/>
  <c r="G174" i="103" s="1"/>
  <c r="J174" i="103" s="1"/>
  <c r="E174" i="104" s="1"/>
  <c r="G174" i="104" s="1"/>
  <c r="J174" i="104" s="1"/>
  <c r="E173" i="102"/>
  <c r="G173" i="102" s="1"/>
  <c r="J173" i="102" s="1"/>
  <c r="E173" i="103" s="1"/>
  <c r="G173" i="103" s="1"/>
  <c r="J173" i="103" s="1"/>
  <c r="E173" i="104" s="1"/>
  <c r="G173" i="104" s="1"/>
  <c r="J173" i="104" s="1"/>
  <c r="E76" i="100"/>
  <c r="G76" i="100" s="1"/>
  <c r="J76" i="100" s="1"/>
  <c r="G18" i="107"/>
  <c r="J18" i="107" s="1"/>
  <c r="G236" i="104"/>
  <c r="J236" i="104" s="1"/>
  <c r="G241" i="107"/>
  <c r="J241" i="107" s="1"/>
  <c r="G242" i="107"/>
  <c r="J242" i="107" s="1"/>
  <c r="G252" i="106"/>
  <c r="J252" i="106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E253" i="103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219" i="86" s="1"/>
  <c r="J219" i="86" s="1"/>
  <c r="G82" i="102"/>
  <c r="J82" i="102" s="1"/>
  <c r="E82" i="103" s="1"/>
  <c r="G131" i="100"/>
  <c r="J131" i="100" s="1"/>
  <c r="E131" i="101" s="1"/>
  <c r="G134" i="100"/>
  <c r="J134" i="100" s="1"/>
  <c r="E134" i="101" s="1"/>
  <c r="G254" i="102"/>
  <c r="J254" i="102" s="1"/>
  <c r="E254" i="103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188" i="104"/>
  <c r="J188" i="104" s="1"/>
  <c r="G191" i="104"/>
  <c r="J191" i="104" s="1"/>
  <c r="G190" i="104"/>
  <c r="J190" i="104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18" i="106" l="1"/>
  <c r="G18" i="106" s="1"/>
  <c r="J18" i="106" s="1"/>
  <c r="E234" i="103"/>
  <c r="G234" i="103" s="1"/>
  <c r="J234" i="103" s="1"/>
  <c r="E234" i="104" s="1"/>
  <c r="G234" i="104" s="1"/>
  <c r="J234" i="104" s="1"/>
  <c r="E76" i="101"/>
  <c r="G76" i="101" s="1"/>
  <c r="J76" i="101" s="1"/>
  <c r="E76" i="102" s="1"/>
  <c r="G76" i="102" s="1"/>
  <c r="J76" i="102" s="1"/>
  <c r="G252" i="107"/>
  <c r="J252" i="107" s="1"/>
  <c r="G230" i="107"/>
  <c r="J230" i="107" s="1"/>
  <c r="G102" i="103"/>
  <c r="J102" i="103" s="1"/>
  <c r="E102" i="104" s="1"/>
  <c r="G88" i="107"/>
  <c r="J88" i="107" s="1"/>
  <c r="G87" i="107"/>
  <c r="J87" i="107" s="1"/>
  <c r="G236" i="105"/>
  <c r="J236" i="105" s="1"/>
  <c r="E236" i="106" s="1"/>
  <c r="G235" i="107"/>
  <c r="J235" i="107" s="1"/>
  <c r="G174" i="105"/>
  <c r="J174" i="105" s="1"/>
  <c r="E174" i="106" s="1"/>
  <c r="G173" i="105"/>
  <c r="J173" i="105" s="1"/>
  <c r="E173" i="106" s="1"/>
  <c r="G86" i="107"/>
  <c r="J86" i="107" s="1"/>
  <c r="G253" i="103"/>
  <c r="J253" i="103" s="1"/>
  <c r="E253" i="104" s="1"/>
  <c r="G227" i="107"/>
  <c r="J227" i="107" s="1"/>
  <c r="G238" i="107"/>
  <c r="J238" i="107" s="1"/>
  <c r="G228" i="105"/>
  <c r="J228" i="105" s="1"/>
  <c r="E228" i="106" s="1"/>
  <c r="G219" i="87"/>
  <c r="J219" i="87" s="1"/>
  <c r="G5" i="92"/>
  <c r="J5" i="92" s="1"/>
  <c r="E5" i="93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E103" i="104" s="1"/>
  <c r="G254" i="103"/>
  <c r="J254" i="103" s="1"/>
  <c r="E254" i="104" s="1"/>
  <c r="G131" i="101"/>
  <c r="J131" i="101" s="1"/>
  <c r="E131" i="102" s="1"/>
  <c r="G134" i="101"/>
  <c r="J134" i="101" s="1"/>
  <c r="E134" i="102" s="1"/>
  <c r="G82" i="103"/>
  <c r="J82" i="103" s="1"/>
  <c r="E82" i="104" s="1"/>
  <c r="G186" i="105"/>
  <c r="J186" i="105" s="1"/>
  <c r="E186" i="106" s="1"/>
  <c r="G207" i="105"/>
  <c r="J207" i="105" s="1"/>
  <c r="E207" i="106" s="1"/>
  <c r="G189" i="105"/>
  <c r="J189" i="105" s="1"/>
  <c r="E189" i="106" s="1"/>
  <c r="G233" i="105"/>
  <c r="J233" i="105" s="1"/>
  <c r="E233" i="106" s="1"/>
  <c r="G256" i="105"/>
  <c r="J256" i="105" s="1"/>
  <c r="E256" i="106" s="1"/>
  <c r="G105" i="105"/>
  <c r="J105" i="105" s="1"/>
  <c r="E105" i="106" s="1"/>
  <c r="G258" i="105"/>
  <c r="J258" i="105" s="1"/>
  <c r="E258" i="106" s="1"/>
  <c r="G187" i="105"/>
  <c r="J187" i="105" s="1"/>
  <c r="E187" i="106" s="1"/>
  <c r="G255" i="105"/>
  <c r="J255" i="105" s="1"/>
  <c r="E255" i="106" s="1"/>
  <c r="G104" i="105"/>
  <c r="J104" i="105" s="1"/>
  <c r="E104" i="106" s="1"/>
  <c r="G188" i="105"/>
  <c r="J188" i="105" s="1"/>
  <c r="E188" i="106" s="1"/>
  <c r="G234" i="105"/>
  <c r="J234" i="105" s="1"/>
  <c r="E234" i="106" s="1"/>
  <c r="G191" i="105"/>
  <c r="J191" i="105" s="1"/>
  <c r="E191" i="106" s="1"/>
  <c r="G190" i="105"/>
  <c r="J190" i="105" s="1"/>
  <c r="E190" i="106" s="1"/>
  <c r="G132" i="104"/>
  <c r="J132" i="104" s="1"/>
  <c r="G135" i="104"/>
  <c r="J135" i="104" s="1"/>
  <c r="G136" i="103"/>
  <c r="J136" i="103" s="1"/>
  <c r="E136" i="104" s="1"/>
  <c r="G133" i="103"/>
  <c r="J133" i="103" s="1"/>
  <c r="E133" i="104" s="1"/>
  <c r="E76" i="103" l="1"/>
  <c r="G76" i="103" s="1"/>
  <c r="J76" i="103" s="1"/>
  <c r="G102" i="104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E5" i="94" s="1"/>
  <c r="G219" i="88"/>
  <c r="J219" i="88" s="1"/>
  <c r="G82" i="104"/>
  <c r="J82" i="104" s="1"/>
  <c r="G131" i="102"/>
  <c r="J131" i="102" s="1"/>
  <c r="E131" i="103" s="1"/>
  <c r="G134" i="102"/>
  <c r="J134" i="102" s="1"/>
  <c r="E134" i="103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E132" i="106" s="1"/>
  <c r="G135" i="105"/>
  <c r="J135" i="105" s="1"/>
  <c r="E135" i="106" s="1"/>
  <c r="E76" i="104" l="1"/>
  <c r="G76" i="104" s="1"/>
  <c r="J76" i="104" s="1"/>
  <c r="E219" i="89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E102" i="106" s="1"/>
  <c r="G103" i="105"/>
  <c r="J103" i="105" s="1"/>
  <c r="E103" i="106" s="1"/>
  <c r="G174" i="107"/>
  <c r="J174" i="107" s="1"/>
  <c r="G173" i="107"/>
  <c r="J173" i="107" s="1"/>
  <c r="G253" i="105"/>
  <c r="J253" i="105" s="1"/>
  <c r="E253" i="106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24" i="86" s="1"/>
  <c r="J124" i="86" s="1"/>
  <c r="G254" i="105"/>
  <c r="J254" i="105" s="1"/>
  <c r="E254" i="106" s="1"/>
  <c r="G134" i="103"/>
  <c r="J134" i="103" s="1"/>
  <c r="E134" i="104" s="1"/>
  <c r="G131" i="103"/>
  <c r="J131" i="103" s="1"/>
  <c r="E131" i="104" s="1"/>
  <c r="G82" i="105"/>
  <c r="J82" i="105" s="1"/>
  <c r="E82" i="106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E133" i="106" s="1"/>
  <c r="G136" i="105"/>
  <c r="J136" i="105" s="1"/>
  <c r="E136" i="106" s="1"/>
  <c r="E199" i="89" l="1"/>
  <c r="G199" i="89" s="1"/>
  <c r="J199" i="89" s="1"/>
  <c r="E199" i="90" s="1"/>
  <c r="G199" i="90" s="1"/>
  <c r="J199" i="90" s="1"/>
  <c r="E199" i="91" s="1"/>
  <c r="E218" i="89"/>
  <c r="G218" i="89" s="1"/>
  <c r="J218" i="89" s="1"/>
  <c r="E218" i="90" s="1"/>
  <c r="G218" i="90" s="1"/>
  <c r="J218" i="90" s="1"/>
  <c r="E218" i="91" s="1"/>
  <c r="E200" i="89"/>
  <c r="G200" i="89" s="1"/>
  <c r="J200" i="89" s="1"/>
  <c r="E200" i="90" s="1"/>
  <c r="G200" i="90" s="1"/>
  <c r="J200" i="90" s="1"/>
  <c r="E200" i="91" s="1"/>
  <c r="E216" i="89"/>
  <c r="G216" i="89" s="1"/>
  <c r="J216" i="89" s="1"/>
  <c r="E216" i="90" s="1"/>
  <c r="G216" i="90" s="1"/>
  <c r="J216" i="90" s="1"/>
  <c r="E216" i="91" s="1"/>
  <c r="E217" i="89"/>
  <c r="G217" i="89" s="1"/>
  <c r="J217" i="89" s="1"/>
  <c r="E217" i="90" s="1"/>
  <c r="G217" i="90" s="1"/>
  <c r="J217" i="90" s="1"/>
  <c r="E217" i="91" s="1"/>
  <c r="E201" i="89"/>
  <c r="G201" i="89" s="1"/>
  <c r="J201" i="89" s="1"/>
  <c r="E201" i="90" s="1"/>
  <c r="G201" i="90" s="1"/>
  <c r="J201" i="90" s="1"/>
  <c r="E201" i="91" s="1"/>
  <c r="G102" i="106"/>
  <c r="J102" i="106" s="1"/>
  <c r="G103" i="106"/>
  <c r="J103" i="106" s="1"/>
  <c r="G253" i="106"/>
  <c r="J253" i="106" s="1"/>
  <c r="G124" i="87"/>
  <c r="J124" i="87" s="1"/>
  <c r="G5" i="95"/>
  <c r="J5" i="95" s="1"/>
  <c r="E5" i="96" s="1"/>
  <c r="G82" i="106"/>
  <c r="J82" i="106" s="1"/>
  <c r="G134" i="104"/>
  <c r="J134" i="104" s="1"/>
  <c r="G131" i="104"/>
  <c r="J131" i="104" s="1"/>
  <c r="G254" i="106"/>
  <c r="J254" i="106" s="1"/>
  <c r="G219" i="91"/>
  <c r="J219" i="91" s="1"/>
  <c r="E219" i="92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E5" i="97" s="1"/>
  <c r="G124" i="88"/>
  <c r="J124" i="88" s="1"/>
  <c r="G254" i="107"/>
  <c r="J254" i="107" s="1"/>
  <c r="G103" i="107"/>
  <c r="J103" i="107" s="1"/>
  <c r="G131" i="105"/>
  <c r="J131" i="105" s="1"/>
  <c r="E131" i="106" s="1"/>
  <c r="G134" i="105"/>
  <c r="J134" i="105" s="1"/>
  <c r="E134" i="106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E5" i="98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124" i="95" s="1"/>
  <c r="E201" i="97" l="1"/>
  <c r="G201" i="97" s="1"/>
  <c r="J201" i="97" s="1"/>
  <c r="E201" i="98" s="1"/>
  <c r="G201" i="98" s="1"/>
  <c r="J201" i="98" s="1"/>
  <c r="E201" i="99" s="1"/>
  <c r="E216" i="97"/>
  <c r="G216" i="97" s="1"/>
  <c r="J216" i="97" s="1"/>
  <c r="E216" i="98" s="1"/>
  <c r="G216" i="98" s="1"/>
  <c r="J216" i="98" s="1"/>
  <c r="E216" i="99" s="1"/>
  <c r="E200" i="97"/>
  <c r="G200" i="97" s="1"/>
  <c r="J200" i="97" s="1"/>
  <c r="E200" i="98" s="1"/>
  <c r="G200" i="98" s="1"/>
  <c r="J200" i="98" s="1"/>
  <c r="E200" i="99" s="1"/>
  <c r="E217" i="97"/>
  <c r="G217" i="97" s="1"/>
  <c r="J217" i="97" s="1"/>
  <c r="E217" i="98" s="1"/>
  <c r="G217" i="98" s="1"/>
  <c r="J217" i="98" s="1"/>
  <c r="E217" i="99" s="1"/>
  <c r="E218" i="97"/>
  <c r="G218" i="97" s="1"/>
  <c r="J218" i="97" s="1"/>
  <c r="E218" i="98" s="1"/>
  <c r="G218" i="98" s="1"/>
  <c r="J218" i="98" s="1"/>
  <c r="E218" i="99" s="1"/>
  <c r="E199" i="97"/>
  <c r="G199" i="97" s="1"/>
  <c r="J199" i="97" s="1"/>
  <c r="E199" i="98" s="1"/>
  <c r="G199" i="98" s="1"/>
  <c r="J199" i="98" s="1"/>
  <c r="E199" i="99" s="1"/>
  <c r="G219" i="99"/>
  <c r="J219" i="99" s="1"/>
  <c r="G5" i="103"/>
  <c r="J5" i="103" s="1"/>
  <c r="E5" i="104" s="1"/>
  <c r="G124" i="95"/>
  <c r="J124" i="95" s="1"/>
  <c r="E124" i="96" s="1"/>
  <c r="E219" i="100" l="1"/>
  <c r="G219" i="100" s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G5" i="105" s="1"/>
  <c r="J5" i="105" s="1"/>
  <c r="E5" i="106" s="1"/>
  <c r="E219" i="101" l="1"/>
  <c r="G219" i="101" s="1"/>
  <c r="J219" i="101" s="1"/>
  <c r="E199" i="100"/>
  <c r="G199" i="100" s="1"/>
  <c r="J199" i="100" s="1"/>
  <c r="E200" i="100"/>
  <c r="G200" i="100" s="1"/>
  <c r="J200" i="100" s="1"/>
  <c r="E218" i="100"/>
  <c r="G218" i="100" s="1"/>
  <c r="J218" i="100" s="1"/>
  <c r="E201" i="100"/>
  <c r="G201" i="100" s="1"/>
  <c r="J201" i="100" s="1"/>
  <c r="E217" i="100"/>
  <c r="G217" i="100" s="1"/>
  <c r="J217" i="100" s="1"/>
  <c r="E124" i="97"/>
  <c r="G124" i="97" s="1"/>
  <c r="J124" i="97" s="1"/>
  <c r="E124" i="98" s="1"/>
  <c r="G124" i="98" s="1"/>
  <c r="J124" i="98" s="1"/>
  <c r="E124" i="99" s="1"/>
  <c r="E216" i="100"/>
  <c r="G216" i="100" s="1"/>
  <c r="J216" i="100" s="1"/>
  <c r="G5" i="106"/>
  <c r="J5" i="106" s="1"/>
  <c r="E216" i="101" l="1"/>
  <c r="G216" i="101" s="1"/>
  <c r="J216" i="101" s="1"/>
  <c r="E201" i="101"/>
  <c r="G201" i="101" s="1"/>
  <c r="J201" i="101" s="1"/>
  <c r="E200" i="101"/>
  <c r="G200" i="101" s="1"/>
  <c r="J200" i="101" s="1"/>
  <c r="E217" i="101"/>
  <c r="G217" i="101" s="1"/>
  <c r="J217" i="101" s="1"/>
  <c r="E218" i="101"/>
  <c r="G218" i="101" s="1"/>
  <c r="J218" i="101" s="1"/>
  <c r="E199" i="101"/>
  <c r="G199" i="101" s="1"/>
  <c r="J199" i="101" s="1"/>
  <c r="E219" i="102"/>
  <c r="G219" i="102" s="1"/>
  <c r="J219" i="102" s="1"/>
  <c r="E219" i="103" s="1"/>
  <c r="G219" i="103" s="1"/>
  <c r="J219" i="103" s="1"/>
  <c r="E219" i="104" s="1"/>
  <c r="G219" i="104" s="1"/>
  <c r="J219" i="104" s="1"/>
  <c r="G219" i="105"/>
  <c r="J219" i="105" s="1"/>
  <c r="G5" i="107"/>
  <c r="J5" i="107" s="1"/>
  <c r="G124" i="99"/>
  <c r="J124" i="99" s="1"/>
  <c r="E219" i="106" l="1"/>
  <c r="G219" i="106" s="1"/>
  <c r="J219" i="106" s="1"/>
  <c r="G219" i="107" s="1"/>
  <c r="J219" i="107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E217" i="102"/>
  <c r="G217" i="102" s="1"/>
  <c r="J217" i="102" s="1"/>
  <c r="E217" i="103" s="1"/>
  <c r="G217" i="103" s="1"/>
  <c r="J217" i="103" s="1"/>
  <c r="E217" i="104" s="1"/>
  <c r="G217" i="104" s="1"/>
  <c r="J217" i="104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E201" i="102"/>
  <c r="G201" i="102" s="1"/>
  <c r="J201" i="102" s="1"/>
  <c r="E201" i="103" s="1"/>
  <c r="G201" i="103" s="1"/>
  <c r="J201" i="103" s="1"/>
  <c r="E201" i="104" s="1"/>
  <c r="G201" i="104" s="1"/>
  <c r="J201" i="104" s="1"/>
  <c r="E216" i="102"/>
  <c r="G216" i="102" s="1"/>
  <c r="J216" i="102" s="1"/>
  <c r="E216" i="103" s="1"/>
  <c r="G216" i="103" s="1"/>
  <c r="J216" i="103" s="1"/>
  <c r="E216" i="104" s="1"/>
  <c r="G216" i="104" s="1"/>
  <c r="J216" i="104" s="1"/>
  <c r="E124" i="100"/>
  <c r="G124" i="100" s="1"/>
  <c r="J124" i="100" s="1"/>
  <c r="G217" i="105"/>
  <c r="J217" i="105" s="1"/>
  <c r="G200" i="105"/>
  <c r="J200" i="105" s="1"/>
  <c r="G216" i="105"/>
  <c r="J216" i="105" s="1"/>
  <c r="G218" i="105"/>
  <c r="J218" i="105" s="1"/>
  <c r="G201" i="105"/>
  <c r="J201" i="105" s="1"/>
  <c r="G199" i="105"/>
  <c r="J199" i="105" s="1"/>
  <c r="G73" i="91"/>
  <c r="J73" i="91" s="1"/>
  <c r="E73" i="92" s="1"/>
  <c r="E201" i="106" l="1"/>
  <c r="G201" i="106" s="1"/>
  <c r="J201" i="106" s="1"/>
  <c r="G201" i="107" s="1"/>
  <c r="J201" i="107" s="1"/>
  <c r="E199" i="106"/>
  <c r="G199" i="106" s="1"/>
  <c r="J199" i="106" s="1"/>
  <c r="G199" i="107" s="1"/>
  <c r="J199" i="107" s="1"/>
  <c r="E216" i="106"/>
  <c r="G216" i="106" s="1"/>
  <c r="J216" i="106" s="1"/>
  <c r="G216" i="107" s="1"/>
  <c r="J216" i="107" s="1"/>
  <c r="E218" i="106"/>
  <c r="G218" i="106" s="1"/>
  <c r="J218" i="106" s="1"/>
  <c r="G218" i="107" s="1"/>
  <c r="J218" i="107" s="1"/>
  <c r="E200" i="106"/>
  <c r="G200" i="106" s="1"/>
  <c r="J200" i="106" s="1"/>
  <c r="G200" i="107" s="1"/>
  <c r="J200" i="107" s="1"/>
  <c r="E217" i="106"/>
  <c r="G217" i="106" s="1"/>
  <c r="J217" i="106" s="1"/>
  <c r="G217" i="107" s="1"/>
  <c r="J217" i="107" s="1"/>
  <c r="E124" i="101"/>
  <c r="G124" i="101" s="1"/>
  <c r="J124" i="101" s="1"/>
  <c r="G73" i="92"/>
  <c r="J73" i="92" s="1"/>
  <c r="E73" i="93" s="1"/>
  <c r="M260" i="8"/>
  <c r="E124" i="102" l="1"/>
  <c r="G124" i="102" s="1"/>
  <c r="J124" i="102" s="1"/>
  <c r="E124" i="103" s="1"/>
  <c r="G124" i="103" s="1"/>
  <c r="J124" i="103" s="1"/>
  <c r="E124" i="104" s="1"/>
  <c r="G124" i="104" s="1"/>
  <c r="J124" i="104" s="1"/>
  <c r="G124" i="105"/>
  <c r="J124" i="105" s="1"/>
  <c r="G73" i="93"/>
  <c r="J73" i="93" s="1"/>
  <c r="E73" i="94" s="1"/>
  <c r="M263" i="8"/>
  <c r="F261" i="8"/>
  <c r="F264" i="8" s="1"/>
  <c r="F266" i="8" s="1"/>
  <c r="E124" i="106" l="1"/>
  <c r="G124" i="106" s="1"/>
  <c r="J124" i="106" s="1"/>
  <c r="G124" i="107" s="1"/>
  <c r="J124" i="107" s="1"/>
  <c r="G73" i="94"/>
  <c r="J73" i="94" s="1"/>
  <c r="E73" i="95" s="1"/>
  <c r="C261" i="8"/>
  <c r="C264" i="8" s="1"/>
  <c r="M265" i="8"/>
  <c r="M268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G73" i="105" s="1"/>
  <c r="J73" i="105" s="1"/>
  <c r="E73" i="106" l="1"/>
  <c r="G73" i="106" s="1"/>
  <c r="J73" i="106" s="1"/>
  <c r="G73" i="107"/>
  <c r="J73" i="107" s="1"/>
</calcChain>
</file>

<file path=xl/sharedStrings.xml><?xml version="1.0" encoding="utf-8"?>
<sst xmlns="http://schemas.openxmlformats.org/spreadsheetml/2006/main" count="38932" uniqueCount="1444">
  <si>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</si>
  <si>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</si>
  <si>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</si>
  <si>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</si>
  <si>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</si>
  <si>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</si>
  <si>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</si>
  <si>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</si>
  <si>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</si>
  <si>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</si>
  <si>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</si>
  <si>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</si>
  <si>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</si>
  <si>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</si>
  <si>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</si>
  <si>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</si>
  <si>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</si>
  <si>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</si>
  <si>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</si>
  <si>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</si>
  <si>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</si>
  <si>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</si>
  <si>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</si>
  <si>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</si>
  <si>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</si>
  <si>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</si>
  <si>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</si>
  <si>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</si>
  <si>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</si>
  <si>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</si>
  <si>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</si>
  <si>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</si>
  <si>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</si>
  <si>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</si>
  <si>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</si>
  <si>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</si>
  <si>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</si>
  <si>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</si>
  <si>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</si>
  <si>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</si>
  <si>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</si>
  <si>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</si>
  <si>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</si>
  <si>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</si>
  <si>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</si>
  <si>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</si>
  <si>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</si>
  <si>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</si>
  <si>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</si>
  <si>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</si>
  <si>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</si>
  <si>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</si>
  <si>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</si>
  <si>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</si>
  <si>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</si>
  <si>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</si>
  <si>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</si>
  <si>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</si>
  <si>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</si>
  <si>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</si>
  <si>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</si>
  <si>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</si>
  <si>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</si>
  <si>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</si>
  <si>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</si>
  <si>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</si>
  <si>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</si>
  <si>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</si>
  <si>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</si>
  <si>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</si>
  <si>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</si>
  <si>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</si>
  <si>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</si>
  <si>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</si>
  <si>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</si>
  <si>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</si>
  <si>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</si>
  <si>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</si>
  <si>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</si>
  <si>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</si>
  <si>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</si>
  <si>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</si>
  <si>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</si>
  <si>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</si>
  <si>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</si>
  <si>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</si>
  <si>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</si>
  <si>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</si>
  <si>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</si>
  <si>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</si>
  <si>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</si>
  <si>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</si>
  <si>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</si>
  <si>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</si>
  <si>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</si>
  <si>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</si>
  <si>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</si>
  <si>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</si>
  <si>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</si>
  <si>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</si>
  <si>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</si>
  <si>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</si>
  <si>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</si>
  <si>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</si>
  <si>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</si>
  <si>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</si>
  <si>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</si>
  <si>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</si>
  <si>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</si>
  <si>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</si>
  <si>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</si>
  <si>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</si>
  <si>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</si>
  <si>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</si>
  <si>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</si>
  <si>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</si>
  <si>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</si>
  <si>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</si>
  <si>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</si>
  <si>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</si>
  <si>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</si>
  <si>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</si>
  <si>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</si>
  <si>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</si>
  <si>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</si>
  <si>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</si>
  <si>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</si>
  <si>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</si>
  <si>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</si>
  <si>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</si>
  <si>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</si>
  <si>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</si>
  <si>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</si>
  <si>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</si>
  <si>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</si>
  <si>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</si>
  <si>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</si>
  <si>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</si>
  <si>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</si>
  <si>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</si>
  <si>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</si>
  <si>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</si>
  <si>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</si>
  <si>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</si>
  <si>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</si>
  <si>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</si>
  <si>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</si>
  <si>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</si>
  <si>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</si>
  <si>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</si>
  <si>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</si>
  <si>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</si>
  <si>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</si>
  <si>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</si>
  <si>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</si>
  <si>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</si>
  <si>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</si>
  <si>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</si>
  <si>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</si>
  <si>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</si>
  <si>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</si>
  <si>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</si>
  <si>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</si>
  <si>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</si>
  <si>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</si>
  <si>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</si>
  <si>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</si>
  <si>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</si>
  <si>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</si>
  <si>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</si>
  <si>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</si>
  <si>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</si>
  <si>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</si>
  <si>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</si>
  <si>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</si>
  <si>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</si>
  <si>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</si>
  <si>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</si>
  <si>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</si>
  <si>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</si>
  <si>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</si>
  <si>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</si>
  <si>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</si>
  <si>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</si>
  <si>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</si>
  <si>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</si>
  <si>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</si>
  <si>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</si>
  <si>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</si>
  <si>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</si>
  <si>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</si>
  <si>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</si>
  <si>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</si>
  <si>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</si>
  <si>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</si>
  <si>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</si>
  <si>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</si>
  <si>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</si>
  <si>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</si>
  <si>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</si>
  <si>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</si>
  <si>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</si>
  <si>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</si>
  <si>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</si>
  <si>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</si>
  <si>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</si>
  <si>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</si>
  <si>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</si>
  <si>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</si>
  <si>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</si>
  <si>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</si>
  <si>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</si>
  <si>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</si>
  <si>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</si>
  <si>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</si>
  <si>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</si>
  <si>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</si>
  <si>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</si>
  <si>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</si>
  <si>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</si>
  <si>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</si>
  <si>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</si>
  <si>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</si>
  <si>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</si>
  <si>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</si>
  <si>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</si>
  <si>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</si>
  <si>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</si>
  <si>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</si>
  <si>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</si>
  <si>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</si>
  <si>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</si>
  <si>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</si>
  <si>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</si>
  <si>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</si>
  <si>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</si>
  <si>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</si>
  <si>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</si>
  <si>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</si>
  <si>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</si>
  <si>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</si>
  <si>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</si>
  <si>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</si>
  <si>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</si>
  <si>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</si>
  <si>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</si>
  <si>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</si>
  <si>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</si>
  <si>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</si>
  <si>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</si>
  <si>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</si>
  <si>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</si>
  <si>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</si>
  <si>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</si>
  <si>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</si>
  <si>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</si>
  <si>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</si>
  <si>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</si>
  <si>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</si>
  <si>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</si>
  <si>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</si>
  <si>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</si>
  <si>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</si>
  <si>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</si>
  <si>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</si>
  <si>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</si>
  <si>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</si>
  <si>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</si>
  <si>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</si>
  <si>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</si>
  <si>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</si>
  <si>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</si>
  <si>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</si>
  <si>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</si>
  <si>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</si>
  <si>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</si>
  <si>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</si>
  <si>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</si>
  <si>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</si>
  <si>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</si>
  <si>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</si>
  <si>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</si>
  <si>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</si>
  <si>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</si>
  <si>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</si>
  <si>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</si>
  <si>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</si>
  <si>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</si>
  <si>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</si>
  <si>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</si>
  <si>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</si>
  <si>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</si>
  <si>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</si>
  <si>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</si>
  <si>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</si>
  <si>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</si>
  <si>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</si>
  <si>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</si>
  <si>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</si>
  <si>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</si>
  <si>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</si>
  <si>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</si>
  <si>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</si>
  <si>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</si>
  <si>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</si>
  <si>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</si>
  <si>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</si>
  <si>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</si>
  <si>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</si>
  <si>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</si>
  <si>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</si>
  <si>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</si>
  <si>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</si>
  <si>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</si>
  <si>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</si>
  <si>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</si>
  <si>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</si>
  <si>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</si>
  <si>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</si>
  <si>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</si>
  <si>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</si>
  <si>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</si>
  <si>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</si>
  <si>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</si>
  <si>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</si>
  <si>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</si>
  <si>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</si>
  <si>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</si>
  <si>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</si>
  <si>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</si>
  <si>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</si>
  <si>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</si>
  <si>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</si>
  <si>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</si>
  <si>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</si>
  <si>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</si>
  <si>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</si>
  <si>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</si>
  <si>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</si>
  <si>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</si>
  <si>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</si>
  <si>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</si>
  <si>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</si>
  <si>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</si>
  <si>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</si>
  <si>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</si>
  <si>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</si>
  <si>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</si>
  <si>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</si>
  <si>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</si>
  <si>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</si>
  <si>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</si>
  <si>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</si>
  <si>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</si>
  <si>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</si>
  <si>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</si>
  <si>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</si>
  <si>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</si>
  <si>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</si>
  <si>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</si>
  <si>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</si>
  <si>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</si>
  <si>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</si>
  <si>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</si>
  <si>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</si>
  <si>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</si>
  <si>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</si>
  <si>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</si>
  <si>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</si>
  <si>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</si>
  <si>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</si>
  <si>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</si>
  <si>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</si>
  <si>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</si>
  <si>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</si>
  <si>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</si>
  <si>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</si>
  <si>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</si>
  <si>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</si>
  <si>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</si>
  <si>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</si>
  <si>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</si>
  <si>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</si>
  <si>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</si>
  <si>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</si>
  <si>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</si>
  <si>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</si>
  <si>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</si>
  <si>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</si>
  <si>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</si>
  <si>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</si>
  <si>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</si>
  <si>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</si>
  <si>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</si>
  <si>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</si>
  <si>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</si>
  <si>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</si>
  <si>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</si>
  <si>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</si>
  <si>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</si>
  <si>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</si>
  <si>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</si>
  <si>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</si>
  <si>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</si>
  <si>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</si>
  <si>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</si>
  <si>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</si>
  <si>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</si>
  <si>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</si>
  <si>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</si>
  <si>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</si>
  <si>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</si>
  <si>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</si>
  <si>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</si>
  <si>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</si>
  <si>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</si>
  <si>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</si>
  <si>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</si>
  <si>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</si>
  <si>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</si>
  <si>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</si>
  <si>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</si>
  <si>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</si>
  <si>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</si>
  <si>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</si>
  <si>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</si>
  <si>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</si>
  <si>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</si>
  <si>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</si>
  <si>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</si>
  <si>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</si>
  <si>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</si>
  <si>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</si>
  <si>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</si>
  <si>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</si>
  <si>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</si>
  <si>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</si>
  <si>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</si>
  <si>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</si>
  <si>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</si>
  <si>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</si>
  <si>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</si>
  <si>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</si>
  <si>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</si>
  <si>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</si>
  <si>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</si>
  <si>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</si>
  <si>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</si>
  <si>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</si>
  <si>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</si>
  <si>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</si>
  <si>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</si>
  <si>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</si>
  <si>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</si>
  <si>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</si>
  <si>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</si>
  <si>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</si>
  <si>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</si>
  <si>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</si>
  <si>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</si>
  <si>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</si>
  <si>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</si>
  <si>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</si>
  <si>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</si>
  <si>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</si>
  <si>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</si>
  <si>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</si>
  <si>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</si>
  <si>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</si>
  <si>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</si>
  <si>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</si>
  <si>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</si>
  <si>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</si>
  <si>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</si>
  <si>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</si>
  <si>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</si>
  <si>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</si>
  <si>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</si>
  <si>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</si>
  <si>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</si>
  <si>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</si>
  <si>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</si>
  <si>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</si>
  <si>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</si>
  <si>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</si>
  <si>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</si>
  <si>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</si>
  <si>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</si>
  <si>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</si>
  <si>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</si>
  <si>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</si>
  <si>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</si>
  <si>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</si>
  <si>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</si>
  <si>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</si>
  <si>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</si>
  <si>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</si>
  <si>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</si>
  <si>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</si>
  <si>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</si>
  <si>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</si>
  <si>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</si>
  <si>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</si>
  <si>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</si>
  <si>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</si>
  <si>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</si>
  <si>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</si>
  <si>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</si>
  <si>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</si>
  <si>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</si>
  <si>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</si>
  <si>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</si>
  <si>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</si>
  <si>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</si>
  <si>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</si>
  <si>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</si>
  <si>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</si>
  <si>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</si>
  <si>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</si>
  <si>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</si>
  <si>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</si>
  <si>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</si>
  <si>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</si>
  <si>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</si>
  <si>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</si>
  <si>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</si>
  <si>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</si>
  <si>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</si>
  <si>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</si>
  <si>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</si>
  <si>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</si>
  <si>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</si>
  <si>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</si>
  <si>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</si>
  <si>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</si>
  <si>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</si>
  <si>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</si>
  <si>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</si>
  <si>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</si>
  <si>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</si>
  <si>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</si>
  <si>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</si>
  <si>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</si>
  <si>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</si>
  <si>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</si>
  <si>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</si>
  <si>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</si>
  <si>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</si>
  <si>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</si>
  <si>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</si>
  <si>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</si>
  <si>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</si>
  <si>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</si>
  <si>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</si>
  <si>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</si>
  <si>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</si>
  <si>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</si>
  <si>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</si>
  <si>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</si>
  <si>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</si>
  <si>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</si>
  <si>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</si>
  <si>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</si>
  <si>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</si>
  <si>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</si>
  <si>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</si>
  <si>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</si>
  <si>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</si>
  <si>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</si>
  <si>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</si>
  <si>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</si>
  <si>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</si>
  <si>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</si>
  <si>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</si>
  <si>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</si>
  <si>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</si>
  <si>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</si>
  <si>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</si>
  <si>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</si>
  <si>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</si>
  <si>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</si>
  <si>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</si>
  <si>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</si>
  <si>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</si>
  <si>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</si>
  <si>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</si>
  <si>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</si>
  <si>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</si>
  <si>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</si>
  <si>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</si>
  <si>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</si>
  <si>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</si>
  <si>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</si>
  <si>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</si>
  <si>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</si>
  <si>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</si>
  <si>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</si>
  <si>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</si>
  <si>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</si>
  <si>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</si>
  <si>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</si>
  <si>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</si>
  <si>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</si>
  <si>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</si>
  <si>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</si>
  <si>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</si>
  <si>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</si>
  <si>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</si>
  <si>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</si>
  <si>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</si>
  <si>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</si>
  <si>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</si>
  <si>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</si>
  <si>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</si>
  <si>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</si>
  <si>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</si>
  <si>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</si>
  <si>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</si>
  <si>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</si>
  <si>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</si>
  <si>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</si>
  <si>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</si>
  <si>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</si>
  <si>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</si>
  <si>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</si>
  <si>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</si>
  <si>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</si>
  <si>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</si>
  <si>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</si>
  <si>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</si>
  <si>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</si>
  <si>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</si>
  <si>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</si>
  <si>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</si>
  <si>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</si>
  <si>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</si>
  <si>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</si>
  <si>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</si>
  <si>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</si>
  <si>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</si>
  <si>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</si>
  <si>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</si>
  <si>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</si>
  <si>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</si>
  <si>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</si>
  <si>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</si>
  <si>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</si>
  <si>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</si>
  <si>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</si>
  <si>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</si>
  <si>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</si>
  <si>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</si>
  <si>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</si>
  <si>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</si>
  <si>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</si>
  <si>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</si>
  <si>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</si>
  <si>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</si>
  <si>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</si>
  <si>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</si>
  <si>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</si>
  <si>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</si>
  <si>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</si>
  <si>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</si>
  <si>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</si>
  <si>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</si>
  <si>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</si>
  <si>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</si>
  <si>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</si>
  <si>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</si>
  <si>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</si>
  <si>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</si>
  <si>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</si>
  <si>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</si>
  <si>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</si>
  <si>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</si>
  <si>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</si>
  <si>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</si>
  <si>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</si>
  <si>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</si>
  <si>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</si>
  <si>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</si>
  <si>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</si>
  <si>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</si>
  <si>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</si>
  <si>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</si>
  <si>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</si>
  <si>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</si>
  <si>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</si>
  <si>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</si>
  <si>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</si>
  <si>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</si>
  <si>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</si>
  <si>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</si>
  <si>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</si>
  <si>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</si>
  <si>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</si>
  <si>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</si>
  <si>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</si>
  <si>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</si>
  <si>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</si>
  <si>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</si>
  <si>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</si>
  <si>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</si>
  <si>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</si>
  <si>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</si>
  <si>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</si>
  <si>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</si>
  <si>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</si>
  <si>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</si>
  <si>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</si>
  <si>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</si>
  <si>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</si>
  <si>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</si>
  <si>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</si>
  <si>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</si>
  <si>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</si>
  <si>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</si>
  <si>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</si>
  <si>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</si>
  <si>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</si>
  <si>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</si>
  <si>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</si>
  <si>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</si>
  <si>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</si>
  <si>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</si>
  <si>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</si>
  <si>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</si>
  <si>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</si>
  <si>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</si>
  <si>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</si>
  <si>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</si>
  <si>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</si>
  <si>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</si>
  <si>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</si>
  <si>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</si>
  <si>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</si>
  <si>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</si>
  <si>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</si>
  <si>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</si>
  <si>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</si>
  <si>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</si>
  <si>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</si>
  <si>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</si>
  <si>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</si>
  <si>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</si>
  <si>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</si>
  <si>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</si>
  <si>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</si>
  <si>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</si>
  <si>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</si>
  <si>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</si>
  <si>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</si>
  <si>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</si>
  <si>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</si>
  <si>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</si>
  <si>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</si>
  <si>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</si>
  <si>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</si>
  <si>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</si>
  <si>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</si>
  <si>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</si>
  <si>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</si>
  <si>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</si>
  <si>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</si>
  <si>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</si>
  <si>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</si>
  <si>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</si>
  <si>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</si>
  <si>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</si>
  <si>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</si>
  <si>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</si>
  <si>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</si>
  <si>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</si>
  <si>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</si>
  <si>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</si>
  <si>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</si>
  <si>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</si>
  <si>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</si>
  <si>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</si>
  <si>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</si>
  <si>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</si>
  <si>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</si>
  <si>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</si>
  <si>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</si>
  <si>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</si>
  <si>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</si>
  <si>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</si>
  <si>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</si>
  <si>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</si>
  <si>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</si>
  <si>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</si>
  <si>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</si>
  <si>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</si>
  <si>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</si>
  <si>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</si>
  <si>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</si>
  <si>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</si>
  <si>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</si>
  <si>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</si>
  <si>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</si>
  <si>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</si>
  <si>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</si>
  <si>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</si>
  <si>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</si>
  <si>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</si>
  <si>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</si>
  <si>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</si>
  <si>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</si>
  <si>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</si>
  <si>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</si>
  <si>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</si>
  <si>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</si>
  <si>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</si>
  <si>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</si>
  <si>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</si>
  <si>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</si>
  <si>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</si>
  <si>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</si>
  <si>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</si>
  <si>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</si>
  <si>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</si>
  <si>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</si>
  <si>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</si>
  <si>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</si>
  <si>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</si>
  <si>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</si>
  <si>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</si>
  <si>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</si>
  <si>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</si>
  <si>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</si>
  <si>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</si>
  <si>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</si>
  <si>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</si>
  <si>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</si>
  <si>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</si>
  <si>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</si>
  <si>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</si>
  <si>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</si>
  <si>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</si>
  <si>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</si>
  <si>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</si>
  <si>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</si>
  <si>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</si>
  <si>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</si>
  <si>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</si>
  <si>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</si>
  <si>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</si>
  <si>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</si>
  <si>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</si>
  <si>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</si>
  <si>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</si>
  <si>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</si>
  <si>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</si>
  <si>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</si>
  <si>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</si>
  <si>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</si>
  <si>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</si>
  <si>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</si>
  <si>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</si>
  <si>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</si>
  <si>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</si>
  <si>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</si>
  <si>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</si>
  <si>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</si>
  <si>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</si>
  <si>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</si>
  <si>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</si>
  <si>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</si>
  <si>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</si>
  <si>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</si>
  <si>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</si>
  <si>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</si>
  <si>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</si>
  <si>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</si>
  <si>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</si>
  <si>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</si>
  <si>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</si>
  <si>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</si>
  <si>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</si>
  <si>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</si>
  <si>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</si>
  <si>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</si>
  <si>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</si>
  <si>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</si>
  <si>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</si>
  <si>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</si>
  <si>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</si>
  <si>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</si>
  <si>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</si>
  <si>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</si>
  <si>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</si>
  <si>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</si>
  <si>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</si>
  <si>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</si>
  <si>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</si>
  <si>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</si>
  <si>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</si>
  <si>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</si>
  <si>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</si>
  <si>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</si>
  <si>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</si>
  <si>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</si>
  <si>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</si>
  <si>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</si>
  <si>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</si>
  <si>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</si>
  <si>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</si>
  <si>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</si>
  <si>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</si>
  <si>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</si>
  <si>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</si>
  <si>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</si>
  <si>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</si>
  <si>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</si>
  <si>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</si>
  <si>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</si>
  <si>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</si>
  <si>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</si>
  <si>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</si>
  <si>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</si>
  <si>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</si>
  <si>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</si>
  <si>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</si>
  <si>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</si>
  <si>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</si>
  <si>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</si>
  <si>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</si>
  <si>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</si>
  <si>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</si>
  <si>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</si>
  <si>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</si>
  <si>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</si>
  <si>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</si>
  <si>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</si>
  <si>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</si>
  <si>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</si>
  <si>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</si>
  <si>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</si>
  <si>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</si>
  <si>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</si>
  <si>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</si>
  <si>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</si>
  <si>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</si>
  <si>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</si>
  <si>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</si>
  <si>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</si>
  <si>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</si>
  <si>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</si>
  <si>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</si>
  <si>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</si>
  <si>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</si>
  <si>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</si>
  <si>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</si>
  <si>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</si>
  <si>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</si>
  <si>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</si>
  <si>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</si>
  <si>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</si>
  <si>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</si>
  <si>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</si>
  <si>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</si>
  <si>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</si>
  <si>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</si>
  <si>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</si>
  <si>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</si>
  <si>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</si>
  <si>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</si>
  <si>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</si>
  <si>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</si>
  <si>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</si>
  <si>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</si>
  <si>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</si>
  <si>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</si>
  <si>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</si>
  <si>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</si>
  <si>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</si>
  <si>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</si>
  <si>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</si>
  <si>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</si>
  <si>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</si>
  <si>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</si>
  <si>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</si>
  <si>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</si>
  <si>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</si>
  <si>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</si>
  <si>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</si>
  <si>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</si>
  <si>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</si>
  <si>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</si>
  <si>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</si>
  <si>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</si>
  <si>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</si>
  <si>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</si>
  <si>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</si>
  <si>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</si>
  <si>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</si>
  <si>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</si>
  <si>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</si>
  <si>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</si>
  <si>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</si>
  <si>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</si>
  <si>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</si>
  <si>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</si>
  <si>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</si>
  <si>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</si>
  <si>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</si>
  <si>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</si>
  <si>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</si>
  <si>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</si>
  <si>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</si>
  <si>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</si>
  <si>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</si>
  <si>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</si>
  <si>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</si>
  <si>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</si>
  <si>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</si>
  <si>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</si>
  <si>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</si>
  <si>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</si>
  <si>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</si>
  <si>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</si>
  <si>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</si>
  <si>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</si>
  <si>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</si>
  <si>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</si>
  <si>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</si>
  <si>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</si>
  <si>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</si>
  <si>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</si>
  <si>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</si>
  <si>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</si>
  <si>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</si>
  <si>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</si>
  <si>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</si>
  <si>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</si>
  <si>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</si>
  <si>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</si>
  <si>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</si>
  <si>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</si>
  <si>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</si>
  <si>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</si>
  <si>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</si>
  <si>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</si>
  <si>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</si>
  <si>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</si>
  <si>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</si>
  <si>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</si>
  <si>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</si>
  <si>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</si>
  <si>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</si>
  <si>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</si>
  <si>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</si>
  <si>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</si>
  <si>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</si>
  <si>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</si>
  <si>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</si>
  <si>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</si>
  <si>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</si>
  <si>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</si>
  <si>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</si>
  <si>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</si>
  <si>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</si>
  <si>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</si>
  <si>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</si>
  <si>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</si>
  <si>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</si>
  <si>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</si>
  <si>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</si>
  <si>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</si>
  <si>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</si>
  <si>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</si>
  <si>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</si>
  <si>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</si>
  <si>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</si>
  <si>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</si>
  <si>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</si>
  <si>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</si>
  <si>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</si>
  <si>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</si>
  <si>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</si>
  <si>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</si>
  <si>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</si>
  <si>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</si>
  <si>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</si>
  <si>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</si>
  <si>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</si>
  <si>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</si>
  <si>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</si>
  <si>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</si>
  <si>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</si>
  <si>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</si>
  <si>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</si>
  <si>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</si>
  <si>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</si>
  <si>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</si>
  <si>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</si>
  <si>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</si>
  <si>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</si>
  <si>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</si>
  <si>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</si>
  <si>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</si>
  <si>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</si>
  <si>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</si>
  <si>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</si>
  <si>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</si>
  <si>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</si>
  <si>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</si>
  <si>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</si>
  <si>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</si>
  <si>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</si>
  <si>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</si>
  <si>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</si>
  <si>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</si>
  <si>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</si>
  <si>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</si>
  <si>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</si>
  <si>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</si>
  <si>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</si>
  <si>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</si>
  <si>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</si>
  <si>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</si>
  <si>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</si>
  <si>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</si>
  <si>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</si>
  <si>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</si>
  <si>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</si>
  <si>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</si>
  <si>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</si>
  <si>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</si>
  <si>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</si>
  <si>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</si>
  <si>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</si>
  <si>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</si>
  <si>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</si>
  <si>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</si>
  <si>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</si>
  <si>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</si>
  <si>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</si>
  <si>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</si>
  <si>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</si>
  <si>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</si>
  <si>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</si>
  <si>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</si>
  <si>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</si>
  <si>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</si>
  <si>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</si>
  <si>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</si>
  <si>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</si>
  <si>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</si>
  <si>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</si>
  <si>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</si>
  <si>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</si>
  <si>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</si>
  <si>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</si>
  <si>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</si>
  <si>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</si>
  <si>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</si>
  <si>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</si>
  <si>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</si>
  <si>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</si>
  <si>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</si>
  <si>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</si>
  <si>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</si>
  <si>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</si>
  <si>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</si>
  <si>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</si>
  <si>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</si>
  <si>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</si>
  <si>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</si>
  <si>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</si>
  <si>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</si>
  <si>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</si>
  <si>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</si>
  <si>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</si>
  <si>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</si>
  <si>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</si>
  <si>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</si>
  <si>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</si>
  <si>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</si>
  <si>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</si>
  <si>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</si>
  <si>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</si>
  <si>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</si>
  <si>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</si>
  <si>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</si>
  <si>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</si>
  <si>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</si>
  <si>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</si>
  <si>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</si>
  <si>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</si>
  <si>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</si>
  <si>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</si>
  <si>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</si>
  <si>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</si>
  <si>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</si>
  <si>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</si>
  <si>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</si>
  <si>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</si>
  <si>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</si>
  <si>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</si>
  <si>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</si>
  <si>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</si>
  <si>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</si>
  <si>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</si>
  <si>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</si>
  <si>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</si>
  <si>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</si>
  <si>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</si>
  <si>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</si>
  <si>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</si>
  <si>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</si>
  <si>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</si>
  <si>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</si>
  <si>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</si>
  <si>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</si>
  <si>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</si>
  <si>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</si>
  <si>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</si>
  <si>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</si>
  <si>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</si>
  <si>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</si>
  <si>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</si>
  <si>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</si>
  <si>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</si>
  <si>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</si>
  <si>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</si>
  <si>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</si>
  <si>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</si>
  <si>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</si>
  <si>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</si>
  <si>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</si>
  <si>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</si>
  <si>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</si>
  <si>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</si>
  <si>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</si>
  <si>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</si>
  <si>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</si>
  <si>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</si>
  <si>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</si>
  <si>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</si>
  <si>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</si>
  <si>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</si>
  <si>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</si>
  <si>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</si>
  <si>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</si>
  <si>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</si>
  <si>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</si>
  <si>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</si>
  <si>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</si>
  <si>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</si>
  <si>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</si>
  <si>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</si>
  <si>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</si>
  <si>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</si>
  <si>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</si>
  <si>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</si>
  <si>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</si>
  <si>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</si>
  <si>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</si>
  <si>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</si>
  <si>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</si>
  <si>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</si>
  <si>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</si>
  <si>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</si>
  <si>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</si>
  <si>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</si>
  <si>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</si>
  <si>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</si>
  <si>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</si>
  <si>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</si>
  <si>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</si>
  <si>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</si>
  <si>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</si>
  <si>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</si>
  <si>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</si>
  <si>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</si>
  <si>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</si>
  <si>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</si>
  <si>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</si>
  <si>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</si>
  <si>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</si>
  <si>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</si>
  <si>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</si>
  <si>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</si>
  <si>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</si>
  <si>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</si>
  <si>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</si>
  <si>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</si>
  <si>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</si>
  <si>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</si>
  <si>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</si>
  <si>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</si>
  <si>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</si>
  <si>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</si>
  <si>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</si>
  <si>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</si>
  <si>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</si>
  <si>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</si>
  <si>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</si>
  <si>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</si>
  <si>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</si>
  <si>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</si>
  <si>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</si>
  <si>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</si>
  <si>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</si>
  <si>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</si>
  <si>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</si>
  <si>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</si>
  <si>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</si>
  <si>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</si>
  <si>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</si>
  <si>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</si>
  <si>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</si>
  <si>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</si>
  <si>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</si>
  <si>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</si>
  <si>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</si>
  <si>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</si>
  <si>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</si>
  <si>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</si>
  <si>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</si>
  <si>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</si>
  <si>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</si>
  <si>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</si>
  <si>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</si>
  <si>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</si>
  <si>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</si>
  <si>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</si>
  <si>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</si>
  <si>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</si>
  <si>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</si>
  <si>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</si>
  <si>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</si>
  <si>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</si>
  <si>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</si>
  <si>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</si>
  <si>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</si>
  <si>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</si>
  <si>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</si>
  <si>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</si>
  <si>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</si>
  <si>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</si>
  <si>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</si>
  <si>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</si>
  <si>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</si>
  <si>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</si>
  <si>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</si>
  <si>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</si>
  <si>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</si>
  <si>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</si>
  <si>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</si>
  <si>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</si>
  <si>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</si>
  <si>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</si>
  <si>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</si>
  <si>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</si>
  <si>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</si>
  <si>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</si>
  <si>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</si>
  <si>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</si>
  <si>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</si>
  <si>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</si>
  <si>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</si>
  <si>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</si>
  <si>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</si>
  <si>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</si>
  <si>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</si>
  <si>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</si>
  <si>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</si>
  <si>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</si>
  <si>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</si>
  <si>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</si>
  <si>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</si>
  <si>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</si>
  <si>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</si>
  <si>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</si>
  <si>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</si>
  <si>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</si>
  <si>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</si>
  <si>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</si>
  <si>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</si>
  <si>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</si>
  <si>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</si>
  <si>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</si>
  <si>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</si>
  <si>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</si>
  <si>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</si>
  <si>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</si>
  <si>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</si>
  <si>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</si>
  <si>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</si>
  <si>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</si>
  <si>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</si>
  <si>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</si>
  <si>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</si>
  <si>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</si>
  <si>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</si>
  <si>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</si>
  <si>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</si>
  <si>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</si>
  <si>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</si>
  <si>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</si>
  <si>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</si>
  <si>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</si>
  <si>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</si>
  <si>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</si>
  <si>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</si>
  <si>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</si>
  <si>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</si>
  <si>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</si>
  <si>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</si>
  <si>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</si>
  <si>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</si>
  <si>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</si>
  <si>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</si>
  <si>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</si>
  <si>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</si>
  <si>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33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</si>
  <si>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</si>
  <si>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</si>
  <si>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</si>
  <si>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</si>
  <si>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</si>
  <si>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</si>
  <si>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</si>
  <si>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</si>
  <si>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ลำพยา 3 ใหม่ วันที่ 1-31  พฤษาคม  2568</t>
  </si>
  <si>
    <t>สรุปยอดขาย บูธ ลำพยา 3 ใหม่ วันที่ 1-31 พฤษคม  2568</t>
  </si>
  <si>
    <t>บูธ  ลำพยา 3 ใหม่ วันที่ 1-31  พฤษาคม  2568</t>
  </si>
  <si>
    <t>มาม่อนคัฟ รวมรส  ( 6 ชิ้น )</t>
  </si>
  <si>
    <t>ขนมปังไก่หยองพริเผา 95 กรัม</t>
  </si>
  <si>
    <t>โยกไทวัสดุ</t>
  </si>
  <si>
    <t>โยกลำ 3 ก</t>
  </si>
  <si>
    <t>จับคู่</t>
  </si>
  <si>
    <t>แถม</t>
  </si>
  <si>
    <t>โยกไป ลำ3ก</t>
  </si>
  <si>
    <t>มูสชาไทยพุดดิ้ง 130 กรัม</t>
  </si>
  <si>
    <t>เค้กเผือกครีมนมสด 110 กรัม</t>
  </si>
  <si>
    <t>แซนวิชปูอัด 120 กรัม</t>
  </si>
  <si>
    <t>โยกไปไทวัสดุ</t>
  </si>
  <si>
    <t>ซื้อฉีดมด</t>
  </si>
  <si>
    <t xml:space="preserve">แถม </t>
  </si>
  <si>
    <t>เค้กทุเรียน 80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</si>
</sst>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2" fontId="2" fillId="17" borderId="19" xfId="0" applyNumberFormat="1" applyFont="1" applyFill="1" applyBorder="1"/>
    <xf numFmtId="43" fontId="2" fillId="2" borderId="0" xfId="0" applyNumberFormat="1" applyFont="1" applyFill="1"/>
    <xf numFmtId="43" fontId="10" fillId="5" borderId="1" xfId="1" applyFont="1" applyFill="1" applyBorder="1" applyAlignment="1">
      <alignment horizontal="center"/>
    </xf>
    <xf numFmtId="43" fontId="2" fillId="17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C255" sqref="C255"/>
      <selection pane="bottomLeft" activeCell="C255" sqref="C255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C255" sqref="C255"/>
      <selection pane="topRight" activeCell="C255" sqref="C255"/>
      <selection pane="bottomLeft" activeCell="C255" sqref="C255"/>
      <selection pane="bottomRight" activeCell="G81" sqref="G81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5" activePane="bottomRight" state="frozen"/>
      <selection activeCell="O251" sqref="O251"/>
      <selection pane="topRight" activeCell="O251" sqref="O251"/>
      <selection pane="bottomLeft" activeCell="O251" sqref="O251"/>
      <selection pane="bottomRight" activeCell="W27" sqref="W27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92"/>
      <c r="P2" s="68"/>
      <c r="Q2" s="125" t="s">
        <v>1428</v>
      </c>
      <c r="R2" s="125"/>
      <c r="S2" s="125"/>
      <c r="T2" s="125"/>
      <c r="U2" s="125"/>
      <c r="V2" s="125"/>
      <c r="W2" s="125"/>
      <c r="X2" s="125"/>
      <c r="Y2" s="125"/>
      <c r="Z2" s="125"/>
      <c r="AA2" s="94"/>
      <c r="AB2" s="94"/>
    </row>
    <row r="3" spans="1:29" s="5" customFormat="1" ht="24.6" customHeight="1" x14ac:dyDescent="0.55000000000000004">
      <c r="A3" s="131" t="s">
        <v>1</v>
      </c>
      <c r="B3" s="131" t="s">
        <v>1354</v>
      </c>
      <c r="C3" s="131" t="s">
        <v>2</v>
      </c>
      <c r="D3" s="131" t="s">
        <v>1355</v>
      </c>
      <c r="E3" s="131" t="s">
        <v>3</v>
      </c>
      <c r="F3" s="131" t="s">
        <v>4</v>
      </c>
      <c r="G3" s="131" t="s">
        <v>5</v>
      </c>
      <c r="H3" s="77" t="s">
        <v>6</v>
      </c>
      <c r="I3" s="132" t="s">
        <v>273</v>
      </c>
      <c r="J3" s="131" t="s">
        <v>7</v>
      </c>
      <c r="K3" s="168" t="s">
        <v>8</v>
      </c>
      <c r="L3" s="168"/>
      <c r="M3" s="168"/>
      <c r="N3" s="131" t="s">
        <v>9</v>
      </c>
      <c r="O3" s="169" t="s">
        <v>274</v>
      </c>
      <c r="P3" s="171" t="s">
        <v>275</v>
      </c>
      <c r="Q3" s="128" t="s">
        <v>214</v>
      </c>
      <c r="R3" s="128" t="s">
        <v>215</v>
      </c>
      <c r="S3" s="128" t="s">
        <v>10</v>
      </c>
      <c r="T3" s="128" t="s">
        <v>216</v>
      </c>
      <c r="U3" s="128" t="s">
        <v>217</v>
      </c>
      <c r="V3" s="126" t="s">
        <v>218</v>
      </c>
      <c r="W3" s="126" t="s">
        <v>219</v>
      </c>
      <c r="X3" s="126" t="s">
        <v>220</v>
      </c>
      <c r="Y3" s="128" t="s">
        <v>221</v>
      </c>
      <c r="Z3" s="129" t="s">
        <v>222</v>
      </c>
      <c r="AA3" s="164" t="s">
        <v>1361</v>
      </c>
      <c r="AB3" s="165" t="s">
        <v>1362</v>
      </c>
    </row>
    <row r="4" spans="1:29" s="5" customFormat="1" ht="24.6" customHeight="1" x14ac:dyDescent="0.55000000000000004">
      <c r="A4" s="131"/>
      <c r="B4" s="131"/>
      <c r="C4" s="131"/>
      <c r="D4" s="131"/>
      <c r="E4" s="131"/>
      <c r="F4" s="131"/>
      <c r="G4" s="131"/>
      <c r="H4" s="77" t="s">
        <v>11</v>
      </c>
      <c r="I4" s="133"/>
      <c r="J4" s="131"/>
      <c r="K4" s="63" t="s">
        <v>12</v>
      </c>
      <c r="L4" s="42" t="s">
        <v>13</v>
      </c>
      <c r="M4" s="63" t="s">
        <v>14</v>
      </c>
      <c r="N4" s="131"/>
      <c r="O4" s="170"/>
      <c r="P4" s="172"/>
      <c r="Q4" s="128"/>
      <c r="R4" s="128"/>
      <c r="S4" s="128"/>
      <c r="T4" s="128"/>
      <c r="U4" s="128"/>
      <c r="V4" s="127"/>
      <c r="W4" s="127"/>
      <c r="X4" s="127"/>
      <c r="Y4" s="128"/>
      <c r="Z4" s="130"/>
      <c r="AA4" s="164"/>
      <c r="AB4" s="166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6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65</v>
      </c>
      <c r="G5" s="43">
        <f t="shared" ref="G5:G85" si="0">+E5+F5</f>
        <v>71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11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60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3000</v>
      </c>
      <c r="N5" s="19"/>
      <c r="O5" s="121">
        <v>18.97</v>
      </c>
      <c r="P5" s="79">
        <f>+K5*O5</f>
        <v>1138.1999999999998</v>
      </c>
      <c r="Q5" s="45">
        <v>1</v>
      </c>
      <c r="R5" s="46">
        <f>+'1'!N262</f>
        <v>3225</v>
      </c>
      <c r="S5" s="46">
        <f>+'1'!N267</f>
        <v>300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885</v>
      </c>
      <c r="X5" s="46">
        <f>+R5-S5-T5-U5-V5-W5</f>
        <v>2025</v>
      </c>
      <c r="Y5" s="46">
        <f>+'1'!N269</f>
        <v>2025</v>
      </c>
      <c r="Z5" s="47">
        <f>+Y5-X5</f>
        <v>0</v>
      </c>
      <c r="AA5" s="123" t="s">
        <v>1365</v>
      </c>
      <c r="AB5" s="47">
        <f>+W5+Y5</f>
        <v>2910</v>
      </c>
      <c r="AC5" s="58">
        <f>+W5+Y5+Z5</f>
        <v>2910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23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134</v>
      </c>
      <c r="G6" s="43">
        <f t="shared" si="0"/>
        <v>157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20</v>
      </c>
      <c r="J6" s="43">
        <f t="shared" ref="J6:J69" si="1">E6+F6-H6-K6-I6</f>
        <v>13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124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12400</v>
      </c>
      <c r="N6" s="19"/>
      <c r="O6" s="121">
        <v>36.43</v>
      </c>
      <c r="P6" s="79">
        <f t="shared" ref="P6:P70" si="2">+K6*O6</f>
        <v>4517.32</v>
      </c>
      <c r="Q6" s="45">
        <v>2</v>
      </c>
      <c r="R6" s="46">
        <f>+'2'!N262</f>
        <v>1705</v>
      </c>
      <c r="S6" s="46">
        <f>+'2'!N267</f>
        <v>150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600</v>
      </c>
      <c r="X6" s="46">
        <f>+R6-S6-T6-U6-V6-W6</f>
        <v>955</v>
      </c>
      <c r="Y6" s="46">
        <f>+'2'!N269</f>
        <v>955</v>
      </c>
      <c r="Z6" s="47">
        <f t="shared" ref="Z6:Z35" si="3">+Y6-X6</f>
        <v>0</v>
      </c>
      <c r="AA6" s="123" t="s">
        <v>1366</v>
      </c>
      <c r="AB6" s="47">
        <f t="shared" ref="AB6:AB35" si="4">+W6+Y6</f>
        <v>1555</v>
      </c>
      <c r="AC6" s="58">
        <f t="shared" ref="AC6:AC35" si="5">+W6+Y6+Z6</f>
        <v>1555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4375</v>
      </c>
      <c r="S7" s="46">
        <f>+'3'!N267</f>
        <v>500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2045</v>
      </c>
      <c r="X7" s="46">
        <f>+R7-S7-T7-U7-V7-W7</f>
        <v>1830</v>
      </c>
      <c r="Y7" s="46">
        <f>+'3'!N269</f>
        <v>1830</v>
      </c>
      <c r="Z7" s="47">
        <f>+Y7-X7</f>
        <v>0</v>
      </c>
      <c r="AA7" s="98" t="s">
        <v>1367</v>
      </c>
      <c r="AB7" s="47">
        <f>+W7+Y7</f>
        <v>3875</v>
      </c>
      <c r="AC7" s="58">
        <f t="shared" si="5"/>
        <v>3875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5325</v>
      </c>
      <c r="S8" s="46">
        <f>+'4'!N267</f>
        <v>470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2210</v>
      </c>
      <c r="X8" s="46">
        <f t="shared" ref="X8" si="6">+R8-S8-T8-U8-V8-W8</f>
        <v>2645</v>
      </c>
      <c r="Y8" s="46">
        <f>+'4'!N269</f>
        <v>2645</v>
      </c>
      <c r="Z8" s="47">
        <f t="shared" si="3"/>
        <v>0</v>
      </c>
      <c r="AA8" s="98" t="s">
        <v>1368</v>
      </c>
      <c r="AB8" s="47">
        <f t="shared" si="4"/>
        <v>4855</v>
      </c>
      <c r="AC8" s="58">
        <f t="shared" si="5"/>
        <v>4855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6435</v>
      </c>
      <c r="S9" s="46">
        <f>+'5'!N267</f>
        <v>700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3100</v>
      </c>
      <c r="X9" s="46">
        <f t="shared" ref="X9:X34" si="7">+R9-S9-T9-U9-V9-W9</f>
        <v>2620</v>
      </c>
      <c r="Y9" s="46">
        <f>+'5'!N269</f>
        <v>2620</v>
      </c>
      <c r="Z9" s="47">
        <f t="shared" si="3"/>
        <v>0</v>
      </c>
      <c r="AA9" s="123" t="s">
        <v>1369</v>
      </c>
      <c r="AB9" s="47">
        <f t="shared" si="4"/>
        <v>5720</v>
      </c>
      <c r="AC9" s="58">
        <f t="shared" si="5"/>
        <v>5720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1550</v>
      </c>
      <c r="S10" s="46">
        <f>+'6'!N267</f>
        <v>140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900</v>
      </c>
      <c r="X10" s="46">
        <f t="shared" si="7"/>
        <v>510</v>
      </c>
      <c r="Y10" s="46">
        <f>+'6'!N269</f>
        <v>510</v>
      </c>
      <c r="Z10" s="47">
        <f t="shared" si="3"/>
        <v>0</v>
      </c>
      <c r="AA10" s="123" t="s">
        <v>1363</v>
      </c>
      <c r="AB10" s="47">
        <f t="shared" si="4"/>
        <v>1410</v>
      </c>
      <c r="AC10" s="58">
        <f t="shared" si="5"/>
        <v>1410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8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46</v>
      </c>
      <c r="G11" s="43">
        <f t="shared" si="0"/>
        <v>54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12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42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2100</v>
      </c>
      <c r="N11" s="19"/>
      <c r="O11" s="121">
        <v>19.36</v>
      </c>
      <c r="P11" s="79">
        <f t="shared" si="2"/>
        <v>813.12</v>
      </c>
      <c r="Q11" s="45">
        <v>7</v>
      </c>
      <c r="R11" s="46">
        <f>+'7'!N262</f>
        <v>2015</v>
      </c>
      <c r="S11" s="46">
        <f>+'7'!N267</f>
        <v>100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1345</v>
      </c>
      <c r="X11" s="46">
        <f t="shared" si="7"/>
        <v>570</v>
      </c>
      <c r="Y11" s="46">
        <f>+'7'!N269</f>
        <v>570</v>
      </c>
      <c r="Z11" s="47">
        <f t="shared" si="3"/>
        <v>0</v>
      </c>
      <c r="AA11" s="123" t="s">
        <v>1364</v>
      </c>
      <c r="AB11" s="47">
        <f t="shared" si="4"/>
        <v>1915</v>
      </c>
      <c r="AC11" s="58">
        <f t="shared" si="5"/>
        <v>1915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2780</v>
      </c>
      <c r="S12" s="46">
        <f>+'8'!N267</f>
        <v>275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1180</v>
      </c>
      <c r="X12" s="46">
        <f t="shared" si="7"/>
        <v>1310</v>
      </c>
      <c r="Y12" s="46">
        <f>+'8'!N269</f>
        <v>1310</v>
      </c>
      <c r="Z12" s="47">
        <f t="shared" si="3"/>
        <v>0</v>
      </c>
      <c r="AA12" s="123" t="s">
        <v>1365</v>
      </c>
      <c r="AB12" s="47">
        <f t="shared" si="4"/>
        <v>2490</v>
      </c>
      <c r="AC12" s="58">
        <f t="shared" si="5"/>
        <v>2490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+'9'!N262</f>
        <v>2805</v>
      </c>
      <c r="S13" s="46">
        <f>+'9'!N267</f>
        <v>245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1155</v>
      </c>
      <c r="X13" s="46">
        <f>+R13-S13-T13-U13-V13-W13</f>
        <v>1405</v>
      </c>
      <c r="Y13" s="46">
        <f>+'9'!N269</f>
        <v>1405</v>
      </c>
      <c r="Z13" s="47">
        <f t="shared" si="3"/>
        <v>0</v>
      </c>
      <c r="AA13" s="123" t="s">
        <v>1366</v>
      </c>
      <c r="AB13" s="47">
        <f t="shared" si="4"/>
        <v>2560</v>
      </c>
      <c r="AC13" s="58">
        <f t="shared" si="5"/>
        <v>2560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+'10'!N262</f>
        <v>1630</v>
      </c>
      <c r="S14" s="46">
        <f>+'10'!N267</f>
        <v>100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360</v>
      </c>
      <c r="X14" s="46">
        <f t="shared" si="7"/>
        <v>1170</v>
      </c>
      <c r="Y14" s="46">
        <f>+'10'!N269</f>
        <v>1170</v>
      </c>
      <c r="Z14" s="47">
        <f t="shared" si="3"/>
        <v>0</v>
      </c>
      <c r="AA14" s="98" t="s">
        <v>1367</v>
      </c>
      <c r="AB14" s="47">
        <f t="shared" si="4"/>
        <v>1530</v>
      </c>
      <c r="AC14" s="58">
        <f t="shared" si="5"/>
        <v>1530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1">
        <v>22.41</v>
      </c>
      <c r="P15" s="79">
        <f t="shared" si="2"/>
        <v>0</v>
      </c>
      <c r="Q15" s="45">
        <v>11</v>
      </c>
      <c r="R15" s="46">
        <f>+'11'!N262</f>
        <v>5360</v>
      </c>
      <c r="S15" s="46">
        <f>+'11'!N267</f>
        <v>650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1855</v>
      </c>
      <c r="X15" s="46">
        <f t="shared" si="7"/>
        <v>2855</v>
      </c>
      <c r="Y15" s="46">
        <f>+'11'!N269</f>
        <v>2855</v>
      </c>
      <c r="Z15" s="47">
        <f t="shared" si="3"/>
        <v>0</v>
      </c>
      <c r="AA15" s="98" t="s">
        <v>1368</v>
      </c>
      <c r="AB15" s="47">
        <f t="shared" si="4"/>
        <v>4710</v>
      </c>
      <c r="AC15" s="58">
        <f t="shared" si="5"/>
        <v>4710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6265</v>
      </c>
      <c r="S16" s="46">
        <f>+'12'!N267</f>
        <v>550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2240</v>
      </c>
      <c r="X16" s="46">
        <f t="shared" si="7"/>
        <v>3475</v>
      </c>
      <c r="Y16" s="46">
        <f>+'12'!N269</f>
        <v>3475</v>
      </c>
      <c r="Z16" s="47">
        <f t="shared" si="3"/>
        <v>0</v>
      </c>
      <c r="AA16" s="123" t="s">
        <v>1369</v>
      </c>
      <c r="AB16" s="47">
        <f t="shared" si="4"/>
        <v>5715</v>
      </c>
      <c r="AC16" s="58">
        <f t="shared" si="5"/>
        <v>5715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+'13'!N262</f>
        <v>1695</v>
      </c>
      <c r="S17" s="46">
        <f>+'13'!N267</f>
        <v>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960</v>
      </c>
      <c r="X17" s="46">
        <f>+R17-S17-T17-U17-V17-W17</f>
        <v>720</v>
      </c>
      <c r="Y17" s="46">
        <f>+'13'!N269</f>
        <v>720</v>
      </c>
      <c r="Z17" s="47">
        <f t="shared" si="3"/>
        <v>0</v>
      </c>
      <c r="AA17" s="123" t="s">
        <v>1363</v>
      </c>
      <c r="AB17" s="47">
        <f t="shared" si="4"/>
        <v>1680</v>
      </c>
      <c r="AC17" s="58">
        <f t="shared" si="5"/>
        <v>1680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3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38</v>
      </c>
      <c r="G18" s="43">
        <f t="shared" si="0"/>
        <v>41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3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38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1900</v>
      </c>
      <c r="N18" s="19"/>
      <c r="O18" s="121">
        <v>19.12</v>
      </c>
      <c r="P18" s="79">
        <f t="shared" si="2"/>
        <v>726.56000000000006</v>
      </c>
      <c r="Q18" s="45">
        <v>14</v>
      </c>
      <c r="R18" s="46">
        <f>+'14'!N262</f>
        <v>1790</v>
      </c>
      <c r="S18" s="46">
        <f>+'14'!N267</f>
        <v>150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430</v>
      </c>
      <c r="X18" s="46">
        <f t="shared" si="7"/>
        <v>1195</v>
      </c>
      <c r="Y18" s="46">
        <f>+'14'!N269</f>
        <v>1195</v>
      </c>
      <c r="Z18" s="47">
        <f t="shared" si="3"/>
        <v>0</v>
      </c>
      <c r="AA18" s="123" t="s">
        <v>1364</v>
      </c>
      <c r="AB18" s="99">
        <f t="shared" si="4"/>
        <v>1625</v>
      </c>
      <c r="AC18" s="58">
        <f t="shared" si="5"/>
        <v>1625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+'15'!N262</f>
        <v>2860</v>
      </c>
      <c r="S19" s="46">
        <f>+'15'!N267</f>
        <v>70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840</v>
      </c>
      <c r="X19" s="46">
        <f t="shared" si="7"/>
        <v>1950</v>
      </c>
      <c r="Y19" s="46">
        <f>+'15'!N269</f>
        <v>1950</v>
      </c>
      <c r="Z19" s="47">
        <f t="shared" si="3"/>
        <v>0</v>
      </c>
      <c r="AA19" s="123" t="s">
        <v>1365</v>
      </c>
      <c r="AB19" s="47">
        <f t="shared" si="4"/>
        <v>2790</v>
      </c>
      <c r="AC19" s="58">
        <f t="shared" si="5"/>
        <v>2790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3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30</v>
      </c>
      <c r="G20" s="43">
        <f t="shared" si="0"/>
        <v>33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33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2145</v>
      </c>
      <c r="N20" s="19"/>
      <c r="O20" s="90">
        <v>22.25</v>
      </c>
      <c r="P20" s="79">
        <f t="shared" si="2"/>
        <v>734.25</v>
      </c>
      <c r="Q20" s="45">
        <v>16</v>
      </c>
      <c r="R20" s="46">
        <f>+'16'!N262</f>
        <v>3495</v>
      </c>
      <c r="S20" s="46">
        <f>+'16'!N267</f>
        <v>280</v>
      </c>
      <c r="T20" s="46">
        <f>+'16'!N265</f>
        <v>0</v>
      </c>
      <c r="U20" s="67">
        <f>+'16'!N263</f>
        <v>15</v>
      </c>
      <c r="V20" s="46">
        <f>+'16'!N266</f>
        <v>79</v>
      </c>
      <c r="W20" s="46">
        <f>+'16'!N264</f>
        <v>1320</v>
      </c>
      <c r="X20" s="46">
        <f t="shared" si="7"/>
        <v>1801</v>
      </c>
      <c r="Y20" s="46">
        <f>+'16'!N269</f>
        <v>1801</v>
      </c>
      <c r="Z20" s="47">
        <f t="shared" si="3"/>
        <v>0</v>
      </c>
      <c r="AA20" s="123" t="s">
        <v>1366</v>
      </c>
      <c r="AB20" s="47">
        <f t="shared" si="4"/>
        <v>3121</v>
      </c>
      <c r="AC20" s="58">
        <f t="shared" si="5"/>
        <v>3121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5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33</v>
      </c>
      <c r="G21" s="43">
        <f t="shared" si="0"/>
        <v>38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38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3230</v>
      </c>
      <c r="N21" s="19"/>
      <c r="O21" s="90">
        <v>22.85</v>
      </c>
      <c r="P21" s="79">
        <f t="shared" si="2"/>
        <v>868.30000000000007</v>
      </c>
      <c r="Q21" s="45">
        <v>17</v>
      </c>
      <c r="R21" s="46">
        <f>+'17'!N262</f>
        <v>2985</v>
      </c>
      <c r="S21" s="46">
        <f>+'17'!N267</f>
        <v>170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1265</v>
      </c>
      <c r="X21" s="46">
        <f t="shared" si="7"/>
        <v>1535</v>
      </c>
      <c r="Y21" s="46">
        <f>+'17'!N269</f>
        <v>1535</v>
      </c>
      <c r="Z21" s="47">
        <f t="shared" si="3"/>
        <v>0</v>
      </c>
      <c r="AA21" s="98" t="s">
        <v>1367</v>
      </c>
      <c r="AB21" s="47">
        <f t="shared" si="4"/>
        <v>2800</v>
      </c>
      <c r="AC21" s="58">
        <f t="shared" si="5"/>
        <v>2800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18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67</v>
      </c>
      <c r="G22" s="43">
        <f t="shared" si="0"/>
        <v>85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7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78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7800</v>
      </c>
      <c r="N22" s="19"/>
      <c r="O22" s="121">
        <v>27.98</v>
      </c>
      <c r="P22" s="79">
        <f t="shared" si="2"/>
        <v>2182.44</v>
      </c>
      <c r="Q22" s="45">
        <v>18</v>
      </c>
      <c r="R22" s="46">
        <f>+'18'!N262</f>
        <v>4290</v>
      </c>
      <c r="S22" s="46">
        <f>+'18'!N267</f>
        <v>150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2165</v>
      </c>
      <c r="X22" s="46">
        <f t="shared" si="7"/>
        <v>1960</v>
      </c>
      <c r="Y22" s="46">
        <f>+'18'!N269</f>
        <v>1960</v>
      </c>
      <c r="Z22" s="47">
        <f t="shared" si="3"/>
        <v>0</v>
      </c>
      <c r="AA22" s="98" t="s">
        <v>1368</v>
      </c>
      <c r="AB22" s="47">
        <f t="shared" si="4"/>
        <v>4125</v>
      </c>
      <c r="AC22" s="58">
        <f t="shared" si="5"/>
        <v>4125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+'19'!N262</f>
        <v>2265</v>
      </c>
      <c r="S23" s="46">
        <f>+'19'!N267</f>
        <v>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645</v>
      </c>
      <c r="X23" s="46">
        <f t="shared" si="7"/>
        <v>1620</v>
      </c>
      <c r="Y23" s="46">
        <f>+'19'!N269</f>
        <v>1620</v>
      </c>
      <c r="Z23" s="47">
        <f t="shared" si="3"/>
        <v>0</v>
      </c>
      <c r="AA23" s="123" t="s">
        <v>1369</v>
      </c>
      <c r="AB23" s="47">
        <f t="shared" si="4"/>
        <v>2265</v>
      </c>
      <c r="AC23" s="58">
        <f t="shared" si="5"/>
        <v>2265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9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25</v>
      </c>
      <c r="G24" s="43">
        <f t="shared" si="0"/>
        <v>34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3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31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3100</v>
      </c>
      <c r="N24" s="19"/>
      <c r="O24" s="121">
        <v>38.659999999999997</v>
      </c>
      <c r="P24" s="79">
        <f t="shared" si="2"/>
        <v>1198.4599999999998</v>
      </c>
      <c r="Q24" s="45">
        <v>20</v>
      </c>
      <c r="R24" s="46">
        <f>+'20'!N262</f>
        <v>1725</v>
      </c>
      <c r="S24" s="46">
        <f>+'20'!N267</f>
        <v>50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225</v>
      </c>
      <c r="X24" s="46">
        <f t="shared" si="7"/>
        <v>1435</v>
      </c>
      <c r="Y24" s="46">
        <f>+'20'!N269</f>
        <v>1435</v>
      </c>
      <c r="Z24" s="47">
        <f t="shared" si="3"/>
        <v>0</v>
      </c>
      <c r="AA24" s="123" t="s">
        <v>1363</v>
      </c>
      <c r="AB24" s="47">
        <f t="shared" si="4"/>
        <v>1660</v>
      </c>
      <c r="AC24" s="58">
        <f>+W24+Y24+Z24</f>
        <v>1660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3395</v>
      </c>
      <c r="S25" s="46">
        <f>+'21'!N267</f>
        <v>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1610</v>
      </c>
      <c r="X25" s="46">
        <f t="shared" si="7"/>
        <v>1770</v>
      </c>
      <c r="Y25" s="46">
        <f>+'21'!N269</f>
        <v>1770</v>
      </c>
      <c r="Z25" s="47">
        <f t="shared" si="3"/>
        <v>0</v>
      </c>
      <c r="AA25" s="123" t="s">
        <v>1364</v>
      </c>
      <c r="AB25" s="47">
        <f t="shared" si="4"/>
        <v>3380</v>
      </c>
      <c r="AC25" s="58">
        <f t="shared" si="5"/>
        <v>3380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+'22'!N262</f>
        <v>910</v>
      </c>
      <c r="S26" s="46">
        <f>+'22'!N267</f>
        <v>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310</v>
      </c>
      <c r="X26" s="46">
        <f t="shared" si="7"/>
        <v>585</v>
      </c>
      <c r="Y26" s="46">
        <f>+'22'!N269</f>
        <v>585</v>
      </c>
      <c r="Z26" s="47">
        <f t="shared" si="3"/>
        <v>0</v>
      </c>
      <c r="AA26" s="123" t="s">
        <v>1365</v>
      </c>
      <c r="AB26" s="47">
        <f t="shared" si="4"/>
        <v>895</v>
      </c>
      <c r="AC26" s="58">
        <f t="shared" si="5"/>
        <v>895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+'23'!N262</f>
        <v>2210</v>
      </c>
      <c r="S27" s="46">
        <f>+'23'!N267</f>
        <v>70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1060</v>
      </c>
      <c r="X27" s="46">
        <f>+R27-S27-T27-U27-V27-W27</f>
        <v>1065</v>
      </c>
      <c r="Y27" s="46">
        <f>+'23'!N269</f>
        <v>1065</v>
      </c>
      <c r="Z27" s="47">
        <f>+Y27-X27</f>
        <v>0</v>
      </c>
      <c r="AA27" s="123" t="s">
        <v>1366</v>
      </c>
      <c r="AB27" s="47">
        <f t="shared" si="4"/>
        <v>2125</v>
      </c>
      <c r="AC27" s="58">
        <f t="shared" si="5"/>
        <v>2125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12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35</v>
      </c>
      <c r="G28" s="43">
        <f t="shared" si="0"/>
        <v>47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46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4600</v>
      </c>
      <c r="N28" s="19"/>
      <c r="O28" s="121">
        <v>30.86</v>
      </c>
      <c r="P28" s="79">
        <f t="shared" si="2"/>
        <v>1419.56</v>
      </c>
      <c r="Q28" s="45">
        <v>24</v>
      </c>
      <c r="R28" s="46">
        <f>+'24'!N262</f>
        <v>4165</v>
      </c>
      <c r="S28" s="46">
        <f>+'24'!N267</f>
        <v>320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2470</v>
      </c>
      <c r="X28" s="46">
        <f t="shared" si="7"/>
        <v>1360</v>
      </c>
      <c r="Y28" s="46">
        <f>+'24'!N269</f>
        <v>1360</v>
      </c>
      <c r="Z28" s="47">
        <f t="shared" si="3"/>
        <v>0</v>
      </c>
      <c r="AA28" s="98" t="s">
        <v>1367</v>
      </c>
      <c r="AB28" s="47">
        <f t="shared" si="4"/>
        <v>3830</v>
      </c>
      <c r="AC28" s="58">
        <f t="shared" si="5"/>
        <v>3830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+'25'!N262</f>
        <v>4635</v>
      </c>
      <c r="S29" s="46">
        <f>+'25'!N267</f>
        <v>320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1530</v>
      </c>
      <c r="X29" s="46">
        <f t="shared" si="7"/>
        <v>2770</v>
      </c>
      <c r="Y29" s="46">
        <f>+'25'!N269</f>
        <v>2770</v>
      </c>
      <c r="Z29" s="47">
        <f t="shared" si="3"/>
        <v>0</v>
      </c>
      <c r="AA29" s="98" t="s">
        <v>1368</v>
      </c>
      <c r="AB29" s="47">
        <f t="shared" si="4"/>
        <v>4300</v>
      </c>
      <c r="AC29" s="58">
        <f t="shared" si="5"/>
        <v>4300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+'26'!N262</f>
        <v>2065</v>
      </c>
      <c r="S30" s="46">
        <f>+'26'!N267</f>
        <v>50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280</v>
      </c>
      <c r="X30" s="46">
        <f t="shared" si="7"/>
        <v>1720</v>
      </c>
      <c r="Y30" s="46">
        <f>+'26'!N269</f>
        <v>1720</v>
      </c>
      <c r="Z30" s="47">
        <f t="shared" si="3"/>
        <v>0</v>
      </c>
      <c r="AA30" s="123" t="s">
        <v>1369</v>
      </c>
      <c r="AB30" s="47">
        <f t="shared" si="4"/>
        <v>2000</v>
      </c>
      <c r="AC30" s="58">
        <f t="shared" si="5"/>
        <v>2000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29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92</v>
      </c>
      <c r="G31" s="43">
        <f t="shared" si="0"/>
        <v>121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5</v>
      </c>
      <c r="J31" s="43">
        <f t="shared" si="1"/>
        <v>12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104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10400</v>
      </c>
      <c r="N31" s="19"/>
      <c r="O31" s="121">
        <v>34.64</v>
      </c>
      <c r="P31" s="79">
        <f t="shared" si="2"/>
        <v>3602.56</v>
      </c>
      <c r="Q31" s="45">
        <v>27</v>
      </c>
      <c r="R31" s="46">
        <f>+'27'!N262</f>
        <v>2945</v>
      </c>
      <c r="S31" s="46">
        <f>+'27'!N267</f>
        <v>245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1115</v>
      </c>
      <c r="X31" s="46">
        <f t="shared" si="7"/>
        <v>1570</v>
      </c>
      <c r="Y31" s="46">
        <f>+'27'!N269</f>
        <v>1570</v>
      </c>
      <c r="Z31" s="47">
        <f t="shared" si="3"/>
        <v>0</v>
      </c>
      <c r="AA31" s="123" t="s">
        <v>1363</v>
      </c>
      <c r="AB31" s="47">
        <f t="shared" si="4"/>
        <v>2685</v>
      </c>
      <c r="AC31" s="58">
        <f t="shared" si="5"/>
        <v>2685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22</v>
      </c>
      <c r="G32" s="43">
        <f t="shared" si="0"/>
        <v>24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24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3120</v>
      </c>
      <c r="N32" s="19"/>
      <c r="O32" s="90">
        <v>46.37</v>
      </c>
      <c r="P32" s="79">
        <f t="shared" si="2"/>
        <v>1112.8799999999999</v>
      </c>
      <c r="Q32" s="45">
        <v>28</v>
      </c>
      <c r="R32" s="46">
        <f>+'28'!N262</f>
        <v>1050</v>
      </c>
      <c r="S32" s="46">
        <f>+'28'!N267</f>
        <v>260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50</v>
      </c>
      <c r="X32" s="46">
        <f t="shared" si="7"/>
        <v>740</v>
      </c>
      <c r="Y32" s="46">
        <f>+'28'!N269</f>
        <v>740</v>
      </c>
      <c r="Z32" s="47">
        <f t="shared" si="3"/>
        <v>0</v>
      </c>
      <c r="AA32" s="123" t="s">
        <v>1364</v>
      </c>
      <c r="AB32" s="47">
        <f t="shared" si="4"/>
        <v>790</v>
      </c>
      <c r="AC32" s="58">
        <f t="shared" si="5"/>
        <v>790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3</v>
      </c>
      <c r="G33" s="43">
        <f t="shared" si="0"/>
        <v>3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3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390</v>
      </c>
      <c r="N33" s="19"/>
      <c r="O33" s="90">
        <v>38.9</v>
      </c>
      <c r="P33" s="79">
        <f t="shared" si="2"/>
        <v>116.69999999999999</v>
      </c>
      <c r="Q33" s="45">
        <v>29</v>
      </c>
      <c r="R33" s="46">
        <f>+'29'!N262</f>
        <v>3145</v>
      </c>
      <c r="S33" s="46">
        <f>+'29'!N267</f>
        <v>170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1755</v>
      </c>
      <c r="X33" s="46">
        <f t="shared" ref="X33" si="8">+R33-S33-T33-U33-V33-W33</f>
        <v>1205</v>
      </c>
      <c r="Y33" s="46">
        <f>+'29'!N269</f>
        <v>1205</v>
      </c>
      <c r="Z33" s="47">
        <f t="shared" ref="Z33" si="9">+Y33-X33</f>
        <v>0</v>
      </c>
      <c r="AA33" s="123" t="s">
        <v>1365</v>
      </c>
      <c r="AB33" s="47">
        <f t="shared" si="4"/>
        <v>2960</v>
      </c>
      <c r="AC33" s="58">
        <f t="shared" si="5"/>
        <v>2960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5290</v>
      </c>
      <c r="S34" s="46">
        <f>+'30'!N267</f>
        <v>170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2970</v>
      </c>
      <c r="X34" s="46">
        <f t="shared" si="7"/>
        <v>2135</v>
      </c>
      <c r="Y34" s="46">
        <f>+'30'!N269</f>
        <v>2135</v>
      </c>
      <c r="Z34" s="47">
        <f t="shared" si="3"/>
        <v>0</v>
      </c>
      <c r="AA34" s="123" t="s">
        <v>1366</v>
      </c>
      <c r="AB34" s="47">
        <f t="shared" si="4"/>
        <v>5105</v>
      </c>
      <c r="AC34" s="58">
        <f t="shared" si="5"/>
        <v>5105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2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17</v>
      </c>
      <c r="G35" s="43">
        <f t="shared" si="0"/>
        <v>19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19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2470</v>
      </c>
      <c r="N35" s="19"/>
      <c r="O35" s="90">
        <v>40.799999999999997</v>
      </c>
      <c r="P35" s="79">
        <f t="shared" si="2"/>
        <v>775.19999999999993</v>
      </c>
      <c r="Q35" s="45">
        <v>31</v>
      </c>
      <c r="R35" s="46">
        <f>+'31.'!N262</f>
        <v>3355</v>
      </c>
      <c r="S35" s="46">
        <f>+'31.'!N267</f>
        <v>395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1630</v>
      </c>
      <c r="X35" s="46">
        <f>+R35-S35-T35-U35-V35-W35</f>
        <v>1330</v>
      </c>
      <c r="Y35" s="46">
        <f>+'31.'!N269</f>
        <v>1330</v>
      </c>
      <c r="Z35" s="47">
        <f t="shared" si="3"/>
        <v>0</v>
      </c>
      <c r="AA35" s="98" t="s">
        <v>1367</v>
      </c>
      <c r="AB35" s="47">
        <f t="shared" si="4"/>
        <v>2960</v>
      </c>
      <c r="AC35" s="58">
        <f t="shared" si="5"/>
        <v>2960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97740</v>
      </c>
      <c r="S36" s="48">
        <f t="shared" si="10"/>
        <v>7050</v>
      </c>
      <c r="T36" s="48">
        <f t="shared" si="10"/>
        <v>0</v>
      </c>
      <c r="U36" s="48">
        <f t="shared" si="10"/>
        <v>270</v>
      </c>
      <c r="V36" s="48">
        <f t="shared" si="10"/>
        <v>79</v>
      </c>
      <c r="W36" s="48">
        <f t="shared" si="10"/>
        <v>40505</v>
      </c>
      <c r="X36" s="48">
        <f t="shared" si="10"/>
        <v>49836</v>
      </c>
      <c r="Y36" s="48">
        <f t="shared" si="10"/>
        <v>49836</v>
      </c>
      <c r="Z36" s="48">
        <f t="shared" si="10"/>
        <v>0</v>
      </c>
      <c r="AA36" s="48">
        <f t="shared" si="10"/>
        <v>0</v>
      </c>
      <c r="AB36" s="48">
        <f>SUM(AB5:AB35)</f>
        <v>90341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4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27</v>
      </c>
      <c r="G39" s="43">
        <f t="shared" si="0"/>
        <v>31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31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1550</v>
      </c>
      <c r="N39" s="19"/>
      <c r="O39" s="90">
        <v>27.84</v>
      </c>
      <c r="P39" s="79">
        <f t="shared" si="2"/>
        <v>863.04</v>
      </c>
      <c r="Q39" s="5"/>
      <c r="R39" s="167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4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19</v>
      </c>
      <c r="G40" s="43">
        <f t="shared" si="0"/>
        <v>23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2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21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1050</v>
      </c>
      <c r="N40" s="19"/>
      <c r="O40" s="90">
        <v>27.12</v>
      </c>
      <c r="P40" s="79">
        <f t="shared" si="2"/>
        <v>569.52</v>
      </c>
      <c r="Q40" s="5"/>
      <c r="R40" s="167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6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24</v>
      </c>
      <c r="G46" s="43">
        <f t="shared" si="0"/>
        <v>30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2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28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1400</v>
      </c>
      <c r="N46" s="19"/>
      <c r="O46" s="121">
        <v>17.78</v>
      </c>
      <c r="P46" s="79">
        <f t="shared" si="2"/>
        <v>497.84000000000003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 t="shared" si="0"/>
        <v>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0</v>
      </c>
      <c r="N47" s="19"/>
      <c r="O47" s="121">
        <v>17.989999999999998</v>
      </c>
      <c r="P47" s="79">
        <f t="shared" si="2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9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25</v>
      </c>
      <c r="G48" s="43">
        <f t="shared" si="0"/>
        <v>34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10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24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1200</v>
      </c>
      <c r="N48" s="19"/>
      <c r="O48" s="121">
        <v>18.32</v>
      </c>
      <c r="P48" s="79">
        <f t="shared" si="2"/>
        <v>439.68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4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17</v>
      </c>
      <c r="G49" s="43">
        <f t="shared" si="0"/>
        <v>21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2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950</v>
      </c>
      <c r="N49" s="19"/>
      <c r="O49" s="121">
        <v>20.059999999999999</v>
      </c>
      <c r="P49" s="79">
        <f t="shared" si="2"/>
        <v>381.14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11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15</v>
      </c>
      <c r="G50" s="43">
        <f t="shared" si="0"/>
        <v>26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8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900</v>
      </c>
      <c r="N50" s="19"/>
      <c r="O50" s="121">
        <v>20.32</v>
      </c>
      <c r="P50" s="79">
        <f t="shared" si="2"/>
        <v>365.76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6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55</v>
      </c>
      <c r="G53" s="43">
        <f t="shared" si="0"/>
        <v>61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10</v>
      </c>
      <c r="J53" s="43">
        <f t="shared" si="1"/>
        <v>3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48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2410</v>
      </c>
      <c r="N53" s="19"/>
      <c r="O53" s="121">
        <v>16.37</v>
      </c>
      <c r="P53" s="79">
        <f t="shared" si="2"/>
        <v>785.76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9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9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5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4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480</v>
      </c>
      <c r="N55" s="19"/>
      <c r="O55" s="121">
        <v>25.99</v>
      </c>
      <c r="P55" s="79">
        <f t="shared" si="2"/>
        <v>103.96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5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5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5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1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7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4</v>
      </c>
      <c r="G57" s="43">
        <f t="shared" si="0"/>
        <v>11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11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1320</v>
      </c>
      <c r="N57" s="19"/>
      <c r="O57" s="121">
        <v>31.29</v>
      </c>
      <c r="P57" s="79">
        <f t="shared" si="2"/>
        <v>344.19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6</v>
      </c>
      <c r="G58" s="43">
        <f t="shared" si="0"/>
        <v>6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1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5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600</v>
      </c>
      <c r="N58" s="19"/>
      <c r="O58" s="121">
        <v>31.07</v>
      </c>
      <c r="P58" s="79">
        <f t="shared" si="2"/>
        <v>155.35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8</v>
      </c>
      <c r="G59" s="43">
        <f t="shared" si="0"/>
        <v>8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6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720</v>
      </c>
      <c r="N59" s="19"/>
      <c r="O59" s="121">
        <v>29.83</v>
      </c>
      <c r="P59" s="79">
        <f t="shared" si="2"/>
        <v>178.98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5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12</v>
      </c>
      <c r="G62" s="43">
        <f t="shared" si="0"/>
        <v>17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1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16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1920</v>
      </c>
      <c r="N62" s="19"/>
      <c r="O62" s="121">
        <v>26.69</v>
      </c>
      <c r="P62" s="79">
        <f t="shared" si="2"/>
        <v>427.04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3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4</v>
      </c>
      <c r="G67" s="43">
        <f t="shared" si="0"/>
        <v>7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1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6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420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3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14</v>
      </c>
      <c r="G68" s="43">
        <f t="shared" si="0"/>
        <v>17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17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1360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12</v>
      </c>
      <c r="G72" s="43">
        <f t="shared" si="0"/>
        <v>12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12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600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24</v>
      </c>
      <c r="G74" s="43">
        <f t="shared" si="0"/>
        <v>24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2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22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1100</v>
      </c>
      <c r="N74" s="19"/>
      <c r="O74" s="90">
        <v>17.09</v>
      </c>
      <c r="P74" s="79">
        <f t="shared" si="12"/>
        <v>375.98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12</v>
      </c>
      <c r="G77" s="43">
        <f t="shared" si="0"/>
        <v>12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12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600</v>
      </c>
      <c r="N77" s="19"/>
      <c r="O77" s="90">
        <v>25.15</v>
      </c>
      <c r="P77" s="79">
        <f t="shared" si="12"/>
        <v>301.79999999999995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60</v>
      </c>
      <c r="G96" s="43">
        <f t="shared" si="13"/>
        <v>60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60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600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3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30</v>
      </c>
      <c r="G112" s="43">
        <f t="shared" si="13"/>
        <v>33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5</v>
      </c>
      <c r="J112" s="43">
        <f t="shared" si="11"/>
        <v>11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17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1700</v>
      </c>
      <c r="N112" s="19"/>
      <c r="O112" s="121">
        <v>34.25</v>
      </c>
      <c r="P112" s="79">
        <f t="shared" si="12"/>
        <v>582.25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11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16</v>
      </c>
      <c r="G113" s="43">
        <f t="shared" si="13"/>
        <v>27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7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20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1100</v>
      </c>
      <c r="N113" s="19"/>
      <c r="O113" s="121">
        <v>22.55</v>
      </c>
      <c r="P113" s="79">
        <f t="shared" si="12"/>
        <v>451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17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39</v>
      </c>
      <c r="G115" s="43">
        <f t="shared" si="13"/>
        <v>56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8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48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2880</v>
      </c>
      <c r="N115" s="19"/>
      <c r="O115" s="90">
        <v>23.61</v>
      </c>
      <c r="P115" s="79">
        <f t="shared" si="12"/>
        <v>1133.28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11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17</v>
      </c>
      <c r="G116" s="43">
        <f t="shared" si="13"/>
        <v>28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6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22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2200</v>
      </c>
      <c r="N116" s="19"/>
      <c r="O116" s="90">
        <v>13.03</v>
      </c>
      <c r="P116" s="79">
        <f t="shared" si="12"/>
        <v>286.65999999999997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15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33</v>
      </c>
      <c r="G125" s="43">
        <f t="shared" si="13"/>
        <v>48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6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42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2100</v>
      </c>
      <c r="N125" s="19"/>
      <c r="O125" s="90">
        <v>33</v>
      </c>
      <c r="P125" s="79">
        <f t="shared" si="12"/>
        <v>1386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12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10</v>
      </c>
      <c r="G126" s="43">
        <f t="shared" si="13"/>
        <v>22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8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14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1400</v>
      </c>
      <c r="N126" s="19"/>
      <c r="O126" s="90">
        <v>68</v>
      </c>
      <c r="P126" s="79">
        <f t="shared" si="12"/>
        <v>952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5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23</v>
      </c>
      <c r="G131" s="43">
        <f t="shared" si="13"/>
        <v>28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28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1400</v>
      </c>
      <c r="N131" s="19"/>
      <c r="O131" s="90">
        <v>9.91</v>
      </c>
      <c r="P131" s="79">
        <f t="shared" si="12"/>
        <v>277.48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3"/>
        <v>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0">
        <v>24.21</v>
      </c>
      <c r="P133" s="79">
        <f t="shared" si="12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10</v>
      </c>
      <c r="G149" s="43">
        <f t="shared" si="13"/>
        <v>10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10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6</v>
      </c>
      <c r="G152" s="43">
        <f t="shared" si="18"/>
        <v>6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2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4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140</v>
      </c>
      <c r="N152" s="19"/>
      <c r="O152" s="90">
        <v>10.55</v>
      </c>
      <c r="P152" s="79">
        <f t="shared" si="12"/>
        <v>42.2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7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27</v>
      </c>
      <c r="G175" s="43">
        <f t="shared" si="18"/>
        <v>34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6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28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1400</v>
      </c>
      <c r="N175" s="19"/>
      <c r="O175" s="121">
        <v>23.02</v>
      </c>
      <c r="P175" s="79">
        <f t="shared" si="19"/>
        <v>644.55999999999995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14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34</v>
      </c>
      <c r="G193" s="43">
        <f t="shared" si="18"/>
        <v>48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4</v>
      </c>
      <c r="J193" s="43">
        <f t="shared" si="17"/>
        <v>8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36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2160</v>
      </c>
      <c r="N193" s="19"/>
      <c r="O193" s="90">
        <v>38</v>
      </c>
      <c r="P193" s="79">
        <f t="shared" si="19"/>
        <v>1368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32</v>
      </c>
      <c r="G194" s="43">
        <f t="shared" si="18"/>
        <v>42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4</v>
      </c>
      <c r="J194" s="43">
        <f t="shared" si="17"/>
        <v>12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26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3120</v>
      </c>
      <c r="N194" s="19"/>
      <c r="O194" s="90">
        <v>73</v>
      </c>
      <c r="P194" s="79">
        <f t="shared" si="19"/>
        <v>1898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80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80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35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20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25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1375</v>
      </c>
      <c r="N205" s="19"/>
      <c r="O205" s="90">
        <v>40</v>
      </c>
      <c r="P205" s="79">
        <f t="shared" si="19"/>
        <v>1000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1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1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1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50</v>
      </c>
      <c r="N208" s="19"/>
      <c r="O208" s="90">
        <v>33</v>
      </c>
      <c r="P208" s="79">
        <f t="shared" si="19"/>
        <v>33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46">
        <f>+ยกมา!J251</f>
        <v>1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10</v>
      </c>
      <c r="G251" s="43">
        <f t="shared" si="25"/>
        <v>11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11</v>
      </c>
      <c r="L251" s="20">
        <v>80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880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10</v>
      </c>
      <c r="G252" s="43">
        <f t="shared" si="25"/>
        <v>10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10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27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18</v>
      </c>
      <c r="G253" s="43">
        <f t="shared" si="25"/>
        <v>18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9</v>
      </c>
      <c r="J253" s="43">
        <f t="shared" si="23"/>
        <v>9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39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>
        <v>39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>
        <v>35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0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7:G259" si="31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2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7" t="s">
        <v>223</v>
      </c>
      <c r="B260" s="148"/>
      <c r="C260" s="148"/>
      <c r="D260" s="149"/>
      <c r="E260" s="153" t="s">
        <v>239</v>
      </c>
      <c r="F260" s="154"/>
      <c r="G260" s="150" t="s">
        <v>224</v>
      </c>
      <c r="H260" s="151"/>
      <c r="I260" s="152"/>
      <c r="J260" s="155" t="s">
        <v>225</v>
      </c>
      <c r="K260" s="155"/>
      <c r="L260" s="155"/>
      <c r="M260" s="51">
        <f>SUM(M5:M259)</f>
        <v>97740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6" t="s">
        <v>226</v>
      </c>
      <c r="B261" s="157"/>
      <c r="C261" s="162">
        <f>+M263</f>
        <v>97740</v>
      </c>
      <c r="D261" s="163"/>
      <c r="E261" s="53" t="s">
        <v>227</v>
      </c>
      <c r="F261" s="54">
        <f>+M260</f>
        <v>97740</v>
      </c>
      <c r="G261" s="55" t="s">
        <v>217</v>
      </c>
      <c r="H261" s="144">
        <f>SUM(U36)</f>
        <v>270</v>
      </c>
      <c r="I261" s="145"/>
      <c r="J261" s="137"/>
      <c r="K261" s="137"/>
      <c r="L261" s="137"/>
      <c r="M261" s="57"/>
      <c r="N261" s="57">
        <f>+W36</f>
        <v>40505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6"/>
      <c r="B262" s="157"/>
      <c r="C262" s="162"/>
      <c r="D262" s="163"/>
      <c r="E262" s="53" t="s">
        <v>228</v>
      </c>
      <c r="F262" s="54">
        <f>N263</f>
        <v>7050</v>
      </c>
      <c r="G262" s="55"/>
      <c r="H262" s="144">
        <v>0</v>
      </c>
      <c r="I262" s="145"/>
      <c r="J262" s="137" t="s">
        <v>229</v>
      </c>
      <c r="K262" s="137"/>
      <c r="L262" s="137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8" t="s">
        <v>10</v>
      </c>
      <c r="B263" s="159"/>
      <c r="C263" s="162">
        <f>+F262</f>
        <v>7050</v>
      </c>
      <c r="D263" s="163"/>
      <c r="E263" s="53"/>
      <c r="F263" s="54"/>
      <c r="G263" s="55" t="s">
        <v>230</v>
      </c>
      <c r="H263" s="144">
        <f>+V36</f>
        <v>79</v>
      </c>
      <c r="I263" s="145"/>
      <c r="J263" s="138" t="s">
        <v>231</v>
      </c>
      <c r="K263" s="139"/>
      <c r="L263" s="140"/>
      <c r="M263" s="57">
        <f>+M260-M261</f>
        <v>97740</v>
      </c>
      <c r="N263" s="59">
        <f>+S36</f>
        <v>7050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60" t="s">
        <v>232</v>
      </c>
      <c r="B264" s="161"/>
      <c r="C264" s="162">
        <f>+C261-C263</f>
        <v>90690</v>
      </c>
      <c r="D264" s="163"/>
      <c r="E264" s="53" t="s">
        <v>232</v>
      </c>
      <c r="F264" s="54">
        <f>+F261-F262</f>
        <v>90690</v>
      </c>
      <c r="G264" s="55" t="s">
        <v>233</v>
      </c>
      <c r="H264" s="144">
        <f>SUM(H261:H263)</f>
        <v>349</v>
      </c>
      <c r="I264" s="145"/>
      <c r="J264" s="137" t="s">
        <v>206</v>
      </c>
      <c r="K264" s="137"/>
      <c r="L264" s="137"/>
      <c r="M264" s="57">
        <f>H264</f>
        <v>349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41" t="s">
        <v>208</v>
      </c>
      <c r="K265" s="142"/>
      <c r="L265" s="143"/>
      <c r="M265" s="57">
        <f>M263-M264-N261-N263</f>
        <v>49836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-9310</v>
      </c>
      <c r="J266" s="141" t="s">
        <v>209</v>
      </c>
      <c r="K266" s="142"/>
      <c r="L266" s="143"/>
      <c r="M266" s="57">
        <f>+Y36</f>
        <v>49836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41" t="s">
        <v>210</v>
      </c>
      <c r="K267" s="142"/>
      <c r="L267" s="143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46" t="s">
        <v>211</v>
      </c>
      <c r="K268" s="146"/>
      <c r="L268" s="146"/>
      <c r="M268" s="61">
        <f>+M266-M265</f>
        <v>0</v>
      </c>
      <c r="N268" s="66"/>
    </row>
    <row r="269" spans="1:29" ht="24.75" customHeight="1" thickBot="1" x14ac:dyDescent="0.6">
      <c r="H269" s="134" t="s">
        <v>237</v>
      </c>
      <c r="I269" s="135"/>
      <c r="J269" s="135"/>
      <c r="K269" s="135"/>
      <c r="L269" s="135"/>
      <c r="M269" s="135"/>
      <c r="N269" s="136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K110" activePane="bottomRight" state="frozen"/>
      <selection activeCell="O251" sqref="O251"/>
      <selection pane="topRight" activeCell="O251" sqref="O251"/>
      <selection pane="bottomLeft" activeCell="O251" sqref="O251"/>
      <selection pane="bottomRight" activeCell="O251" sqref="O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6</v>
      </c>
      <c r="F5" s="71"/>
      <c r="G5" s="46">
        <f t="shared" ref="G5" si="0">E5+F5</f>
        <v>6</v>
      </c>
      <c r="H5" s="78">
        <v>0</v>
      </c>
      <c r="I5" s="76">
        <v>0</v>
      </c>
      <c r="J5" s="46">
        <f t="shared" ref="J5" si="1">+G5-H5-K5-I5</f>
        <v>6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23</v>
      </c>
      <c r="F6" s="71"/>
      <c r="G6" s="46">
        <f t="shared" ref="G6:G26" si="2">E6+F6</f>
        <v>23</v>
      </c>
      <c r="H6" s="78">
        <v>0</v>
      </c>
      <c r="I6" s="76">
        <v>0</v>
      </c>
      <c r="J6" s="46">
        <f t="shared" ref="J6:J26" si="3">+G6-H6-K6-I6</f>
        <v>23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8</v>
      </c>
      <c r="F11" s="71"/>
      <c r="G11" s="46">
        <f t="shared" si="2"/>
        <v>8</v>
      </c>
      <c r="H11" s="78">
        <v>0</v>
      </c>
      <c r="I11" s="76">
        <v>0</v>
      </c>
      <c r="J11" s="46">
        <f t="shared" si="3"/>
        <v>8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3</v>
      </c>
      <c r="F18" s="71"/>
      <c r="G18" s="46">
        <f t="shared" si="2"/>
        <v>3</v>
      </c>
      <c r="H18" s="78">
        <v>0</v>
      </c>
      <c r="I18" s="76">
        <v>0</v>
      </c>
      <c r="J18" s="46">
        <f t="shared" si="3"/>
        <v>3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3</v>
      </c>
      <c r="F20" s="71"/>
      <c r="G20" s="46">
        <f t="shared" si="2"/>
        <v>3</v>
      </c>
      <c r="H20" s="78">
        <v>0</v>
      </c>
      <c r="I20" s="76">
        <v>0</v>
      </c>
      <c r="J20" s="46">
        <f t="shared" si="3"/>
        <v>3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5</v>
      </c>
      <c r="F21" s="71"/>
      <c r="G21" s="46">
        <f t="shared" si="2"/>
        <v>5</v>
      </c>
      <c r="H21" s="78">
        <v>0</v>
      </c>
      <c r="I21" s="76">
        <v>0</v>
      </c>
      <c r="J21" s="46">
        <f t="shared" si="3"/>
        <v>5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18</v>
      </c>
      <c r="F22" s="71"/>
      <c r="G22" s="46">
        <f t="shared" si="2"/>
        <v>18</v>
      </c>
      <c r="H22" s="78">
        <v>0</v>
      </c>
      <c r="I22" s="76">
        <v>0</v>
      </c>
      <c r="J22" s="46">
        <f t="shared" si="3"/>
        <v>18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9</v>
      </c>
      <c r="F24" s="71"/>
      <c r="G24" s="46">
        <f t="shared" si="2"/>
        <v>9</v>
      </c>
      <c r="H24" s="78">
        <v>0</v>
      </c>
      <c r="I24" s="76">
        <v>0</v>
      </c>
      <c r="J24" s="46">
        <f t="shared" si="3"/>
        <v>9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12</v>
      </c>
      <c r="F28" s="71"/>
      <c r="G28" s="46">
        <f t="shared" si="7"/>
        <v>12</v>
      </c>
      <c r="H28" s="78">
        <v>0</v>
      </c>
      <c r="I28" s="76">
        <v>0</v>
      </c>
      <c r="J28" s="46">
        <f t="shared" si="8"/>
        <v>12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29</v>
      </c>
      <c r="F31" s="71"/>
      <c r="G31" s="46">
        <f t="shared" si="7"/>
        <v>29</v>
      </c>
      <c r="H31" s="78">
        <v>0</v>
      </c>
      <c r="I31" s="76">
        <v>0</v>
      </c>
      <c r="J31" s="46">
        <f t="shared" si="8"/>
        <v>29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2</v>
      </c>
      <c r="F32" s="71"/>
      <c r="G32" s="46">
        <f t="shared" si="7"/>
        <v>2</v>
      </c>
      <c r="H32" s="78">
        <v>0</v>
      </c>
      <c r="I32" s="76">
        <v>0</v>
      </c>
      <c r="J32" s="46">
        <f t="shared" si="8"/>
        <v>2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2</v>
      </c>
      <c r="F35" s="71"/>
      <c r="G35" s="46">
        <f t="shared" si="7"/>
        <v>2</v>
      </c>
      <c r="H35" s="78">
        <v>0</v>
      </c>
      <c r="I35" s="76">
        <v>0</v>
      </c>
      <c r="J35" s="46">
        <f t="shared" si="8"/>
        <v>2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4</v>
      </c>
      <c r="F39" s="71"/>
      <c r="G39" s="46">
        <f t="shared" si="7"/>
        <v>4</v>
      </c>
      <c r="H39" s="78">
        <v>0</v>
      </c>
      <c r="I39" s="76">
        <v>0</v>
      </c>
      <c r="J39" s="46">
        <f t="shared" si="8"/>
        <v>4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4</v>
      </c>
      <c r="F40" s="71"/>
      <c r="G40" s="46">
        <f t="shared" si="7"/>
        <v>4</v>
      </c>
      <c r="H40" s="78">
        <v>0</v>
      </c>
      <c r="I40" s="76">
        <v>0</v>
      </c>
      <c r="J40" s="46">
        <f t="shared" si="8"/>
        <v>4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6</v>
      </c>
      <c r="F46" s="71"/>
      <c r="G46" s="46">
        <f t="shared" si="7"/>
        <v>6</v>
      </c>
      <c r="H46" s="78">
        <v>0</v>
      </c>
      <c r="I46" s="76">
        <v>0</v>
      </c>
      <c r="J46" s="46">
        <f t="shared" si="8"/>
        <v>6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9</v>
      </c>
      <c r="F48" s="71"/>
      <c r="G48" s="46">
        <f t="shared" si="7"/>
        <v>9</v>
      </c>
      <c r="H48" s="78">
        <v>0</v>
      </c>
      <c r="I48" s="76">
        <v>0</v>
      </c>
      <c r="J48" s="46">
        <f t="shared" si="8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4</v>
      </c>
      <c r="F49" s="71"/>
      <c r="G49" s="46">
        <f t="shared" si="7"/>
        <v>4</v>
      </c>
      <c r="H49" s="78">
        <v>0</v>
      </c>
      <c r="I49" s="76">
        <v>0</v>
      </c>
      <c r="J49" s="46">
        <f t="shared" si="8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11</v>
      </c>
      <c r="F50" s="71"/>
      <c r="G50" s="46">
        <f t="shared" si="7"/>
        <v>11</v>
      </c>
      <c r="H50" s="78">
        <v>0</v>
      </c>
      <c r="I50" s="76">
        <v>0</v>
      </c>
      <c r="J50" s="46">
        <f t="shared" si="8"/>
        <v>11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6</v>
      </c>
      <c r="F53" s="71"/>
      <c r="G53" s="46">
        <f t="shared" si="7"/>
        <v>6</v>
      </c>
      <c r="H53" s="78">
        <v>0</v>
      </c>
      <c r="I53" s="76">
        <v>0</v>
      </c>
      <c r="J53" s="46">
        <f t="shared" si="8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9</v>
      </c>
      <c r="F55" s="71"/>
      <c r="G55" s="46">
        <f t="shared" si="7"/>
        <v>9</v>
      </c>
      <c r="H55" s="78">
        <v>0</v>
      </c>
      <c r="I55" s="76">
        <v>0</v>
      </c>
      <c r="J55" s="46">
        <f t="shared" si="8"/>
        <v>9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5</v>
      </c>
      <c r="F56" s="71"/>
      <c r="G56" s="46">
        <f t="shared" si="7"/>
        <v>5</v>
      </c>
      <c r="H56" s="78">
        <v>0</v>
      </c>
      <c r="I56" s="76">
        <v>0</v>
      </c>
      <c r="J56" s="46">
        <f t="shared" si="8"/>
        <v>5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7</v>
      </c>
      <c r="F57" s="71"/>
      <c r="G57" s="46">
        <f t="shared" si="7"/>
        <v>7</v>
      </c>
      <c r="H57" s="78">
        <v>0</v>
      </c>
      <c r="I57" s="76">
        <v>0</v>
      </c>
      <c r="J57" s="46">
        <f t="shared" si="8"/>
        <v>7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5</v>
      </c>
      <c r="F62" s="71"/>
      <c r="G62" s="46">
        <f t="shared" si="7"/>
        <v>5</v>
      </c>
      <c r="H62" s="78">
        <v>0</v>
      </c>
      <c r="I62" s="76">
        <v>0</v>
      </c>
      <c r="J62" s="46">
        <f t="shared" si="8"/>
        <v>5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v>3</v>
      </c>
      <c r="F67" s="71"/>
      <c r="G67" s="46">
        <f t="shared" si="7"/>
        <v>3</v>
      </c>
      <c r="H67" s="78">
        <v>0</v>
      </c>
      <c r="I67" s="76">
        <v>0</v>
      </c>
      <c r="J67" s="46">
        <f t="shared" si="8"/>
        <v>3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v>3</v>
      </c>
      <c r="F68" s="71"/>
      <c r="G68" s="46">
        <f t="shared" si="7"/>
        <v>3</v>
      </c>
      <c r="H68" s="78">
        <v>0</v>
      </c>
      <c r="I68" s="76">
        <v>0</v>
      </c>
      <c r="J68" s="46">
        <f t="shared" si="8"/>
        <v>3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3</v>
      </c>
      <c r="F112" s="71"/>
      <c r="G112" s="46">
        <f t="shared" si="25"/>
        <v>3</v>
      </c>
      <c r="H112" s="78">
        <v>0</v>
      </c>
      <c r="I112" s="76">
        <v>0</v>
      </c>
      <c r="J112" s="46">
        <f t="shared" si="26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11</v>
      </c>
      <c r="F113" s="71"/>
      <c r="G113" s="46">
        <f t="shared" si="25"/>
        <v>11</v>
      </c>
      <c r="H113" s="78">
        <v>0</v>
      </c>
      <c r="I113" s="76">
        <v>0</v>
      </c>
      <c r="J113" s="46">
        <f t="shared" si="26"/>
        <v>11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17</v>
      </c>
      <c r="F115" s="71"/>
      <c r="G115" s="46">
        <f t="shared" si="25"/>
        <v>17</v>
      </c>
      <c r="H115" s="78">
        <v>0</v>
      </c>
      <c r="I115" s="76">
        <v>0</v>
      </c>
      <c r="J115" s="46">
        <f t="shared" si="26"/>
        <v>17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11</v>
      </c>
      <c r="F116" s="71"/>
      <c r="G116" s="46">
        <f t="shared" si="25"/>
        <v>11</v>
      </c>
      <c r="H116" s="78">
        <v>0</v>
      </c>
      <c r="I116" s="76">
        <v>0</v>
      </c>
      <c r="J116" s="46">
        <f t="shared" si="26"/>
        <v>11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15</v>
      </c>
      <c r="F125" s="71"/>
      <c r="G125" s="46">
        <f t="shared" si="25"/>
        <v>15</v>
      </c>
      <c r="H125" s="78">
        <v>0</v>
      </c>
      <c r="I125" s="76">
        <v>0</v>
      </c>
      <c r="J125" s="46">
        <f t="shared" si="26"/>
        <v>15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v>12</v>
      </c>
      <c r="F126" s="71"/>
      <c r="G126" s="46">
        <f t="shared" si="25"/>
        <v>12</v>
      </c>
      <c r="H126" s="78">
        <v>0</v>
      </c>
      <c r="I126" s="76">
        <v>0</v>
      </c>
      <c r="J126" s="46">
        <f t="shared" si="26"/>
        <v>12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5</v>
      </c>
      <c r="F131" s="71"/>
      <c r="G131" s="46">
        <f t="shared" si="25"/>
        <v>5</v>
      </c>
      <c r="H131" s="78">
        <v>0</v>
      </c>
      <c r="I131" s="76">
        <v>0</v>
      </c>
      <c r="J131" s="46">
        <f t="shared" si="26"/>
        <v>5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7</v>
      </c>
      <c r="F175" s="71"/>
      <c r="G175" s="46">
        <f t="shared" si="32"/>
        <v>7</v>
      </c>
      <c r="H175" s="78">
        <v>0</v>
      </c>
      <c r="I175" s="76">
        <v>0</v>
      </c>
      <c r="J175" s="46">
        <f t="shared" si="33"/>
        <v>7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14</v>
      </c>
      <c r="F193" s="71"/>
      <c r="G193" s="46">
        <f t="shared" si="32"/>
        <v>14</v>
      </c>
      <c r="H193" s="78">
        <v>0</v>
      </c>
      <c r="I193" s="76">
        <v>0</v>
      </c>
      <c r="J193" s="46">
        <f t="shared" si="33"/>
        <v>14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10</v>
      </c>
      <c r="F194" s="71"/>
      <c r="G194" s="46">
        <f t="shared" si="32"/>
        <v>10</v>
      </c>
      <c r="H194" s="78">
        <v>0</v>
      </c>
      <c r="I194" s="76">
        <v>0</v>
      </c>
      <c r="J194" s="46">
        <f t="shared" si="33"/>
        <v>10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80</v>
      </c>
      <c r="F205" s="71"/>
      <c r="G205" s="46">
        <f t="shared" si="32"/>
        <v>80</v>
      </c>
      <c r="H205" s="78">
        <v>0</v>
      </c>
      <c r="I205" s="76">
        <v>0</v>
      </c>
      <c r="J205" s="46">
        <f t="shared" si="33"/>
        <v>80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v>1</v>
      </c>
      <c r="F208" s="71"/>
      <c r="G208" s="46">
        <f t="shared" si="32"/>
        <v>1</v>
      </c>
      <c r="H208" s="78">
        <v>0</v>
      </c>
      <c r="I208" s="76">
        <v>0</v>
      </c>
      <c r="J208" s="46">
        <f t="shared" si="33"/>
        <v>1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3" si="50">E235+F235</f>
        <v>0</v>
      </c>
      <c r="H235" s="78">
        <v>0</v>
      </c>
      <c r="I235" s="76">
        <v>0</v>
      </c>
      <c r="J235" s="46">
        <f t="shared" ref="J235:J255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v>1</v>
      </c>
      <c r="F251" s="71"/>
      <c r="G251" s="46">
        <f t="shared" si="50"/>
        <v>1</v>
      </c>
      <c r="H251" s="78">
        <v>0</v>
      </c>
      <c r="I251" s="76">
        <v>0</v>
      </c>
      <c r="J251" s="46">
        <f t="shared" si="51"/>
        <v>1</v>
      </c>
      <c r="K251" s="72"/>
      <c r="L251" s="20">
        <v>80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27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39</v>
      </c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51"/>
        <v>0</v>
      </c>
      <c r="K254" s="72"/>
      <c r="L254" s="20">
        <v>39</v>
      </c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51"/>
        <v>0</v>
      </c>
      <c r="K255" s="72"/>
      <c r="L255" s="20">
        <v>35</v>
      </c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U346"/>
  <sheetViews>
    <sheetView zoomScale="70" zoomScaleNormal="70" workbookViewId="0">
      <pane xSplit="10" ySplit="4" topLeftCell="K110" activePane="bottomRight" state="frozen"/>
      <selection activeCell="O251" sqref="O251"/>
      <selection pane="topRight" activeCell="O251" sqref="O251"/>
      <selection pane="bottomLeft" activeCell="O251" sqref="O251"/>
      <selection pane="bottomRight" activeCell="O251" sqref="O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69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70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17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100</v>
      </c>
      <c r="P6" s="122">
        <f>SUM(M6-O6)</f>
        <v>500</v>
      </c>
      <c r="Q6" s="121">
        <v>36.43</v>
      </c>
      <c r="R6" s="43">
        <f t="shared" ref="R6:R80" si="3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2">
        <f t="shared" si="4"/>
        <v>50</v>
      </c>
      <c r="Q11" s="121">
        <v>19.36</v>
      </c>
      <c r="R11" s="43">
        <f t="shared" si="3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2">
        <f t="shared" si="4"/>
        <v>195</v>
      </c>
      <c r="Q20" s="90">
        <v>22.25</v>
      </c>
      <c r="R20" s="43">
        <f t="shared" si="3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1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/>
      <c r="P21" s="122">
        <f t="shared" si="4"/>
        <v>340</v>
      </c>
      <c r="Q21" s="90">
        <v>22.85</v>
      </c>
      <c r="R21" s="43">
        <f t="shared" si="3"/>
        <v>91.4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100</v>
      </c>
      <c r="P22" s="122">
        <f t="shared" si="4"/>
        <v>200</v>
      </c>
      <c r="Q22" s="121">
        <v>27.98</v>
      </c>
      <c r="R22" s="43">
        <f t="shared" si="3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4"/>
        <v>200</v>
      </c>
      <c r="Q24" s="121">
        <v>38.659999999999997</v>
      </c>
      <c r="R24" s="43">
        <f t="shared" si="3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4"/>
        <v>100</v>
      </c>
      <c r="Q28" s="121">
        <v>30.86</v>
      </c>
      <c r="R28" s="43">
        <f t="shared" si="3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29</v>
      </c>
      <c r="F31" s="71"/>
      <c r="G31" s="46">
        <f t="shared" si="5"/>
        <v>29</v>
      </c>
      <c r="H31" s="78">
        <v>0</v>
      </c>
      <c r="I31" s="76">
        <v>0</v>
      </c>
      <c r="J31" s="46">
        <f t="shared" si="6"/>
        <v>27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4"/>
        <v>200</v>
      </c>
      <c r="Q31" s="121">
        <v>34.64</v>
      </c>
      <c r="R31" s="43">
        <f t="shared" si="3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4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4"/>
        <v>50</v>
      </c>
      <c r="Q46" s="121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4"/>
        <v>0</v>
      </c>
      <c r="Q50" s="121">
        <v>20.32</v>
      </c>
      <c r="R50" s="43">
        <f t="shared" si="3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7</v>
      </c>
      <c r="F57" s="71"/>
      <c r="G57" s="46">
        <f t="shared" si="5"/>
        <v>7</v>
      </c>
      <c r="H57" s="78">
        <v>0</v>
      </c>
      <c r="I57" s="76">
        <v>0</v>
      </c>
      <c r="J57" s="46">
        <f t="shared" si="6"/>
        <v>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11</v>
      </c>
      <c r="K115" s="72">
        <v>6</v>
      </c>
      <c r="L115" s="22">
        <v>60</v>
      </c>
      <c r="M115" s="65">
        <f t="shared" si="7"/>
        <v>360</v>
      </c>
      <c r="N115" s="17" t="s">
        <v>16</v>
      </c>
      <c r="O115" s="18"/>
      <c r="P115" s="122">
        <f t="shared" si="8"/>
        <v>360</v>
      </c>
      <c r="Q115" s="90">
        <v>23.61</v>
      </c>
      <c r="R115" s="43">
        <f t="shared" si="9"/>
        <v>141.66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15</v>
      </c>
      <c r="F125" s="71"/>
      <c r="G125" s="46">
        <f t="shared" si="23"/>
        <v>15</v>
      </c>
      <c r="H125" s="78">
        <v>0</v>
      </c>
      <c r="I125" s="76">
        <v>0</v>
      </c>
      <c r="J125" s="46">
        <f t="shared" si="24"/>
        <v>13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12</v>
      </c>
      <c r="F126" s="71"/>
      <c r="G126" s="46">
        <f t="shared" si="23"/>
        <v>12</v>
      </c>
      <c r="H126" s="78">
        <v>0</v>
      </c>
      <c r="I126" s="76">
        <v>0</v>
      </c>
      <c r="J126" s="46">
        <f t="shared" si="24"/>
        <v>12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80</v>
      </c>
      <c r="F205" s="71"/>
      <c r="G205" s="46">
        <f t="shared" si="30"/>
        <v>80</v>
      </c>
      <c r="H205" s="78">
        <v>0</v>
      </c>
      <c r="I205" s="76">
        <v>0</v>
      </c>
      <c r="J205" s="46">
        <f t="shared" si="31"/>
        <v>78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4" si="48">E235+F235</f>
        <v>0</v>
      </c>
      <c r="H235" s="78">
        <v>0</v>
      </c>
      <c r="I235" s="76">
        <v>0</v>
      </c>
      <c r="J235" s="46">
        <f t="shared" ref="J235:J253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+ยกมา!J251</f>
        <v>1</v>
      </c>
      <c r="F251" s="71"/>
      <c r="G251" s="46">
        <f t="shared" si="48"/>
        <v>1</v>
      </c>
      <c r="H251" s="78">
        <v>0</v>
      </c>
      <c r="I251" s="76">
        <v>0</v>
      </c>
      <c r="J251" s="46">
        <f t="shared" si="49"/>
        <v>1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27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>
        <v>39</v>
      </c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7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21" ht="25.5" x14ac:dyDescent="0.55000000000000004">
      <c r="A260" s="1"/>
      <c r="C260" s="119"/>
      <c r="D260" s="120"/>
      <c r="E260" s="24"/>
      <c r="F260" s="120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1255.9799999999998</v>
      </c>
      <c r="S260" s="75"/>
    </row>
    <row r="261" spans="1:21" ht="25.5" customHeight="1" x14ac:dyDescent="0.5">
      <c r="A261" s="1"/>
      <c r="C261" s="119"/>
      <c r="D261" s="120"/>
      <c r="E261" s="24"/>
      <c r="F261" s="120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C262" s="119"/>
      <c r="D262" s="120"/>
      <c r="E262" s="24"/>
      <c r="F262" s="120"/>
      <c r="G262" s="31"/>
      <c r="J262" s="31"/>
      <c r="K262" s="32"/>
      <c r="L262" s="95" t="s">
        <v>202</v>
      </c>
      <c r="M262" s="95"/>
      <c r="N262" s="33">
        <f>SUM(M5:M261)</f>
        <v>3225</v>
      </c>
    </row>
    <row r="263" spans="1:21" ht="25.5" x14ac:dyDescent="0.55000000000000004">
      <c r="A263" s="1"/>
      <c r="C263" s="119"/>
      <c r="D263" s="120"/>
      <c r="E263" s="24"/>
      <c r="F263" s="120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C264" s="119"/>
      <c r="D264" s="120"/>
      <c r="E264" s="24"/>
      <c r="F264" s="120"/>
      <c r="G264" s="31"/>
      <c r="J264" s="31"/>
      <c r="L264" s="34" t="s">
        <v>204</v>
      </c>
      <c r="M264" s="35"/>
      <c r="N264" s="36">
        <f>SUM(O264:AF264)</f>
        <v>885</v>
      </c>
      <c r="O264" s="2">
        <v>100</v>
      </c>
      <c r="P264" s="2">
        <v>65</v>
      </c>
      <c r="Q264" s="2">
        <v>185</v>
      </c>
      <c r="R264" s="2">
        <v>145</v>
      </c>
      <c r="S264" s="2">
        <v>210</v>
      </c>
      <c r="T264" s="2">
        <v>50</v>
      </c>
      <c r="U264" s="2">
        <v>130</v>
      </c>
    </row>
    <row r="265" spans="1:21" ht="25.5" x14ac:dyDescent="0.55000000000000004">
      <c r="A265" s="1"/>
      <c r="C265" s="119"/>
      <c r="D265" s="120"/>
      <c r="E265" s="24"/>
      <c r="F265" s="120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C266" s="119"/>
      <c r="D266" s="120"/>
      <c r="E266" s="24"/>
      <c r="F266" s="120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C267" s="119"/>
      <c r="D267" s="120"/>
      <c r="E267" s="24"/>
      <c r="F267" s="120"/>
      <c r="G267" s="31"/>
      <c r="J267" s="31"/>
      <c r="L267" s="34" t="s">
        <v>207</v>
      </c>
      <c r="M267" s="35"/>
      <c r="N267" s="37">
        <f>SUM(O5:O260)</f>
        <v>300</v>
      </c>
    </row>
    <row r="268" spans="1:21" ht="25.5" x14ac:dyDescent="0.55000000000000004">
      <c r="A268" s="1"/>
      <c r="C268" s="119"/>
      <c r="D268" s="120"/>
      <c r="E268" s="24"/>
      <c r="F268" s="120"/>
      <c r="G268" s="31"/>
      <c r="J268" s="31"/>
      <c r="L268" s="34" t="s">
        <v>208</v>
      </c>
      <c r="M268" s="35"/>
      <c r="N268" s="33">
        <f>N262-N263-N264-N266-N267</f>
        <v>2025</v>
      </c>
    </row>
    <row r="269" spans="1:21" ht="25.5" x14ac:dyDescent="0.55000000000000004">
      <c r="A269" s="1"/>
      <c r="C269" s="119"/>
      <c r="D269" s="120"/>
      <c r="E269" s="24"/>
      <c r="F269" s="120"/>
      <c r="G269" s="31"/>
      <c r="J269" s="31"/>
      <c r="L269" s="34" t="s">
        <v>209</v>
      </c>
      <c r="M269" s="35"/>
      <c r="N269" s="37">
        <v>2025</v>
      </c>
    </row>
    <row r="270" spans="1:21" ht="25.5" x14ac:dyDescent="0.55000000000000004">
      <c r="A270" s="1"/>
      <c r="C270" s="119"/>
      <c r="D270" s="120"/>
      <c r="E270" s="24"/>
      <c r="F270" s="120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C271" s="119"/>
      <c r="D271" s="120"/>
      <c r="E271" s="24"/>
      <c r="F271" s="120"/>
      <c r="G271" s="119"/>
      <c r="J271" s="2"/>
      <c r="L271" s="34" t="s">
        <v>211</v>
      </c>
      <c r="M271" s="35"/>
      <c r="N271" s="33">
        <f>+N269-N268</f>
        <v>0</v>
      </c>
    </row>
    <row r="272" spans="1:21" x14ac:dyDescent="0.5">
      <c r="C272" s="119"/>
      <c r="D272" s="120"/>
      <c r="E272" s="119"/>
      <c r="F272" s="119"/>
      <c r="G272" s="119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98" activePane="bottomRight" state="frozen"/>
      <selection activeCell="O251" sqref="O251"/>
      <selection pane="topRight" activeCell="O251" sqref="O251"/>
      <selection pane="bottomLeft" activeCell="O251" sqref="O251"/>
      <selection pane="bottomRight" activeCell="O251" sqref="O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4</v>
      </c>
      <c r="F5" s="71">
        <v>5</v>
      </c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17</v>
      </c>
      <c r="F6" s="71">
        <v>15</v>
      </c>
      <c r="G6" s="46">
        <f t="shared" si="0"/>
        <v>32</v>
      </c>
      <c r="H6" s="78">
        <v>0</v>
      </c>
      <c r="I6" s="76">
        <v>0</v>
      </c>
      <c r="J6" s="46">
        <f t="shared" si="1"/>
        <v>31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6</v>
      </c>
      <c r="F11" s="71">
        <v>9</v>
      </c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3</v>
      </c>
      <c r="F18" s="71">
        <v>10</v>
      </c>
      <c r="G18" s="46">
        <f t="shared" si="0"/>
        <v>13</v>
      </c>
      <c r="H18" s="78">
        <v>0</v>
      </c>
      <c r="I18" s="76">
        <v>0</v>
      </c>
      <c r="J18" s="46">
        <f t="shared" si="1"/>
        <v>13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1</v>
      </c>
      <c r="F21" s="71">
        <v>3</v>
      </c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7</v>
      </c>
      <c r="F24" s="71">
        <v>5</v>
      </c>
      <c r="G24" s="46">
        <f t="shared" si="0"/>
        <v>12</v>
      </c>
      <c r="H24" s="78">
        <v>0</v>
      </c>
      <c r="I24" s="76">
        <v>0</v>
      </c>
      <c r="J24" s="46">
        <f t="shared" si="1"/>
        <v>11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11</v>
      </c>
      <c r="F28" s="71">
        <v>5</v>
      </c>
      <c r="G28" s="46">
        <f t="shared" si="5"/>
        <v>16</v>
      </c>
      <c r="H28" s="78">
        <v>0</v>
      </c>
      <c r="I28" s="76">
        <v>0</v>
      </c>
      <c r="J28" s="46">
        <f t="shared" si="6"/>
        <v>13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50</v>
      </c>
      <c r="P28" s="122">
        <f t="shared" si="3"/>
        <v>250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2</v>
      </c>
      <c r="F35" s="71">
        <v>2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4</v>
      </c>
      <c r="F39" s="71">
        <v>2</v>
      </c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5</v>
      </c>
      <c r="F46" s="71">
        <v>5</v>
      </c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6</v>
      </c>
      <c r="F53" s="71">
        <v>10</v>
      </c>
      <c r="G53" s="46">
        <f t="shared" si="5"/>
        <v>16</v>
      </c>
      <c r="H53" s="78">
        <v>0</v>
      </c>
      <c r="I53" s="76">
        <v>0</v>
      </c>
      <c r="J53" s="46">
        <f t="shared" si="6"/>
        <v>15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7</v>
      </c>
      <c r="F57" s="71"/>
      <c r="G57" s="46">
        <f t="shared" si="5"/>
        <v>7</v>
      </c>
      <c r="H57" s="78">
        <v>0</v>
      </c>
      <c r="I57" s="76">
        <v>0</v>
      </c>
      <c r="J57" s="46">
        <f t="shared" si="6"/>
        <v>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>
        <v>3</v>
      </c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2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3</v>
      </c>
      <c r="F112" s="71">
        <v>10</v>
      </c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13</v>
      </c>
      <c r="F125" s="71"/>
      <c r="G125" s="46">
        <f t="shared" si="23"/>
        <v>13</v>
      </c>
      <c r="H125" s="78">
        <v>0</v>
      </c>
      <c r="I125" s="76">
        <v>0</v>
      </c>
      <c r="J125" s="46">
        <f t="shared" si="24"/>
        <v>8</v>
      </c>
      <c r="K125" s="72">
        <v>5</v>
      </c>
      <c r="L125" s="22">
        <v>50</v>
      </c>
      <c r="M125" s="65">
        <f t="shared" si="7"/>
        <v>250</v>
      </c>
      <c r="N125" s="17" t="s">
        <v>16</v>
      </c>
      <c r="O125" s="18">
        <v>50</v>
      </c>
      <c r="P125" s="122">
        <f t="shared" si="8"/>
        <v>200</v>
      </c>
      <c r="Q125" s="90">
        <v>33</v>
      </c>
      <c r="R125" s="43">
        <f t="shared" si="9"/>
        <v>165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12</v>
      </c>
      <c r="F126" s="71"/>
      <c r="G126" s="46">
        <f t="shared" si="23"/>
        <v>12</v>
      </c>
      <c r="H126" s="78">
        <v>0</v>
      </c>
      <c r="I126" s="76">
        <v>0</v>
      </c>
      <c r="J126" s="46">
        <f t="shared" si="24"/>
        <v>10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/>
      <c r="P126" s="122">
        <f t="shared" si="8"/>
        <v>200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>
        <v>10</v>
      </c>
      <c r="G149" s="46">
        <f t="shared" si="23"/>
        <v>10</v>
      </c>
      <c r="H149" s="78">
        <v>0</v>
      </c>
      <c r="I149" s="76">
        <v>0</v>
      </c>
      <c r="J149" s="46">
        <f t="shared" si="24"/>
        <v>10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78</v>
      </c>
      <c r="F205" s="71"/>
      <c r="G205" s="46">
        <f t="shared" si="30"/>
        <v>78</v>
      </c>
      <c r="H205" s="78">
        <v>0</v>
      </c>
      <c r="I205" s="76">
        <v>0</v>
      </c>
      <c r="J205" s="46">
        <f t="shared" si="31"/>
        <v>78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1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+'1'!J251</f>
        <v>1</v>
      </c>
      <c r="F251" s="71"/>
      <c r="G251" s="46">
        <f t="shared" si="47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27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741.06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400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 filterMode="1">
    <tabColor rgb="FFFFCCFF"/>
  </sheetPr>
  <dimension ref="A1:Y346"/>
  <sheetViews>
    <sheetView zoomScale="70" zoomScaleNormal="70" workbookViewId="0">
      <pane xSplit="10" ySplit="4" topLeftCell="K110" activePane="bottomRight" state="frozen"/>
      <selection activeCell="O251" sqref="O251"/>
      <selection pane="topRight" activeCell="O251" sqref="O251"/>
      <selection pane="bottomLeft" activeCell="O251" sqref="O251"/>
      <selection pane="bottomRight" activeCell="O251" sqref="O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6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27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100</v>
      </c>
      <c r="P6" s="122">
        <f t="shared" ref="P6:P80" si="3">SUM(M6-O6)</f>
        <v>300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2">
        <f t="shared" si="3"/>
        <v>50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50</v>
      </c>
      <c r="P18" s="23">
        <f t="shared" si="3"/>
        <v>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0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2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2">
        <f t="shared" si="3"/>
        <v>150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21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0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/>
      <c r="P35" s="122">
        <f t="shared" si="3"/>
        <v>520</v>
      </c>
      <c r="Q35" s="9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1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50</v>
      </c>
      <c r="P39" s="122">
        <f t="shared" si="3"/>
        <v>100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3"/>
        <v>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>SUM(M53-O53)</f>
        <v>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7</v>
      </c>
      <c r="F57" s="71"/>
      <c r="G57" s="46">
        <f t="shared" si="5"/>
        <v>7</v>
      </c>
      <c r="H57" s="78">
        <v>0</v>
      </c>
      <c r="I57" s="76">
        <v>0</v>
      </c>
      <c r="J57" s="46">
        <f t="shared" si="6"/>
        <v>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4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1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22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11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7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7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10</v>
      </c>
      <c r="F149" s="71"/>
      <c r="G149" s="46">
        <f t="shared" si="23"/>
        <v>10</v>
      </c>
      <c r="H149" s="78">
        <v>0</v>
      </c>
      <c r="I149" s="76">
        <v>0</v>
      </c>
      <c r="J149" s="46">
        <f t="shared" si="24"/>
        <v>10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9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78</v>
      </c>
      <c r="F205" s="71"/>
      <c r="G205" s="46">
        <f t="shared" si="30"/>
        <v>78</v>
      </c>
      <c r="H205" s="78">
        <v>0</v>
      </c>
      <c r="I205" s="76">
        <v>0</v>
      </c>
      <c r="J205" s="46">
        <f t="shared" si="31"/>
        <v>76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+'2'!J252</f>
        <v>0</v>
      </c>
      <c r="F252" s="71">
        <v>10</v>
      </c>
      <c r="G252" s="46">
        <f t="shared" si="40"/>
        <v>10</v>
      </c>
      <c r="H252" s="78">
        <v>0</v>
      </c>
      <c r="I252" s="76">
        <v>0</v>
      </c>
      <c r="J252" s="46">
        <f t="shared" si="41"/>
        <v>10</v>
      </c>
      <c r="K252" s="72"/>
      <c r="L252" s="20">
        <v>27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1562.3099999999995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4375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2045</v>
      </c>
      <c r="O264" s="2">
        <v>150</v>
      </c>
      <c r="P264" s="2">
        <v>430</v>
      </c>
      <c r="Q264" s="88">
        <v>100</v>
      </c>
      <c r="R264" s="2">
        <v>60</v>
      </c>
      <c r="S264" s="2">
        <v>200</v>
      </c>
      <c r="T264" s="2">
        <v>200</v>
      </c>
      <c r="U264" s="2">
        <v>100</v>
      </c>
      <c r="V264" s="2">
        <v>200</v>
      </c>
      <c r="W264" s="2">
        <v>55</v>
      </c>
      <c r="X264" s="2">
        <v>150</v>
      </c>
      <c r="Y264" s="2">
        <v>400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1830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1830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50.00"/>
        <filter val="160.00"/>
        <filter val="180.00"/>
        <filter val="195.00"/>
        <filter val="200.00"/>
        <filter val="255.00"/>
        <filter val="260.00"/>
        <filter val="430"/>
        <filter val="50.00"/>
        <filter val="500.00"/>
        <filter val="520.00"/>
        <filter val="5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X346"/>
  <sheetViews>
    <sheetView zoomScale="70" zoomScaleNormal="70" workbookViewId="0">
      <pane xSplit="10" ySplit="4" topLeftCell="K107" activePane="bottomRight" state="frozen"/>
      <selection activeCell="O251" sqref="O251"/>
      <selection pane="topRight" activeCell="O251" sqref="O251"/>
      <selection pane="bottomLeft" activeCell="O251" sqref="O251"/>
      <selection pane="bottomRight" activeCell="O251" sqref="O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27</v>
      </c>
      <c r="F6" s="71"/>
      <c r="G6" s="46">
        <f t="shared" si="0"/>
        <v>27</v>
      </c>
      <c r="H6" s="78">
        <v>0</v>
      </c>
      <c r="I6" s="76">
        <v>10</v>
      </c>
      <c r="J6" s="46">
        <f t="shared" si="1"/>
        <v>10</v>
      </c>
      <c r="K6" s="72">
        <v>7</v>
      </c>
      <c r="L6" s="15">
        <v>100</v>
      </c>
      <c r="M6" s="65">
        <f t="shared" ref="M6:M80" si="2">+L6*K6</f>
        <v>700</v>
      </c>
      <c r="N6" s="17" t="s">
        <v>1432</v>
      </c>
      <c r="O6" s="18">
        <v>100</v>
      </c>
      <c r="P6" s="122">
        <f t="shared" ref="P6:P80" si="3">SUM(M6-O6)</f>
        <v>600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8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>
        <v>50</v>
      </c>
      <c r="P11" s="122">
        <f t="shared" si="3"/>
        <v>200</v>
      </c>
      <c r="Q11" s="121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13</v>
      </c>
      <c r="F22" s="71">
        <v>10</v>
      </c>
      <c r="G22" s="46">
        <f t="shared" si="0"/>
        <v>23</v>
      </c>
      <c r="H22" s="78">
        <v>0</v>
      </c>
      <c r="I22" s="76">
        <v>0</v>
      </c>
      <c r="J22" s="46">
        <f t="shared" si="1"/>
        <v>20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100</v>
      </c>
      <c r="P22" s="122">
        <f t="shared" si="3"/>
        <v>200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7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2">
        <f t="shared" si="3"/>
        <v>300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14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22">
        <f t="shared" si="3"/>
        <v>700</v>
      </c>
      <c r="Q31" s="121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4</v>
      </c>
      <c r="K50" s="72">
        <v>5</v>
      </c>
      <c r="L50" s="15">
        <v>50</v>
      </c>
      <c r="M50" s="65">
        <f t="shared" si="2"/>
        <v>250</v>
      </c>
      <c r="N50" s="17" t="s">
        <v>16</v>
      </c>
      <c r="O50" s="18">
        <v>50</v>
      </c>
      <c r="P50" s="122">
        <f t="shared" si="3"/>
        <v>200</v>
      </c>
      <c r="Q50" s="121">
        <v>20.32</v>
      </c>
      <c r="R50" s="43">
        <f t="shared" si="4"/>
        <v>101.6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>SUM(M53-O53)</f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7</v>
      </c>
      <c r="F57" s="71"/>
      <c r="G57" s="46">
        <f t="shared" si="5"/>
        <v>7</v>
      </c>
      <c r="H57" s="78">
        <v>0</v>
      </c>
      <c r="I57" s="76">
        <v>0</v>
      </c>
      <c r="J57" s="46">
        <f t="shared" si="6"/>
        <v>6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0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7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2">
        <f t="shared" si="8"/>
        <v>165</v>
      </c>
      <c r="Q113" s="121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2</v>
      </c>
      <c r="K115" s="72">
        <v>5</v>
      </c>
      <c r="L115" s="22">
        <v>60</v>
      </c>
      <c r="M115" s="65">
        <f t="shared" si="7"/>
        <v>300</v>
      </c>
      <c r="N115" s="17" t="s">
        <v>16</v>
      </c>
      <c r="O115" s="18"/>
      <c r="P115" s="122">
        <f t="shared" si="8"/>
        <v>300</v>
      </c>
      <c r="Q115" s="90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8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2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6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7</v>
      </c>
      <c r="K126" s="72">
        <v>3</v>
      </c>
      <c r="L126" s="22">
        <v>100</v>
      </c>
      <c r="M126" s="65">
        <f t="shared" si="7"/>
        <v>300</v>
      </c>
      <c r="N126" s="17" t="s">
        <v>16</v>
      </c>
      <c r="O126" s="18"/>
      <c r="P126" s="122">
        <f t="shared" si="8"/>
        <v>300</v>
      </c>
      <c r="Q126" s="90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2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10</v>
      </c>
      <c r="F149" s="71"/>
      <c r="G149" s="46">
        <f t="shared" si="23"/>
        <v>10</v>
      </c>
      <c r="H149" s="78">
        <v>0</v>
      </c>
      <c r="I149" s="76">
        <v>0</v>
      </c>
      <c r="J149" s="46">
        <f t="shared" si="24"/>
        <v>10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>
        <v>6</v>
      </c>
      <c r="G152" s="46">
        <f t="shared" si="23"/>
        <v>6</v>
      </c>
      <c r="H152" s="78">
        <v>0</v>
      </c>
      <c r="I152" s="76">
        <v>0</v>
      </c>
      <c r="J152" s="46">
        <f t="shared" si="24"/>
        <v>4</v>
      </c>
      <c r="K152" s="72">
        <v>2</v>
      </c>
      <c r="L152" s="20">
        <v>35</v>
      </c>
      <c r="M152" s="65">
        <f t="shared" si="7"/>
        <v>70</v>
      </c>
      <c r="N152" s="17" t="s">
        <v>16</v>
      </c>
      <c r="O152" s="18"/>
      <c r="P152" s="122">
        <f t="shared" si="8"/>
        <v>70</v>
      </c>
      <c r="Q152" s="90">
        <v>10.55</v>
      </c>
      <c r="R152" s="43">
        <f t="shared" si="9"/>
        <v>21.1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7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76</v>
      </c>
      <c r="F205" s="71"/>
      <c r="G205" s="46">
        <f t="shared" si="30"/>
        <v>76</v>
      </c>
      <c r="H205" s="78">
        <v>0</v>
      </c>
      <c r="I205" s="76">
        <v>0</v>
      </c>
      <c r="J205" s="46">
        <f t="shared" si="31"/>
        <v>76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+'3'!J251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+'3'!J252</f>
        <v>10</v>
      </c>
      <c r="F252" s="71"/>
      <c r="G252" s="46">
        <f t="shared" si="40"/>
        <v>10</v>
      </c>
      <c r="H252" s="78">
        <v>0</v>
      </c>
      <c r="I252" s="76">
        <v>0</v>
      </c>
      <c r="J252" s="46">
        <f t="shared" si="41"/>
        <v>10</v>
      </c>
      <c r="K252" s="72"/>
      <c r="L252" s="20">
        <v>27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1952.33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5325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2210</v>
      </c>
      <c r="O264" s="2">
        <v>300</v>
      </c>
      <c r="P264" s="2">
        <v>100</v>
      </c>
      <c r="Q264" s="88">
        <v>300</v>
      </c>
      <c r="R264" s="2">
        <v>100</v>
      </c>
      <c r="S264" s="2">
        <v>180</v>
      </c>
      <c r="T264" s="2">
        <v>330</v>
      </c>
      <c r="U264" s="2">
        <v>60</v>
      </c>
      <c r="V264" s="2">
        <v>255</v>
      </c>
      <c r="W264" s="2">
        <v>200</v>
      </c>
      <c r="X264" s="2">
        <v>385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470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2645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2645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AA346"/>
  <sheetViews>
    <sheetView zoomScale="70" zoomScaleNormal="70" workbookViewId="0">
      <pane xSplit="10" ySplit="4" topLeftCell="K98" activePane="bottomRight" state="frozen"/>
      <selection activeCell="O251" sqref="O251"/>
      <selection pane="topRight" activeCell="O251" sqref="O251"/>
      <selection pane="bottomLeft" activeCell="O251" sqref="O251"/>
      <selection pane="bottomRight" activeCell="O251" sqref="O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10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22">
        <f>SUM(M5-O5)</f>
        <v>100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10</v>
      </c>
      <c r="F6" s="71">
        <v>10</v>
      </c>
      <c r="G6" s="46">
        <f t="shared" si="0"/>
        <v>20</v>
      </c>
      <c r="H6" s="78">
        <v>0</v>
      </c>
      <c r="I6" s="76">
        <v>0</v>
      </c>
      <c r="J6" s="46">
        <f t="shared" si="1"/>
        <v>11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100</v>
      </c>
      <c r="P6" s="122">
        <f t="shared" ref="P6:P80" si="3">SUM(M6-O6)</f>
        <v>800</v>
      </c>
      <c r="Q6" s="121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8</v>
      </c>
      <c r="F11" s="71">
        <v>10</v>
      </c>
      <c r="G11" s="46">
        <f t="shared" si="0"/>
        <v>18</v>
      </c>
      <c r="H11" s="78">
        <v>0</v>
      </c>
      <c r="I11" s="76">
        <v>0</v>
      </c>
      <c r="J11" s="46">
        <f t="shared" si="1"/>
        <v>15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10</v>
      </c>
      <c r="F18" s="71">
        <v>10</v>
      </c>
      <c r="G18" s="46">
        <f t="shared" si="0"/>
        <v>20</v>
      </c>
      <c r="H18" s="78">
        <v>0</v>
      </c>
      <c r="I18" s="76">
        <v>0</v>
      </c>
      <c r="J18" s="46">
        <f t="shared" si="1"/>
        <v>17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>SUM(M18-O18)</f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65</v>
      </c>
      <c r="P20" s="122">
        <f t="shared" si="3"/>
        <v>65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>
        <v>4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20</v>
      </c>
      <c r="F22" s="71">
        <v>10</v>
      </c>
      <c r="G22" s="46">
        <f t="shared" si="0"/>
        <v>30</v>
      </c>
      <c r="H22" s="78">
        <v>0</v>
      </c>
      <c r="I22" s="76">
        <v>0</v>
      </c>
      <c r="J22" s="46">
        <f t="shared" si="1"/>
        <v>25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100</v>
      </c>
      <c r="P22" s="122">
        <f t="shared" si="3"/>
        <v>400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3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2">
        <f t="shared" si="3"/>
        <v>400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7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3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>
        <v>100</v>
      </c>
      <c r="P31" s="122">
        <f t="shared" si="3"/>
        <v>1000</v>
      </c>
      <c r="Q31" s="121">
        <v>34.64</v>
      </c>
      <c r="R31" s="43">
        <f t="shared" si="4"/>
        <v>381.04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>
        <v>1</v>
      </c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6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2">
        <f t="shared" si="3"/>
        <v>150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3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>
        <v>100</v>
      </c>
      <c r="P48" s="122">
        <f>SUM(M48-O48)</f>
        <v>100</v>
      </c>
      <c r="Q48" s="121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10</v>
      </c>
      <c r="K53" s="72">
        <v>2</v>
      </c>
      <c r="L53" s="20">
        <v>55</v>
      </c>
      <c r="M53" s="65">
        <f>+L53*K53</f>
        <v>110</v>
      </c>
      <c r="N53" s="17" t="s">
        <v>16</v>
      </c>
      <c r="O53" s="18"/>
      <c r="P53" s="122">
        <f>SUM(M53-O53)</f>
        <v>110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6"/>
        <v>4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/>
      <c r="P57" s="122">
        <f t="shared" si="3"/>
        <v>240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35</v>
      </c>
      <c r="P62" s="122">
        <f t="shared" si="3"/>
        <v>205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>
        <v>1</v>
      </c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2</v>
      </c>
      <c r="K125" s="72">
        <v>4</v>
      </c>
      <c r="L125" s="22">
        <v>50</v>
      </c>
      <c r="M125" s="65">
        <f t="shared" si="7"/>
        <v>200</v>
      </c>
      <c r="N125" s="17" t="s">
        <v>16</v>
      </c>
      <c r="O125" s="18">
        <v>100</v>
      </c>
      <c r="P125" s="122">
        <f t="shared" si="8"/>
        <v>100</v>
      </c>
      <c r="Q125" s="90">
        <v>33</v>
      </c>
      <c r="R125" s="43">
        <f t="shared" si="9"/>
        <v>132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10</v>
      </c>
      <c r="F149" s="71"/>
      <c r="G149" s="46">
        <f t="shared" si="23"/>
        <v>10</v>
      </c>
      <c r="H149" s="78">
        <v>0</v>
      </c>
      <c r="I149" s="76">
        <v>0</v>
      </c>
      <c r="J149" s="46">
        <f t="shared" si="24"/>
        <v>10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4</v>
      </c>
      <c r="F152" s="71"/>
      <c r="G152" s="46">
        <f t="shared" si="23"/>
        <v>4</v>
      </c>
      <c r="H152" s="78">
        <v>0</v>
      </c>
      <c r="I152" s="76">
        <v>0</v>
      </c>
      <c r="J152" s="46">
        <f t="shared" si="24"/>
        <v>4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22">
        <f>SUM(M175-O175)</f>
        <v>50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4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76</v>
      </c>
      <c r="F205" s="71"/>
      <c r="G205" s="46">
        <f t="shared" si="30"/>
        <v>76</v>
      </c>
      <c r="H205" s="78">
        <v>0</v>
      </c>
      <c r="I205" s="76">
        <v>0</v>
      </c>
      <c r="J205" s="46">
        <f t="shared" si="31"/>
        <v>72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2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0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+'4'!J251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0</v>
      </c>
      <c r="K251" s="72">
        <v>1</v>
      </c>
      <c r="L251" s="20">
        <v>80</v>
      </c>
      <c r="M251" s="65">
        <f t="shared" si="34"/>
        <v>80</v>
      </c>
      <c r="N251" s="17" t="s">
        <v>16</v>
      </c>
      <c r="O251" s="18"/>
      <c r="P251" s="122">
        <f t="shared" si="35"/>
        <v>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+'4'!J252</f>
        <v>10</v>
      </c>
      <c r="F252" s="71"/>
      <c r="G252" s="46">
        <f t="shared" si="40"/>
        <v>10</v>
      </c>
      <c r="H252" s="78">
        <v>0</v>
      </c>
      <c r="I252" s="76">
        <v>0</v>
      </c>
      <c r="J252" s="46">
        <f t="shared" si="41"/>
        <v>10</v>
      </c>
      <c r="K252" s="72"/>
      <c r="L252" s="20">
        <v>27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2408.9799999999996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6435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3100</v>
      </c>
      <c r="O264" s="2">
        <v>320</v>
      </c>
      <c r="P264" s="2">
        <v>500</v>
      </c>
      <c r="Q264" s="88">
        <v>200</v>
      </c>
      <c r="R264" s="2">
        <v>150</v>
      </c>
      <c r="S264" s="2">
        <v>210</v>
      </c>
      <c r="T264" s="2">
        <v>600</v>
      </c>
      <c r="U264" s="2">
        <v>130</v>
      </c>
      <c r="V264" s="2">
        <v>200</v>
      </c>
      <c r="W264" s="2">
        <v>120</v>
      </c>
      <c r="X264" s="2">
        <v>120</v>
      </c>
      <c r="Y264" s="2">
        <v>250</v>
      </c>
      <c r="Z264" s="2">
        <v>200</v>
      </c>
      <c r="AA264" s="2">
        <v>100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2620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2620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113" activePane="bottomRight" state="frozen"/>
      <selection activeCell="O251" sqref="O251"/>
      <selection pane="topRight" activeCell="O251" sqref="O251"/>
      <selection pane="bottomLeft" activeCell="O251" sqref="O251"/>
      <selection pane="bottomRight" activeCell="O251" sqref="O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11</v>
      </c>
      <c r="F6" s="71"/>
      <c r="G6" s="46">
        <f t="shared" si="0"/>
        <v>11</v>
      </c>
      <c r="H6" s="78">
        <v>0</v>
      </c>
      <c r="I6" s="76"/>
      <c r="J6" s="46">
        <f t="shared" si="1"/>
        <v>7</v>
      </c>
      <c r="K6" s="72">
        <v>4</v>
      </c>
      <c r="L6" s="15">
        <v>100</v>
      </c>
      <c r="M6" s="65">
        <f t="shared" ref="M6:M80" si="2">+L6*K6</f>
        <v>400</v>
      </c>
      <c r="N6" s="17"/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40</v>
      </c>
      <c r="P39" s="122">
        <f t="shared" si="3"/>
        <v>110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50</v>
      </c>
      <c r="P40" s="23">
        <f t="shared" si="3"/>
        <v>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2">
        <f>SUM(M48-O48)</f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5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/>
      <c r="P126" s="122">
        <f t="shared" si="8"/>
        <v>200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10</v>
      </c>
      <c r="F149" s="71"/>
      <c r="G149" s="46">
        <f t="shared" si="23"/>
        <v>10</v>
      </c>
      <c r="H149" s="78">
        <v>0</v>
      </c>
      <c r="I149" s="76">
        <v>0</v>
      </c>
      <c r="J149" s="46">
        <f t="shared" si="24"/>
        <v>10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4</v>
      </c>
      <c r="F152" s="71"/>
      <c r="G152" s="46">
        <f t="shared" si="23"/>
        <v>4</v>
      </c>
      <c r="H152" s="78">
        <v>0</v>
      </c>
      <c r="I152" s="76">
        <v>0</v>
      </c>
      <c r="J152" s="46">
        <f t="shared" si="24"/>
        <v>4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50</v>
      </c>
      <c r="P175" s="23">
        <f>SUM(M175-O175)</f>
        <v>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72</v>
      </c>
      <c r="F205" s="71"/>
      <c r="G205" s="46">
        <f t="shared" si="30"/>
        <v>72</v>
      </c>
      <c r="H205" s="78">
        <v>0</v>
      </c>
      <c r="I205" s="76">
        <v>0</v>
      </c>
      <c r="J205" s="46">
        <f t="shared" si="31"/>
        <v>72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+'5'!J252</f>
        <v>10</v>
      </c>
      <c r="F252" s="71"/>
      <c r="G252" s="46">
        <f t="shared" si="40"/>
        <v>10</v>
      </c>
      <c r="H252" s="78">
        <v>0</v>
      </c>
      <c r="I252" s="76">
        <v>0</v>
      </c>
      <c r="J252" s="46">
        <f t="shared" si="41"/>
        <v>10</v>
      </c>
      <c r="K252" s="72"/>
      <c r="L252" s="20">
        <v>10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664.2399999999999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1550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900</v>
      </c>
      <c r="O264" s="2">
        <v>200</v>
      </c>
      <c r="P264" s="2">
        <v>500</v>
      </c>
      <c r="Q264" s="88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W346"/>
  <sheetViews>
    <sheetView zoomScale="70" zoomScaleNormal="70" workbookViewId="0">
      <pane xSplit="10" ySplit="4" topLeftCell="K110" activePane="bottomRight" state="frozen"/>
      <selection activeCell="O251" sqref="O251"/>
      <selection pane="topRight" activeCell="O251" sqref="O251"/>
      <selection pane="bottomLeft" activeCell="O251" sqref="O251"/>
      <selection pane="bottomRight" activeCell="O251" sqref="O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8</v>
      </c>
      <c r="F5" s="71">
        <v>10</v>
      </c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15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22">
        <f>SUM(M5-O5)</f>
        <v>100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7</v>
      </c>
      <c r="F6" s="71">
        <v>17</v>
      </c>
      <c r="G6" s="46">
        <f t="shared" si="0"/>
        <v>24</v>
      </c>
      <c r="H6" s="78">
        <v>0</v>
      </c>
      <c r="I6" s="76">
        <v>10</v>
      </c>
      <c r="J6" s="46">
        <f t="shared" si="1"/>
        <v>12</v>
      </c>
      <c r="K6" s="72">
        <v>2</v>
      </c>
      <c r="L6" s="15">
        <v>100</v>
      </c>
      <c r="M6" s="65">
        <f t="shared" ref="M6:M80" si="2">+L6*K6</f>
        <v>200</v>
      </c>
      <c r="N6" s="17" t="s">
        <v>1432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15</v>
      </c>
      <c r="F11" s="71">
        <v>5</v>
      </c>
      <c r="G11" s="46">
        <f t="shared" si="0"/>
        <v>20</v>
      </c>
      <c r="H11" s="78">
        <v>0</v>
      </c>
      <c r="I11" s="76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0</v>
      </c>
      <c r="F20" s="71">
        <v>4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4</v>
      </c>
      <c r="F21" s="71">
        <v>3</v>
      </c>
      <c r="G21" s="46">
        <f t="shared" si="0"/>
        <v>7</v>
      </c>
      <c r="H21" s="78">
        <v>0</v>
      </c>
      <c r="I21" s="76">
        <v>0</v>
      </c>
      <c r="J21" s="46">
        <f t="shared" si="1"/>
        <v>6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24</v>
      </c>
      <c r="F22" s="71">
        <v>10</v>
      </c>
      <c r="G22" s="46">
        <f t="shared" si="0"/>
        <v>34</v>
      </c>
      <c r="H22" s="78">
        <v>0</v>
      </c>
      <c r="I22" s="76">
        <v>0</v>
      </c>
      <c r="J22" s="46">
        <f t="shared" si="1"/>
        <v>32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2</v>
      </c>
      <c r="F24" s="71">
        <v>10</v>
      </c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7</v>
      </c>
      <c r="F28" s="71">
        <v>10</v>
      </c>
      <c r="G28" s="46">
        <f t="shared" si="5"/>
        <v>17</v>
      </c>
      <c r="H28" s="78">
        <v>0</v>
      </c>
      <c r="I28" s="76">
        <v>0</v>
      </c>
      <c r="J28" s="46">
        <f t="shared" si="6"/>
        <v>15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0</v>
      </c>
      <c r="F32" s="71">
        <v>4</v>
      </c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4</v>
      </c>
      <c r="F46" s="71">
        <v>5</v>
      </c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50</v>
      </c>
      <c r="P46" s="23">
        <f t="shared" si="3"/>
        <v>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0</v>
      </c>
      <c r="F48" s="71">
        <v>10</v>
      </c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3</v>
      </c>
      <c r="F50" s="71">
        <v>5</v>
      </c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10</v>
      </c>
      <c r="F53" s="71">
        <v>9</v>
      </c>
      <c r="G53" s="46">
        <f t="shared" si="5"/>
        <v>19</v>
      </c>
      <c r="H53" s="78">
        <v>0</v>
      </c>
      <c r="I53" s="76">
        <v>10</v>
      </c>
      <c r="J53" s="46">
        <f t="shared" si="6"/>
        <v>7</v>
      </c>
      <c r="K53" s="72">
        <v>2</v>
      </c>
      <c r="L53" s="20">
        <v>50</v>
      </c>
      <c r="M53" s="65">
        <f>+L53*K53</f>
        <v>100</v>
      </c>
      <c r="N53" s="17" t="s">
        <v>1433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2</v>
      </c>
      <c r="F67" s="71">
        <v>4</v>
      </c>
      <c r="G67" s="46">
        <f t="shared" si="5"/>
        <v>6</v>
      </c>
      <c r="H67" s="78">
        <v>0</v>
      </c>
      <c r="I67" s="76">
        <v>0</v>
      </c>
      <c r="J67" s="46">
        <f t="shared" si="6"/>
        <v>6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>
        <v>5</v>
      </c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>
        <v>3</v>
      </c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2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6</v>
      </c>
      <c r="F113" s="71">
        <v>5</v>
      </c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2</v>
      </c>
      <c r="F115" s="71">
        <v>10</v>
      </c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2</v>
      </c>
      <c r="F125" s="71">
        <v>10</v>
      </c>
      <c r="G125" s="46">
        <f t="shared" si="23"/>
        <v>12</v>
      </c>
      <c r="H125" s="78">
        <v>0</v>
      </c>
      <c r="I125" s="76">
        <v>0</v>
      </c>
      <c r="J125" s="46">
        <f t="shared" si="24"/>
        <v>11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4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2</v>
      </c>
      <c r="F131" s="71">
        <v>4</v>
      </c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10</v>
      </c>
      <c r="F149" s="71"/>
      <c r="G149" s="46">
        <f t="shared" si="23"/>
        <v>10</v>
      </c>
      <c r="H149" s="78">
        <v>0</v>
      </c>
      <c r="I149" s="76">
        <v>0</v>
      </c>
      <c r="J149" s="46">
        <f t="shared" si="24"/>
        <v>10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4</v>
      </c>
      <c r="F152" s="71"/>
      <c r="G152" s="46">
        <f t="shared" si="23"/>
        <v>4</v>
      </c>
      <c r="H152" s="78">
        <v>0</v>
      </c>
      <c r="I152" s="76">
        <v>0</v>
      </c>
      <c r="J152" s="46">
        <f t="shared" si="24"/>
        <v>4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7</v>
      </c>
      <c r="F193" s="71">
        <v>7</v>
      </c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4</v>
      </c>
      <c r="F194" s="71">
        <v>14</v>
      </c>
      <c r="G194" s="46">
        <f t="shared" si="30"/>
        <v>18</v>
      </c>
      <c r="H194" s="78">
        <v>0</v>
      </c>
      <c r="I194" s="76">
        <v>4</v>
      </c>
      <c r="J194" s="46">
        <f t="shared" si="31"/>
        <v>13</v>
      </c>
      <c r="K194" s="72">
        <v>1</v>
      </c>
      <c r="L194" s="20">
        <v>120</v>
      </c>
      <c r="M194" s="65">
        <f t="shared" si="34"/>
        <v>120</v>
      </c>
      <c r="N194" s="17" t="s">
        <v>1433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72</v>
      </c>
      <c r="F205" s="71"/>
      <c r="G205" s="46">
        <f t="shared" si="30"/>
        <v>72</v>
      </c>
      <c r="H205" s="78">
        <v>0</v>
      </c>
      <c r="I205" s="76">
        <v>0</v>
      </c>
      <c r="J205" s="46">
        <f t="shared" si="31"/>
        <v>71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+'6'!J251</f>
        <v>0</v>
      </c>
      <c r="F251" s="71">
        <v>4</v>
      </c>
      <c r="G251" s="46">
        <f t="shared" si="42"/>
        <v>4</v>
      </c>
      <c r="H251" s="78">
        <v>0</v>
      </c>
      <c r="I251" s="76">
        <v>0</v>
      </c>
      <c r="J251" s="46">
        <f t="shared" si="43"/>
        <v>4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+'6'!J252</f>
        <v>10</v>
      </c>
      <c r="F252" s="71"/>
      <c r="G252" s="46">
        <f t="shared" si="40"/>
        <v>10</v>
      </c>
      <c r="H252" s="78">
        <v>0</v>
      </c>
      <c r="I252" s="76">
        <v>0</v>
      </c>
      <c r="J252" s="46">
        <f t="shared" si="41"/>
        <v>10</v>
      </c>
      <c r="K252" s="72"/>
      <c r="L252" s="20">
        <v>27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769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2015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1345</v>
      </c>
      <c r="O264" s="2">
        <v>100</v>
      </c>
      <c r="P264" s="2">
        <v>300</v>
      </c>
      <c r="Q264" s="88">
        <v>260</v>
      </c>
      <c r="R264" s="2">
        <v>130</v>
      </c>
      <c r="S264" s="2">
        <v>205</v>
      </c>
      <c r="T264" s="2">
        <v>50</v>
      </c>
      <c r="U264" s="2">
        <v>100</v>
      </c>
      <c r="V264" s="2">
        <v>100</v>
      </c>
      <c r="W264" s="2">
        <v>100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570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570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W346"/>
  <sheetViews>
    <sheetView zoomScale="70" zoomScaleNormal="70" workbookViewId="0">
      <pane xSplit="10" ySplit="4" topLeftCell="K101" activePane="bottomRight" state="frozen"/>
      <selection activeCell="O251" sqref="O251"/>
      <selection pane="topRight" activeCell="O251" sqref="O251"/>
      <selection pane="bottomLeft" activeCell="O251" sqref="O251"/>
      <selection pane="bottomRight" activeCell="O251" sqref="O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12</v>
      </c>
      <c r="F6" s="71">
        <v>10</v>
      </c>
      <c r="G6" s="46">
        <f t="shared" si="0"/>
        <v>22</v>
      </c>
      <c r="H6" s="78">
        <v>0</v>
      </c>
      <c r="I6" s="76">
        <v>0</v>
      </c>
      <c r="J6" s="46">
        <f t="shared" si="1"/>
        <v>19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100</v>
      </c>
      <c r="P6" s="122">
        <f t="shared" ref="P6:P69" si="3">SUM(M6-O6)</f>
        <v>200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4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32</v>
      </c>
      <c r="F22" s="71"/>
      <c r="G22" s="46">
        <f t="shared" si="0"/>
        <v>32</v>
      </c>
      <c r="H22" s="78">
        <v>0</v>
      </c>
      <c r="I22" s="76">
        <v>0</v>
      </c>
      <c r="J22" s="46">
        <f t="shared" si="1"/>
        <v>32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2</v>
      </c>
      <c r="F31" s="71">
        <v>10</v>
      </c>
      <c r="G31" s="46">
        <f t="shared" si="5"/>
        <v>12</v>
      </c>
      <c r="H31" s="78">
        <v>0</v>
      </c>
      <c r="I31" s="76">
        <v>0</v>
      </c>
      <c r="J31" s="46">
        <f t="shared" si="6"/>
        <v>5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>
        <v>100</v>
      </c>
      <c r="P31" s="122">
        <f t="shared" si="3"/>
        <v>600</v>
      </c>
      <c r="Q31" s="121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50</v>
      </c>
      <c r="P53" s="122">
        <f t="shared" si="3"/>
        <v>100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1</v>
      </c>
      <c r="F62" s="71">
        <v>4</v>
      </c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6</v>
      </c>
      <c r="F67" s="71"/>
      <c r="G67" s="46">
        <f t="shared" si="5"/>
        <v>6</v>
      </c>
      <c r="H67" s="78">
        <v>0</v>
      </c>
      <c r="I67" s="76">
        <v>0</v>
      </c>
      <c r="J67" s="46">
        <f t="shared" si="6"/>
        <v>6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4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6</v>
      </c>
      <c r="K113" s="72">
        <v>5</v>
      </c>
      <c r="L113" s="20">
        <v>55</v>
      </c>
      <c r="M113" s="65">
        <f t="shared" si="8"/>
        <v>275</v>
      </c>
      <c r="N113" s="17" t="s">
        <v>16</v>
      </c>
      <c r="O113" s="18"/>
      <c r="P113" s="122">
        <f t="shared" si="7"/>
        <v>275</v>
      </c>
      <c r="Q113" s="121">
        <v>22.55</v>
      </c>
      <c r="R113" s="43">
        <f t="shared" si="9"/>
        <v>112.75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10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11</v>
      </c>
      <c r="F125" s="71"/>
      <c r="G125" s="46">
        <f t="shared" si="20"/>
        <v>11</v>
      </c>
      <c r="H125" s="78">
        <v>0</v>
      </c>
      <c r="I125" s="76">
        <v>0</v>
      </c>
      <c r="J125" s="46">
        <f t="shared" si="21"/>
        <v>10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2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4</v>
      </c>
      <c r="F126" s="71"/>
      <c r="G126" s="46">
        <f t="shared" si="20"/>
        <v>4</v>
      </c>
      <c r="H126" s="78">
        <v>0</v>
      </c>
      <c r="I126" s="76">
        <v>0</v>
      </c>
      <c r="J126" s="46">
        <f t="shared" si="21"/>
        <v>4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2</v>
      </c>
      <c r="K131" s="72">
        <v>4</v>
      </c>
      <c r="L131" s="22">
        <v>50</v>
      </c>
      <c r="M131" s="65">
        <f t="shared" si="8"/>
        <v>200</v>
      </c>
      <c r="N131" s="17" t="s">
        <v>16</v>
      </c>
      <c r="O131" s="18">
        <v>25</v>
      </c>
      <c r="P131" s="122">
        <f t="shared" si="7"/>
        <v>175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10</v>
      </c>
      <c r="F149" s="71"/>
      <c r="G149" s="46">
        <f t="shared" si="20"/>
        <v>10</v>
      </c>
      <c r="H149" s="78">
        <v>0</v>
      </c>
      <c r="I149" s="76">
        <v>0</v>
      </c>
      <c r="J149" s="46">
        <f t="shared" si="21"/>
        <v>10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4</v>
      </c>
      <c r="F152" s="71"/>
      <c r="G152" s="46">
        <f t="shared" si="20"/>
        <v>4</v>
      </c>
      <c r="H152" s="78">
        <v>0</v>
      </c>
      <c r="I152" s="76">
        <v>0</v>
      </c>
      <c r="J152" s="46">
        <f t="shared" si="21"/>
        <v>2</v>
      </c>
      <c r="K152" s="72">
        <v>2</v>
      </c>
      <c r="L152" s="20">
        <v>35</v>
      </c>
      <c r="M152" s="65">
        <f t="shared" si="8"/>
        <v>70</v>
      </c>
      <c r="N152" s="17" t="s">
        <v>16</v>
      </c>
      <c r="O152" s="18"/>
      <c r="P152" s="122">
        <f t="shared" si="26"/>
        <v>70</v>
      </c>
      <c r="Q152" s="90">
        <v>10.55</v>
      </c>
      <c r="R152" s="43">
        <f t="shared" si="9"/>
        <v>21.1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14</v>
      </c>
      <c r="F193" s="71"/>
      <c r="G193" s="46">
        <f t="shared" si="27"/>
        <v>14</v>
      </c>
      <c r="H193" s="78">
        <v>0</v>
      </c>
      <c r="I193" s="76">
        <v>0</v>
      </c>
      <c r="J193" s="46">
        <f t="shared" si="28"/>
        <v>14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13</v>
      </c>
      <c r="F194" s="71">
        <v>8</v>
      </c>
      <c r="G194" s="46">
        <f t="shared" si="27"/>
        <v>21</v>
      </c>
      <c r="H194" s="78">
        <v>0</v>
      </c>
      <c r="I194" s="76">
        <v>0</v>
      </c>
      <c r="J194" s="46">
        <f t="shared" si="28"/>
        <v>21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71</v>
      </c>
      <c r="F205" s="71"/>
      <c r="G205" s="46">
        <f t="shared" si="27"/>
        <v>71</v>
      </c>
      <c r="H205" s="78">
        <v>0</v>
      </c>
      <c r="I205" s="76">
        <v>0</v>
      </c>
      <c r="J205" s="46">
        <f t="shared" si="28"/>
        <v>69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1" si="39">E235+F235</f>
        <v>0</v>
      </c>
      <c r="H235" s="78">
        <v>0</v>
      </c>
      <c r="I235" s="76">
        <v>0</v>
      </c>
      <c r="J235" s="46">
        <f t="shared" ref="J235:J25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+'7'!J251</f>
        <v>4</v>
      </c>
      <c r="F251" s="71"/>
      <c r="G251" s="46">
        <f t="shared" si="39"/>
        <v>4</v>
      </c>
      <c r="H251" s="78">
        <v>0</v>
      </c>
      <c r="I251" s="76">
        <v>0</v>
      </c>
      <c r="J251" s="46">
        <f t="shared" si="40"/>
        <v>4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+'7'!J252</f>
        <v>10</v>
      </c>
      <c r="F252" s="71"/>
      <c r="G252" s="46">
        <f t="shared" si="37"/>
        <v>10</v>
      </c>
      <c r="H252" s="78">
        <v>0</v>
      </c>
      <c r="I252" s="76">
        <v>0</v>
      </c>
      <c r="J252" s="46">
        <f t="shared" si="38"/>
        <v>10</v>
      </c>
      <c r="K252" s="72"/>
      <c r="L252" s="20">
        <v>27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+'7'!J253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>
        <v>39</v>
      </c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35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967.2800000000002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2780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1180</v>
      </c>
      <c r="O264" s="2">
        <v>200</v>
      </c>
      <c r="P264" s="2">
        <v>100</v>
      </c>
      <c r="Q264" s="88">
        <v>50</v>
      </c>
      <c r="R264" s="2">
        <v>100</v>
      </c>
      <c r="S264" s="2">
        <v>100</v>
      </c>
      <c r="T264" s="2">
        <v>80</v>
      </c>
      <c r="U264" s="2">
        <v>110</v>
      </c>
      <c r="V264" s="2">
        <v>200</v>
      </c>
      <c r="W264" s="2">
        <v>240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1310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1310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U346"/>
  <sheetViews>
    <sheetView zoomScale="70" zoomScaleNormal="70" workbookViewId="0">
      <pane xSplit="10" ySplit="4" topLeftCell="K98" activePane="bottomRight" state="frozen"/>
      <selection activeCell="O251" sqref="O251"/>
      <selection pane="topRight" activeCell="O251" sqref="O251"/>
      <selection pane="bottomLeft" activeCell="O251" sqref="O251"/>
      <selection pane="bottomRight" activeCell="O251" sqref="O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15</v>
      </c>
      <c r="F5" s="71">
        <v>10</v>
      </c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19</v>
      </c>
      <c r="F6" s="71">
        <v>15</v>
      </c>
      <c r="G6" s="46">
        <f t="shared" si="0"/>
        <v>34</v>
      </c>
      <c r="H6" s="78">
        <v>0</v>
      </c>
      <c r="I6" s="76">
        <v>0</v>
      </c>
      <c r="J6" s="46">
        <f t="shared" si="1"/>
        <v>29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100</v>
      </c>
      <c r="P6" s="122">
        <f t="shared" ref="P6:P80" si="3">SUM(M6-O6)</f>
        <v>400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19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4</v>
      </c>
      <c r="F21" s="71">
        <v>3</v>
      </c>
      <c r="G21" s="46">
        <f t="shared" si="0"/>
        <v>7</v>
      </c>
      <c r="H21" s="78">
        <v>0</v>
      </c>
      <c r="I21" s="76">
        <v>0</v>
      </c>
      <c r="J21" s="46">
        <f t="shared" si="1"/>
        <v>6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32</v>
      </c>
      <c r="F22" s="71"/>
      <c r="G22" s="46">
        <f t="shared" si="0"/>
        <v>32</v>
      </c>
      <c r="H22" s="78">
        <v>0</v>
      </c>
      <c r="I22" s="76">
        <v>0</v>
      </c>
      <c r="J22" s="46">
        <f t="shared" si="1"/>
        <v>30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5</v>
      </c>
      <c r="F31" s="71">
        <v>13</v>
      </c>
      <c r="G31" s="46">
        <f t="shared" si="5"/>
        <v>18</v>
      </c>
      <c r="H31" s="78">
        <v>0</v>
      </c>
      <c r="I31" s="76">
        <v>0</v>
      </c>
      <c r="J31" s="46">
        <f t="shared" si="6"/>
        <v>14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2</v>
      </c>
      <c r="F32" s="71">
        <v>3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5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2">
        <f t="shared" si="3"/>
        <v>50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4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6</v>
      </c>
      <c r="F67" s="71"/>
      <c r="G67" s="46">
        <f t="shared" si="5"/>
        <v>6</v>
      </c>
      <c r="H67" s="78">
        <v>0</v>
      </c>
      <c r="I67" s="76">
        <v>0</v>
      </c>
      <c r="J67" s="46">
        <f t="shared" si="6"/>
        <v>5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3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2</v>
      </c>
      <c r="F72" s="71">
        <v>2</v>
      </c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4</v>
      </c>
      <c r="F126" s="71">
        <v>10</v>
      </c>
      <c r="G126" s="46">
        <f t="shared" si="23"/>
        <v>14</v>
      </c>
      <c r="H126" s="78">
        <v>0</v>
      </c>
      <c r="I126" s="76">
        <v>0</v>
      </c>
      <c r="J126" s="46">
        <f t="shared" si="24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2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10</v>
      </c>
      <c r="F149" s="71"/>
      <c r="G149" s="46">
        <f t="shared" si="23"/>
        <v>10</v>
      </c>
      <c r="H149" s="78">
        <v>0</v>
      </c>
      <c r="I149" s="76">
        <v>0</v>
      </c>
      <c r="J149" s="46">
        <f t="shared" si="24"/>
        <v>10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20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69</v>
      </c>
      <c r="F205" s="71"/>
      <c r="G205" s="46">
        <f t="shared" si="30"/>
        <v>69</v>
      </c>
      <c r="H205" s="78">
        <v>0</v>
      </c>
      <c r="I205" s="76">
        <v>0</v>
      </c>
      <c r="J205" s="46">
        <f t="shared" si="31"/>
        <v>69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+'8'!J251</f>
        <v>4</v>
      </c>
      <c r="F251" s="71"/>
      <c r="G251" s="46">
        <f t="shared" si="42"/>
        <v>4</v>
      </c>
      <c r="H251" s="78">
        <v>0</v>
      </c>
      <c r="I251" s="76">
        <v>0</v>
      </c>
      <c r="J251" s="46">
        <f t="shared" si="43"/>
        <v>4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+'8'!J252</f>
        <v>10</v>
      </c>
      <c r="F252" s="71"/>
      <c r="G252" s="46">
        <f t="shared" si="40"/>
        <v>10</v>
      </c>
      <c r="H252" s="78">
        <v>0</v>
      </c>
      <c r="I252" s="76">
        <v>0</v>
      </c>
      <c r="J252" s="46">
        <f t="shared" si="41"/>
        <v>10</v>
      </c>
      <c r="K252" s="72"/>
      <c r="L252" s="20">
        <v>27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927.84999999999991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2805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1155</v>
      </c>
      <c r="O264" s="2">
        <v>200</v>
      </c>
      <c r="P264" s="2">
        <v>100</v>
      </c>
      <c r="Q264" s="88">
        <v>145</v>
      </c>
      <c r="R264" s="2">
        <v>200</v>
      </c>
      <c r="S264" s="2">
        <v>60</v>
      </c>
      <c r="T264" s="2">
        <v>200</v>
      </c>
      <c r="U264" s="2">
        <v>250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1405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1405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107" activePane="bottomRight" state="frozen"/>
      <selection activeCell="O251" sqref="O251"/>
      <selection pane="topRight" activeCell="O251" sqref="O251"/>
      <selection pane="bottomLeft" activeCell="O251" sqref="O251"/>
      <selection pane="bottomRight" activeCell="O251" sqref="O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25</v>
      </c>
      <c r="F5" s="71"/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5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28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2">
        <f t="shared" si="3"/>
        <v>100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8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10</v>
      </c>
      <c r="F149" s="71"/>
      <c r="G149" s="46">
        <f t="shared" si="23"/>
        <v>10</v>
      </c>
      <c r="H149" s="78">
        <v>0</v>
      </c>
      <c r="I149" s="76">
        <v>0</v>
      </c>
      <c r="J149" s="46">
        <f t="shared" si="24"/>
        <v>10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19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69</v>
      </c>
      <c r="F205" s="71"/>
      <c r="G205" s="46">
        <f t="shared" si="30"/>
        <v>69</v>
      </c>
      <c r="H205" s="78">
        <v>0</v>
      </c>
      <c r="I205" s="76">
        <v>0</v>
      </c>
      <c r="J205" s="46">
        <f t="shared" si="31"/>
        <v>69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+'9'!J251</f>
        <v>4</v>
      </c>
      <c r="F251" s="71"/>
      <c r="G251" s="46">
        <f t="shared" si="42"/>
        <v>4</v>
      </c>
      <c r="H251" s="78">
        <v>0</v>
      </c>
      <c r="I251" s="76">
        <v>0</v>
      </c>
      <c r="J251" s="46">
        <f t="shared" si="43"/>
        <v>4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+'9'!J252</f>
        <v>10</v>
      </c>
      <c r="F252" s="71"/>
      <c r="G252" s="46">
        <f t="shared" si="40"/>
        <v>10</v>
      </c>
      <c r="H252" s="78">
        <v>0</v>
      </c>
      <c r="I252" s="76">
        <v>0</v>
      </c>
      <c r="J252" s="46">
        <f t="shared" si="41"/>
        <v>10</v>
      </c>
      <c r="K252" s="72"/>
      <c r="L252" s="20">
        <v>27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+'9'!J253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+'9'!J259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614.79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1630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360</v>
      </c>
      <c r="O264" s="2">
        <v>100</v>
      </c>
      <c r="P264" s="2">
        <v>60</v>
      </c>
      <c r="Q264" s="88">
        <v>100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 filterMode="1">
    <tabColor rgb="FFFFCCFF"/>
  </sheetPr>
  <dimension ref="A1:S346"/>
  <sheetViews>
    <sheetView zoomScale="70" zoomScaleNormal="70" workbookViewId="0">
      <pane xSplit="10" ySplit="4" topLeftCell="K104" activePane="bottomRight" state="frozen"/>
      <selection activeCell="O251" sqref="O251"/>
      <selection pane="topRight" activeCell="O251" sqref="O251"/>
      <selection pane="bottomLeft" activeCell="O251" sqref="O251"/>
      <selection pane="bottomRight" activeCell="O251" sqref="O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12</v>
      </c>
      <c r="K5" s="72">
        <v>12</v>
      </c>
      <c r="L5" s="15">
        <v>50</v>
      </c>
      <c r="M5" s="65">
        <f>+L5*K5</f>
        <v>600</v>
      </c>
      <c r="N5" s="17" t="s">
        <v>16</v>
      </c>
      <c r="O5" s="18">
        <v>100</v>
      </c>
      <c r="P5" s="122">
        <f>SUM(M5-O5)</f>
        <v>500</v>
      </c>
      <c r="Q5" s="121">
        <v>18.97</v>
      </c>
      <c r="R5" s="43">
        <f>+K5*Q5</f>
        <v>227.64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100</v>
      </c>
      <c r="P6" s="122">
        <f t="shared" ref="P6:P80" si="3">SUM(M6-O6)</f>
        <v>300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16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1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/>
      <c r="P21" s="122">
        <f t="shared" si="3"/>
        <v>340</v>
      </c>
      <c r="Q21" s="90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10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50</v>
      </c>
      <c r="P28" s="122">
        <f t="shared" si="3"/>
        <v>350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2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>
        <v>200</v>
      </c>
      <c r="P31" s="122">
        <f t="shared" si="3"/>
        <v>800</v>
      </c>
      <c r="Q31" s="121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50</v>
      </c>
      <c r="P46" s="23">
        <f t="shared" si="3"/>
        <v>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5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50</v>
      </c>
      <c r="P48" s="122">
        <f>SUM(M48-O48)</f>
        <v>100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50</v>
      </c>
      <c r="P53" s="122">
        <f>SUM(M53-O53)</f>
        <v>100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0</v>
      </c>
      <c r="K72" s="72">
        <v>3</v>
      </c>
      <c r="L72" s="21">
        <v>50</v>
      </c>
      <c r="M72" s="65">
        <f t="shared" si="2"/>
        <v>150</v>
      </c>
      <c r="N72" s="17" t="s">
        <v>16</v>
      </c>
      <c r="O72" s="18">
        <v>50</v>
      </c>
      <c r="P72" s="122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3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2">
        <f t="shared" si="8"/>
        <v>165</v>
      </c>
      <c r="Q113" s="121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3</v>
      </c>
      <c r="K125" s="72">
        <v>5</v>
      </c>
      <c r="L125" s="22">
        <v>50</v>
      </c>
      <c r="M125" s="65">
        <f t="shared" si="7"/>
        <v>250</v>
      </c>
      <c r="N125" s="17" t="s">
        <v>16</v>
      </c>
      <c r="O125" s="18"/>
      <c r="P125" s="122">
        <f t="shared" si="8"/>
        <v>250</v>
      </c>
      <c r="Q125" s="90">
        <v>33</v>
      </c>
      <c r="R125" s="43">
        <f t="shared" si="9"/>
        <v>165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11</v>
      </c>
      <c r="K126" s="72">
        <v>3</v>
      </c>
      <c r="L126" s="22">
        <v>100</v>
      </c>
      <c r="M126" s="65">
        <f t="shared" si="7"/>
        <v>300</v>
      </c>
      <c r="N126" s="17" t="s">
        <v>16</v>
      </c>
      <c r="O126" s="18"/>
      <c r="P126" s="122">
        <f t="shared" si="8"/>
        <v>300</v>
      </c>
      <c r="Q126" s="90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10</v>
      </c>
      <c r="F149" s="71"/>
      <c r="G149" s="46">
        <f t="shared" si="23"/>
        <v>10</v>
      </c>
      <c r="H149" s="78">
        <v>0</v>
      </c>
      <c r="I149" s="76">
        <v>0</v>
      </c>
      <c r="J149" s="46">
        <f t="shared" si="24"/>
        <v>10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2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9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69</v>
      </c>
      <c r="F205" s="71"/>
      <c r="G205" s="46">
        <f t="shared" si="30"/>
        <v>69</v>
      </c>
      <c r="H205" s="78">
        <v>0</v>
      </c>
      <c r="I205" s="76">
        <v>0</v>
      </c>
      <c r="J205" s="46">
        <f t="shared" si="31"/>
        <v>68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+'10'!J251</f>
        <v>4</v>
      </c>
      <c r="F251" s="71"/>
      <c r="G251" s="46">
        <f t="shared" si="42"/>
        <v>4</v>
      </c>
      <c r="H251" s="78">
        <v>0</v>
      </c>
      <c r="I251" s="76">
        <v>0</v>
      </c>
      <c r="J251" s="46">
        <f t="shared" si="43"/>
        <v>2</v>
      </c>
      <c r="K251" s="72">
        <v>2</v>
      </c>
      <c r="L251" s="20">
        <v>80</v>
      </c>
      <c r="M251" s="65">
        <f t="shared" si="34"/>
        <v>160</v>
      </c>
      <c r="N251" s="17" t="s">
        <v>16</v>
      </c>
      <c r="O251" s="18"/>
      <c r="P251" s="122">
        <f t="shared" si="35"/>
        <v>160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+'10'!J252</f>
        <v>10</v>
      </c>
      <c r="F252" s="71"/>
      <c r="G252" s="46">
        <f t="shared" si="40"/>
        <v>10</v>
      </c>
      <c r="H252" s="78">
        <v>0</v>
      </c>
      <c r="I252" s="76">
        <v>0</v>
      </c>
      <c r="J252" s="46">
        <f t="shared" si="41"/>
        <v>10</v>
      </c>
      <c r="K252" s="72"/>
      <c r="L252" s="20">
        <v>27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+'10'!J253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2011.0699999999997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5360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1855</v>
      </c>
      <c r="O264" s="2">
        <v>185</v>
      </c>
      <c r="P264" s="2">
        <v>165</v>
      </c>
      <c r="Q264" s="88">
        <v>300</v>
      </c>
      <c r="R264" s="2">
        <v>1205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0.00"/>
        <filter val="160.00"/>
        <filter val="165"/>
        <filter val="165.00"/>
        <filter val="180.00"/>
        <filter val="250.00"/>
        <filter val="300.00"/>
        <filter val="340.00"/>
        <filter val="50.00"/>
        <filter val="55.00"/>
        <filter val="80.00"/>
        <filter val="8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 filterMode="1">
    <tabColor rgb="FFFFCCFF"/>
  </sheetPr>
  <dimension ref="A1:Z346"/>
  <sheetViews>
    <sheetView zoomScale="70" zoomScaleNormal="70" workbookViewId="0">
      <pane xSplit="10" ySplit="4" topLeftCell="K47" activePane="bottomRight" state="frozen"/>
      <selection activeCell="O251" sqref="O251"/>
      <selection pane="topRight" activeCell="O251" sqref="O251"/>
      <selection pane="bottomLeft" activeCell="O251" sqref="O251"/>
      <selection pane="bottomRight" activeCell="M19" sqref="M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9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12</v>
      </c>
      <c r="K6" s="72">
        <v>11</v>
      </c>
      <c r="L6" s="15">
        <v>100</v>
      </c>
      <c r="M6" s="65">
        <f t="shared" ref="M6:M80" si="2">+L6*K6</f>
        <v>1100</v>
      </c>
      <c r="N6" s="17" t="s">
        <v>1435</v>
      </c>
      <c r="O6" s="18">
        <v>200</v>
      </c>
      <c r="P6" s="122">
        <f t="shared" ref="P6:P80" si="3">SUM(M6-O6)</f>
        <v>900</v>
      </c>
      <c r="Q6" s="121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13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15</v>
      </c>
      <c r="F18" s="71">
        <v>5</v>
      </c>
      <c r="G18" s="46">
        <f t="shared" si="0"/>
        <v>20</v>
      </c>
      <c r="H18" s="78">
        <v>0</v>
      </c>
      <c r="I18" s="76">
        <v>0</v>
      </c>
      <c r="J18" s="46">
        <f t="shared" si="1"/>
        <v>17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15</v>
      </c>
      <c r="K22" s="72">
        <v>12</v>
      </c>
      <c r="L22" s="20">
        <v>100</v>
      </c>
      <c r="M22" s="65">
        <f t="shared" si="2"/>
        <v>1200</v>
      </c>
      <c r="N22" s="17" t="s">
        <v>1435</v>
      </c>
      <c r="O22" s="18">
        <v>250</v>
      </c>
      <c r="P22" s="122">
        <f t="shared" si="3"/>
        <v>950</v>
      </c>
      <c r="Q22" s="121">
        <v>27.98</v>
      </c>
      <c r="R22" s="43">
        <f t="shared" si="4"/>
        <v>335.76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9</v>
      </c>
      <c r="F24" s="71">
        <v>5</v>
      </c>
      <c r="G24" s="46">
        <f t="shared" si="0"/>
        <v>14</v>
      </c>
      <c r="H24" s="78">
        <v>0</v>
      </c>
      <c r="I24" s="76">
        <v>0</v>
      </c>
      <c r="J24" s="46">
        <f t="shared" si="1"/>
        <v>10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2">
        <f t="shared" si="3"/>
        <v>400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7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2</v>
      </c>
      <c r="F31" s="71">
        <v>10</v>
      </c>
      <c r="G31" s="46">
        <f t="shared" si="5"/>
        <v>12</v>
      </c>
      <c r="H31" s="78">
        <v>0</v>
      </c>
      <c r="I31" s="76">
        <v>0</v>
      </c>
      <c r="J31" s="46">
        <f t="shared" si="6"/>
        <v>6</v>
      </c>
      <c r="K31" s="72">
        <v>6</v>
      </c>
      <c r="L31" s="15">
        <v>100</v>
      </c>
      <c r="M31" s="65">
        <f t="shared" si="2"/>
        <v>600</v>
      </c>
      <c r="N31" s="17" t="s">
        <v>1442</v>
      </c>
      <c r="O31" s="18">
        <v>100</v>
      </c>
      <c r="P31" s="122">
        <f t="shared" si="3"/>
        <v>500</v>
      </c>
      <c r="Q31" s="12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1</v>
      </c>
      <c r="F35" s="71">
        <v>2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0</v>
      </c>
      <c r="F53" s="71">
        <v>16</v>
      </c>
      <c r="G53" s="46">
        <f t="shared" si="5"/>
        <v>16</v>
      </c>
      <c r="H53" s="78">
        <v>0</v>
      </c>
      <c r="I53" s="76">
        <v>0</v>
      </c>
      <c r="J53" s="46">
        <f t="shared" si="6"/>
        <v>14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>
        <v>1</v>
      </c>
      <c r="G72" s="46">
        <f t="shared" si="5"/>
        <v>1</v>
      </c>
      <c r="H72" s="78">
        <v>0</v>
      </c>
      <c r="I72" s="76">
        <v>0</v>
      </c>
      <c r="J72" s="46">
        <f t="shared" si="6"/>
        <v>0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0</v>
      </c>
      <c r="F74" s="71">
        <v>4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0</v>
      </c>
      <c r="F77" s="71">
        <v>1</v>
      </c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5</v>
      </c>
      <c r="F112" s="71">
        <v>10</v>
      </c>
      <c r="G112" s="46">
        <f t="shared" si="23"/>
        <v>15</v>
      </c>
      <c r="H112" s="78">
        <v>0</v>
      </c>
      <c r="I112" s="76">
        <v>0</v>
      </c>
      <c r="J112" s="46">
        <f t="shared" si="24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6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3</v>
      </c>
      <c r="F125" s="71">
        <v>5</v>
      </c>
      <c r="G125" s="46">
        <f t="shared" si="23"/>
        <v>8</v>
      </c>
      <c r="H125" s="78">
        <v>0</v>
      </c>
      <c r="I125" s="76">
        <v>0</v>
      </c>
      <c r="J125" s="46">
        <f t="shared" si="24"/>
        <v>5</v>
      </c>
      <c r="K125" s="72">
        <v>3</v>
      </c>
      <c r="L125" s="22">
        <v>50</v>
      </c>
      <c r="M125" s="65">
        <f t="shared" si="7"/>
        <v>150</v>
      </c>
      <c r="N125" s="17" t="s">
        <v>16</v>
      </c>
      <c r="O125" s="18"/>
      <c r="P125" s="122">
        <f t="shared" si="8"/>
        <v>150</v>
      </c>
      <c r="Q125" s="90">
        <v>33</v>
      </c>
      <c r="R125" s="43">
        <f t="shared" si="9"/>
        <v>99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11</v>
      </c>
      <c r="F126" s="71"/>
      <c r="G126" s="46">
        <f t="shared" si="23"/>
        <v>11</v>
      </c>
      <c r="H126" s="78">
        <v>0</v>
      </c>
      <c r="I126" s="76">
        <v>0</v>
      </c>
      <c r="J126" s="46">
        <f t="shared" si="24"/>
        <v>10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10</v>
      </c>
      <c r="F149" s="71"/>
      <c r="G149" s="46">
        <f t="shared" si="23"/>
        <v>10</v>
      </c>
      <c r="H149" s="78">
        <v>0</v>
      </c>
      <c r="I149" s="76">
        <v>0</v>
      </c>
      <c r="J149" s="46">
        <f t="shared" si="24"/>
        <v>10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2</v>
      </c>
      <c r="F175" s="71">
        <v>10</v>
      </c>
      <c r="G175" s="46">
        <f t="shared" si="30"/>
        <v>12</v>
      </c>
      <c r="H175" s="78">
        <v>0</v>
      </c>
      <c r="I175" s="76">
        <v>0</v>
      </c>
      <c r="J175" s="46">
        <f t="shared" si="31"/>
        <v>5</v>
      </c>
      <c r="K175" s="72">
        <v>7</v>
      </c>
      <c r="L175" s="15">
        <v>50</v>
      </c>
      <c r="M175" s="65">
        <f>+L175*K175</f>
        <v>350</v>
      </c>
      <c r="N175" s="17" t="s">
        <v>16</v>
      </c>
      <c r="O175" s="18"/>
      <c r="P175" s="122">
        <f>SUM(M175-O175)</f>
        <v>350</v>
      </c>
      <c r="Q175" s="121">
        <v>23.02</v>
      </c>
      <c r="R175" s="43">
        <f>+K175*Q175</f>
        <v>161.13999999999999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9</v>
      </c>
      <c r="F193" s="71">
        <v>5</v>
      </c>
      <c r="G193" s="46">
        <f t="shared" si="30"/>
        <v>14</v>
      </c>
      <c r="H193" s="78">
        <v>0</v>
      </c>
      <c r="I193" s="76">
        <v>0</v>
      </c>
      <c r="J193" s="46">
        <f t="shared" si="31"/>
        <v>11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17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68</v>
      </c>
      <c r="F205" s="71"/>
      <c r="G205" s="46">
        <f t="shared" si="30"/>
        <v>68</v>
      </c>
      <c r="H205" s="78">
        <v>0</v>
      </c>
      <c r="I205" s="76">
        <v>0</v>
      </c>
      <c r="J205" s="46">
        <f t="shared" si="31"/>
        <v>66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+'11'!J251</f>
        <v>2</v>
      </c>
      <c r="F251" s="71">
        <v>2</v>
      </c>
      <c r="G251" s="46">
        <f t="shared" si="42"/>
        <v>4</v>
      </c>
      <c r="H251" s="78">
        <v>0</v>
      </c>
      <c r="I251" s="76">
        <v>0</v>
      </c>
      <c r="J251" s="46">
        <f t="shared" si="43"/>
        <v>4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+'11'!J252</f>
        <v>10</v>
      </c>
      <c r="F252" s="71"/>
      <c r="G252" s="46">
        <f t="shared" si="40"/>
        <v>10</v>
      </c>
      <c r="H252" s="78">
        <v>0</v>
      </c>
      <c r="I252" s="76">
        <v>0</v>
      </c>
      <c r="J252" s="46">
        <f t="shared" si="41"/>
        <v>10</v>
      </c>
      <c r="K252" s="72"/>
      <c r="L252" s="20">
        <v>27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+'11'!J253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2390.3399999999997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6265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2240</v>
      </c>
      <c r="O264" s="2">
        <v>85</v>
      </c>
      <c r="P264" s="2">
        <v>260</v>
      </c>
      <c r="Q264" s="88">
        <v>150</v>
      </c>
      <c r="R264" s="2">
        <v>200</v>
      </c>
      <c r="S264" s="2">
        <v>100</v>
      </c>
      <c r="T264" s="2">
        <v>65</v>
      </c>
      <c r="U264" s="2">
        <v>100</v>
      </c>
      <c r="V264" s="2">
        <v>60</v>
      </c>
      <c r="W264" s="2">
        <v>100</v>
      </c>
      <c r="X264" s="2">
        <v>140</v>
      </c>
      <c r="Y264" s="2">
        <v>170</v>
      </c>
      <c r="Z264" s="2">
        <v>810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3475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3475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30.00"/>
        <filter val="150.00"/>
        <filter val="180.00"/>
        <filter val="240.00"/>
        <filter val="260"/>
        <filter val="300.00"/>
        <filter val="350.00"/>
        <filter val="400.00"/>
        <filter val="5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U346"/>
  <sheetViews>
    <sheetView zoomScale="70" zoomScaleNormal="70" workbookViewId="0">
      <pane xSplit="10" ySplit="4" topLeftCell="L113" activePane="bottomRight" state="frozen"/>
      <selection activeCell="O251" sqref="O251"/>
      <selection pane="topRight" activeCell="O251" sqref="O251"/>
      <selection pane="bottomLeft" activeCell="O251" sqref="O251"/>
      <selection pane="bottomRight" activeCell="O251" sqref="O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4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2">
        <f t="shared" ref="P6:P80" si="3">SUM(M6-O6)</f>
        <v>800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10</v>
      </c>
      <c r="F149" s="71"/>
      <c r="G149" s="46">
        <f t="shared" si="23"/>
        <v>10</v>
      </c>
      <c r="H149" s="78">
        <v>0</v>
      </c>
      <c r="I149" s="76">
        <v>0</v>
      </c>
      <c r="J149" s="46">
        <f t="shared" si="24"/>
        <v>10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10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66</v>
      </c>
      <c r="F205" s="71"/>
      <c r="G205" s="46">
        <f t="shared" si="30"/>
        <v>66</v>
      </c>
      <c r="H205" s="78">
        <v>0</v>
      </c>
      <c r="I205" s="76">
        <v>0</v>
      </c>
      <c r="J205" s="46">
        <f t="shared" si="31"/>
        <v>65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+'12'!J251</f>
        <v>4</v>
      </c>
      <c r="F251" s="71"/>
      <c r="G251" s="46">
        <f t="shared" si="42"/>
        <v>4</v>
      </c>
      <c r="H251" s="78">
        <v>0</v>
      </c>
      <c r="I251" s="76">
        <v>0</v>
      </c>
      <c r="J251" s="46">
        <f t="shared" si="43"/>
        <v>4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+'12'!J252</f>
        <v>10</v>
      </c>
      <c r="F252" s="71"/>
      <c r="G252" s="46">
        <f t="shared" si="40"/>
        <v>10</v>
      </c>
      <c r="H252" s="78">
        <v>0</v>
      </c>
      <c r="I252" s="76">
        <v>0</v>
      </c>
      <c r="J252" s="46">
        <f t="shared" si="41"/>
        <v>10</v>
      </c>
      <c r="K252" s="72"/>
      <c r="L252" s="20">
        <v>27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+'12'!J253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646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1695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960</v>
      </c>
      <c r="O264" s="2">
        <v>200</v>
      </c>
      <c r="P264" s="2">
        <v>50</v>
      </c>
      <c r="Q264" s="88">
        <v>50</v>
      </c>
      <c r="R264" s="2">
        <v>50</v>
      </c>
      <c r="S264" s="2">
        <v>110</v>
      </c>
      <c r="T264" s="2">
        <v>100</v>
      </c>
      <c r="U264" s="2">
        <v>400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720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720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O251" sqref="O251"/>
      <selection pane="topRight" activeCell="O251" sqref="O251"/>
      <selection pane="bottomLeft" activeCell="O251" sqref="O251"/>
      <selection pane="bottomRight" activeCell="O251" sqref="O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100</v>
      </c>
      <c r="P6" s="122">
        <f t="shared" ref="P6:P80" si="3">SUM(M6-O6)</f>
        <v>300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8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15</v>
      </c>
      <c r="F18" s="71"/>
      <c r="G18" s="46">
        <f t="shared" si="0"/>
        <v>15</v>
      </c>
      <c r="H18" s="78">
        <v>0</v>
      </c>
      <c r="I18" s="76">
        <v>0</v>
      </c>
      <c r="J18" s="46">
        <f t="shared" si="1"/>
        <v>15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1</v>
      </c>
      <c r="F20" s="71">
        <v>4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>
        <v>4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1</v>
      </c>
      <c r="F49" s="71">
        <v>7</v>
      </c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3</v>
      </c>
      <c r="F50" s="71">
        <v>5</v>
      </c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>
        <v>3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5</v>
      </c>
      <c r="F116" s="71">
        <v>2</v>
      </c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5</v>
      </c>
      <c r="F125" s="71">
        <v>10</v>
      </c>
      <c r="G125" s="46">
        <f t="shared" si="23"/>
        <v>15</v>
      </c>
      <c r="H125" s="78">
        <v>0</v>
      </c>
      <c r="I125" s="76">
        <v>0</v>
      </c>
      <c r="J125" s="46">
        <f t="shared" si="24"/>
        <v>15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>
        <v>4</v>
      </c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10</v>
      </c>
      <c r="F149" s="71"/>
      <c r="G149" s="46">
        <f t="shared" si="23"/>
        <v>10</v>
      </c>
      <c r="H149" s="78">
        <v>0</v>
      </c>
      <c r="I149" s="76">
        <v>0</v>
      </c>
      <c r="J149" s="46">
        <f t="shared" si="24"/>
        <v>10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5</v>
      </c>
      <c r="F175" s="71">
        <v>2</v>
      </c>
      <c r="G175" s="46">
        <f t="shared" si="30"/>
        <v>7</v>
      </c>
      <c r="H175" s="78">
        <v>0</v>
      </c>
      <c r="I175" s="76">
        <v>0</v>
      </c>
      <c r="J175" s="46">
        <f t="shared" si="31"/>
        <v>3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>
        <v>50</v>
      </c>
      <c r="P175" s="122">
        <f>SUM(M175-O175)</f>
        <v>150</v>
      </c>
      <c r="Q175" s="121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10</v>
      </c>
      <c r="F193" s="71">
        <v>7</v>
      </c>
      <c r="G193" s="46">
        <f t="shared" si="30"/>
        <v>17</v>
      </c>
      <c r="H193" s="78">
        <v>0</v>
      </c>
      <c r="I193" s="76">
        <v>0</v>
      </c>
      <c r="J193" s="46">
        <f t="shared" si="31"/>
        <v>14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65</v>
      </c>
      <c r="F205" s="71"/>
      <c r="G205" s="46">
        <f t="shared" si="30"/>
        <v>65</v>
      </c>
      <c r="H205" s="78">
        <v>0</v>
      </c>
      <c r="I205" s="76">
        <v>0</v>
      </c>
      <c r="J205" s="46">
        <f t="shared" si="31"/>
        <v>65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+'13'!J251</f>
        <v>4</v>
      </c>
      <c r="F251" s="71"/>
      <c r="G251" s="46">
        <f t="shared" si="42"/>
        <v>4</v>
      </c>
      <c r="H251" s="78">
        <v>0</v>
      </c>
      <c r="I251" s="76">
        <v>0</v>
      </c>
      <c r="J251" s="46">
        <f t="shared" si="43"/>
        <v>2</v>
      </c>
      <c r="K251" s="72">
        <v>2</v>
      </c>
      <c r="L251" s="20">
        <v>80</v>
      </c>
      <c r="M251" s="65">
        <f t="shared" si="34"/>
        <v>160</v>
      </c>
      <c r="N251" s="17" t="s">
        <v>16</v>
      </c>
      <c r="O251" s="18"/>
      <c r="P251" s="122">
        <f t="shared" si="35"/>
        <v>160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+'13'!J252</f>
        <v>10</v>
      </c>
      <c r="F252" s="71"/>
      <c r="G252" s="46">
        <f t="shared" si="40"/>
        <v>10</v>
      </c>
      <c r="H252" s="78">
        <v>0</v>
      </c>
      <c r="I252" s="76">
        <v>0</v>
      </c>
      <c r="J252" s="46">
        <f t="shared" si="41"/>
        <v>10</v>
      </c>
      <c r="K252" s="72"/>
      <c r="L252" s="20">
        <v>27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+'13'!J253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661.45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430</v>
      </c>
      <c r="O264" s="2">
        <v>55</v>
      </c>
      <c r="P264" s="2">
        <v>100</v>
      </c>
      <c r="Q264" s="88">
        <v>130</v>
      </c>
      <c r="R264" s="2">
        <v>145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O251" sqref="O251"/>
      <selection pane="topRight" activeCell="O251" sqref="O251"/>
      <selection pane="bottomLeft" activeCell="O251" sqref="O251"/>
      <selection pane="bottomRight" activeCell="O251" sqref="O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0</v>
      </c>
      <c r="F6" s="71">
        <v>15</v>
      </c>
      <c r="G6" s="46">
        <f t="shared" si="0"/>
        <v>15</v>
      </c>
      <c r="H6" s="78">
        <v>0</v>
      </c>
      <c r="I6" s="76">
        <v>0</v>
      </c>
      <c r="J6" s="46">
        <f t="shared" si="1"/>
        <v>9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15</v>
      </c>
      <c r="F18" s="71"/>
      <c r="G18" s="46">
        <f t="shared" si="0"/>
        <v>15</v>
      </c>
      <c r="H18" s="78">
        <v>0</v>
      </c>
      <c r="I18" s="76">
        <v>0</v>
      </c>
      <c r="J18" s="46">
        <f t="shared" si="1"/>
        <v>14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1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1434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0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22">
        <f t="shared" si="3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15</v>
      </c>
      <c r="F125" s="71"/>
      <c r="G125" s="46">
        <f t="shared" si="23"/>
        <v>15</v>
      </c>
      <c r="H125" s="78">
        <v>0</v>
      </c>
      <c r="I125" s="76">
        <v>0</v>
      </c>
      <c r="J125" s="46">
        <f t="shared" si="24"/>
        <v>13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10</v>
      </c>
      <c r="F149" s="71"/>
      <c r="G149" s="46">
        <f t="shared" si="23"/>
        <v>10</v>
      </c>
      <c r="H149" s="78">
        <v>0</v>
      </c>
      <c r="I149" s="76">
        <v>0</v>
      </c>
      <c r="J149" s="46">
        <f t="shared" si="24"/>
        <v>10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65</v>
      </c>
      <c r="F205" s="71"/>
      <c r="G205" s="46">
        <f t="shared" si="30"/>
        <v>65</v>
      </c>
      <c r="H205" s="78">
        <v>0</v>
      </c>
      <c r="I205" s="76">
        <v>0</v>
      </c>
      <c r="J205" s="46">
        <f t="shared" si="31"/>
        <v>63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+'14'!J251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+'14'!J252</f>
        <v>10</v>
      </c>
      <c r="F252" s="71"/>
      <c r="G252" s="46">
        <f t="shared" si="40"/>
        <v>10</v>
      </c>
      <c r="H252" s="78">
        <v>0</v>
      </c>
      <c r="I252" s="76">
        <v>0</v>
      </c>
      <c r="J252" s="46">
        <f t="shared" si="41"/>
        <v>10</v>
      </c>
      <c r="K252" s="72"/>
      <c r="L252" s="20">
        <v>27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+'14'!J253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1074.7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2860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840</v>
      </c>
      <c r="O264" s="2">
        <v>100</v>
      </c>
      <c r="P264" s="2">
        <v>50</v>
      </c>
      <c r="Q264" s="88">
        <v>200</v>
      </c>
      <c r="R264" s="2">
        <v>200</v>
      </c>
      <c r="S264" s="2">
        <v>120</v>
      </c>
      <c r="T264" s="2">
        <v>130</v>
      </c>
      <c r="U264" s="2">
        <v>40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1950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1950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26" activePane="bottomRight" state="frozen"/>
      <selection activeCell="O251" sqref="O251"/>
      <selection pane="topRight" activeCell="O251" sqref="O251"/>
      <selection pane="bottomLeft" activeCell="O251" sqref="O251"/>
      <selection pane="bottomRight" activeCell="K16" sqref="K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5</v>
      </c>
      <c r="F5" s="71">
        <v>10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9</v>
      </c>
      <c r="F6" s="71">
        <v>15</v>
      </c>
      <c r="G6" s="46">
        <f t="shared" si="0"/>
        <v>24</v>
      </c>
      <c r="H6" s="78">
        <v>0</v>
      </c>
      <c r="I6" s="76">
        <v>0</v>
      </c>
      <c r="J6" s="46">
        <f t="shared" si="1"/>
        <v>21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8</v>
      </c>
      <c r="F11" s="71">
        <v>5</v>
      </c>
      <c r="G11" s="46">
        <f t="shared" si="0"/>
        <v>13</v>
      </c>
      <c r="H11" s="78">
        <v>0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14</v>
      </c>
      <c r="F18" s="71">
        <v>5</v>
      </c>
      <c r="G18" s="46">
        <f t="shared" si="0"/>
        <v>19</v>
      </c>
      <c r="H18" s="78">
        <v>0</v>
      </c>
      <c r="I18" s="76">
        <v>0</v>
      </c>
      <c r="J18" s="46">
        <f t="shared" si="1"/>
        <v>16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5</v>
      </c>
      <c r="F20" s="71">
        <v>3</v>
      </c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4</v>
      </c>
      <c r="F21" s="71">
        <v>3</v>
      </c>
      <c r="G21" s="46">
        <f t="shared" si="0"/>
        <v>7</v>
      </c>
      <c r="H21" s="78">
        <v>0</v>
      </c>
      <c r="I21" s="76">
        <v>0</v>
      </c>
      <c r="J21" s="46">
        <f t="shared" si="1"/>
        <v>6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11</v>
      </c>
      <c r="F22" s="71">
        <v>10</v>
      </c>
      <c r="G22" s="46">
        <f t="shared" si="0"/>
        <v>21</v>
      </c>
      <c r="H22" s="78">
        <v>0</v>
      </c>
      <c r="I22" s="76">
        <v>0</v>
      </c>
      <c r="J22" s="46">
        <f t="shared" si="1"/>
        <v>19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2">
        <f t="shared" si="3"/>
        <v>150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5</v>
      </c>
      <c r="F28" s="71">
        <v>5</v>
      </c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3</v>
      </c>
      <c r="F31" s="71">
        <v>20</v>
      </c>
      <c r="G31" s="46">
        <f t="shared" si="5"/>
        <v>23</v>
      </c>
      <c r="H31" s="78">
        <v>0</v>
      </c>
      <c r="I31" s="76">
        <v>0</v>
      </c>
      <c r="J31" s="46">
        <f t="shared" si="6"/>
        <v>18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22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</v>
      </c>
      <c r="F46" s="71">
        <v>4</v>
      </c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5</v>
      </c>
      <c r="F48" s="71">
        <v>10</v>
      </c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7</v>
      </c>
      <c r="F49" s="71">
        <v>5</v>
      </c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/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8</v>
      </c>
      <c r="F50" s="71">
        <v>5</v>
      </c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>
        <v>4</v>
      </c>
      <c r="G58" s="46">
        <f t="shared" si="5"/>
        <v>4</v>
      </c>
      <c r="H58" s="78">
        <v>0</v>
      </c>
      <c r="I58" s="76">
        <v>0</v>
      </c>
      <c r="J58" s="46">
        <f t="shared" si="6"/>
        <v>3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2">
        <f t="shared" si="3"/>
        <v>60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>
        <v>4</v>
      </c>
      <c r="G59" s="46">
        <f t="shared" si="5"/>
        <v>4</v>
      </c>
      <c r="H59" s="78">
        <v>0</v>
      </c>
      <c r="I59" s="76">
        <v>0</v>
      </c>
      <c r="J59" s="46">
        <f t="shared" si="6"/>
        <v>2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22">
        <f t="shared" si="3"/>
        <v>170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0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30</v>
      </c>
      <c r="P62" s="122">
        <f t="shared" si="3"/>
        <v>330</v>
      </c>
      <c r="Q62" s="121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2</v>
      </c>
      <c r="F68" s="71">
        <v>2</v>
      </c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2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3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2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13</v>
      </c>
      <c r="F125" s="71"/>
      <c r="G125" s="46">
        <f t="shared" si="23"/>
        <v>13</v>
      </c>
      <c r="H125" s="78">
        <v>0</v>
      </c>
      <c r="I125" s="76">
        <v>0</v>
      </c>
      <c r="J125" s="46">
        <f t="shared" si="24"/>
        <v>13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10</v>
      </c>
      <c r="F149" s="71"/>
      <c r="G149" s="46">
        <f t="shared" si="23"/>
        <v>10</v>
      </c>
      <c r="H149" s="78">
        <v>0</v>
      </c>
      <c r="I149" s="76">
        <v>0</v>
      </c>
      <c r="J149" s="46">
        <f t="shared" si="24"/>
        <v>10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63</v>
      </c>
      <c r="F205" s="71"/>
      <c r="G205" s="46">
        <f t="shared" si="30"/>
        <v>63</v>
      </c>
      <c r="H205" s="78">
        <v>0</v>
      </c>
      <c r="I205" s="76">
        <v>0</v>
      </c>
      <c r="J205" s="46">
        <f t="shared" si="31"/>
        <v>63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+'15'!J251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0</v>
      </c>
      <c r="K251" s="72">
        <v>2</v>
      </c>
      <c r="L251" s="20">
        <v>80</v>
      </c>
      <c r="M251" s="65">
        <f t="shared" si="34"/>
        <v>160</v>
      </c>
      <c r="N251" s="17" t="s">
        <v>16</v>
      </c>
      <c r="O251" s="18"/>
      <c r="P251" s="122">
        <f t="shared" si="35"/>
        <v>160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+'15'!J252</f>
        <v>10</v>
      </c>
      <c r="F252" s="71"/>
      <c r="G252" s="46">
        <f t="shared" si="40"/>
        <v>10</v>
      </c>
      <c r="H252" s="78">
        <v>0</v>
      </c>
      <c r="I252" s="76">
        <v>0</v>
      </c>
      <c r="J252" s="46">
        <f t="shared" si="41"/>
        <v>10</v>
      </c>
      <c r="K252" s="72"/>
      <c r="L252" s="20">
        <v>27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+'15'!J253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942.15000000000009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1320</v>
      </c>
      <c r="O264" s="2">
        <v>340</v>
      </c>
      <c r="P264" s="2">
        <v>470</v>
      </c>
      <c r="Q264" s="88">
        <v>230</v>
      </c>
      <c r="R264" s="2">
        <v>150</v>
      </c>
      <c r="S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79</v>
      </c>
      <c r="O266" s="2" t="s">
        <v>1441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1801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1801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O251" sqref="O251"/>
      <selection pane="topRight" activeCell="O251" sqref="O251"/>
      <selection pane="bottomLeft" activeCell="O251" sqref="O251"/>
      <selection pane="bottomRight" activeCell="O251" sqref="O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8</v>
      </c>
      <c r="K5" s="72">
        <v>6</v>
      </c>
      <c r="L5" s="15">
        <v>50</v>
      </c>
      <c r="M5" s="65">
        <f>+L5*K5</f>
        <v>300</v>
      </c>
      <c r="N5" s="17" t="s">
        <v>16</v>
      </c>
      <c r="O5" s="18">
        <v>50</v>
      </c>
      <c r="P5" s="122">
        <f>SUM(M5-O5)</f>
        <v>250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4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16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12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2">
        <f t="shared" si="3"/>
        <v>600</v>
      </c>
      <c r="Q31" s="12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2">
        <f>SUM(M49-O49)</f>
        <v>50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3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0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13</v>
      </c>
      <c r="F125" s="71"/>
      <c r="G125" s="46">
        <f t="shared" si="23"/>
        <v>13</v>
      </c>
      <c r="H125" s="78">
        <v>0</v>
      </c>
      <c r="I125" s="76">
        <v>0</v>
      </c>
      <c r="J125" s="46">
        <f t="shared" si="24"/>
        <v>12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10</v>
      </c>
      <c r="F149" s="71"/>
      <c r="G149" s="46">
        <f t="shared" si="23"/>
        <v>10</v>
      </c>
      <c r="H149" s="78">
        <v>0</v>
      </c>
      <c r="I149" s="76">
        <v>0</v>
      </c>
      <c r="J149" s="46">
        <f t="shared" si="24"/>
        <v>10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63</v>
      </c>
      <c r="F205" s="71"/>
      <c r="G205" s="46">
        <f t="shared" si="30"/>
        <v>63</v>
      </c>
      <c r="H205" s="78">
        <v>0</v>
      </c>
      <c r="I205" s="76">
        <v>0</v>
      </c>
      <c r="J205" s="46">
        <f t="shared" si="31"/>
        <v>63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+'16'!J252</f>
        <v>10</v>
      </c>
      <c r="F252" s="71"/>
      <c r="G252" s="46">
        <f t="shared" si="40"/>
        <v>10</v>
      </c>
      <c r="H252" s="78">
        <v>0</v>
      </c>
      <c r="I252" s="76">
        <v>0</v>
      </c>
      <c r="J252" s="46">
        <f t="shared" si="41"/>
        <v>10</v>
      </c>
      <c r="K252" s="72"/>
      <c r="L252" s="20">
        <v>27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+'16'!J253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973.56000000000006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2985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1265</v>
      </c>
      <c r="O264" s="2">
        <v>250</v>
      </c>
      <c r="P264" s="2">
        <v>485</v>
      </c>
      <c r="Q264" s="88">
        <v>180</v>
      </c>
      <c r="R264" s="2">
        <v>50</v>
      </c>
      <c r="S264" s="2">
        <v>100</v>
      </c>
      <c r="T264" s="2">
        <v>100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1535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1535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AD346"/>
  <sheetViews>
    <sheetView zoomScale="70" zoomScaleNormal="70" workbookViewId="0">
      <pane xSplit="10" ySplit="4" topLeftCell="K5" activePane="bottomRight" state="frozen"/>
      <selection activeCell="O251" sqref="O251"/>
      <selection pane="topRight" activeCell="O251" sqref="O251"/>
      <selection pane="bottomLeft" activeCell="O251" sqref="O251"/>
      <selection pane="bottomRight" activeCell="O251" sqref="O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30" x14ac:dyDescent="0.5">
      <c r="A1" s="1"/>
      <c r="J1" s="2"/>
      <c r="L1" s="2"/>
    </row>
    <row r="2" spans="1:30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30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30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30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13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100</v>
      </c>
      <c r="P6" s="122">
        <f t="shared" ref="P6:P30" si="3">SUM(M6-O6)</f>
        <v>500</v>
      </c>
      <c r="Q6" s="121">
        <v>36.43</v>
      </c>
      <c r="R6" s="43">
        <f t="shared" ref="R6:R21" si="4">+K6*Q6</f>
        <v>218.57999999999998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1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2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10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22">
        <f t="shared" si="3"/>
        <v>600</v>
      </c>
      <c r="Q22" s="121">
        <v>27.98</v>
      </c>
      <c r="R22" s="43">
        <f t="shared" ref="R22:R80" si="5">+K22*Q22</f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5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5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5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5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5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9</v>
      </c>
      <c r="F28" s="71"/>
      <c r="G28" s="46">
        <f t="shared" si="6"/>
        <v>9</v>
      </c>
      <c r="H28" s="78">
        <v>0</v>
      </c>
      <c r="I28" s="76">
        <v>0</v>
      </c>
      <c r="J28" s="46">
        <f t="shared" si="7"/>
        <v>6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5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5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5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12</v>
      </c>
      <c r="F31" s="71"/>
      <c r="G31" s="46">
        <f t="shared" si="6"/>
        <v>12</v>
      </c>
      <c r="H31" s="78">
        <v>0</v>
      </c>
      <c r="I31" s="76">
        <v>5</v>
      </c>
      <c r="J31" s="46">
        <f t="shared" si="7"/>
        <v>5</v>
      </c>
      <c r="K31" s="72">
        <v>2</v>
      </c>
      <c r="L31" s="15">
        <v>100</v>
      </c>
      <c r="M31" s="65">
        <f t="shared" si="2"/>
        <v>200</v>
      </c>
      <c r="N31" s="17" t="s">
        <v>1436</v>
      </c>
      <c r="O31" s="18"/>
      <c r="P31" s="122">
        <f t="shared" ref="P31:P80" si="8">SUM(M31-O31)</f>
        <v>200</v>
      </c>
      <c r="Q31" s="121">
        <v>34.64</v>
      </c>
      <c r="R31" s="43">
        <f t="shared" si="5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2</v>
      </c>
      <c r="F32" s="71"/>
      <c r="G32" s="46">
        <f t="shared" si="6"/>
        <v>2</v>
      </c>
      <c r="H32" s="78">
        <v>0</v>
      </c>
      <c r="I32" s="76">
        <v>0</v>
      </c>
      <c r="J32" s="46">
        <f t="shared" si="7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8"/>
        <v>130</v>
      </c>
      <c r="Q32" s="90">
        <v>46.37</v>
      </c>
      <c r="R32" s="43">
        <f t="shared" si="5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8"/>
        <v>0</v>
      </c>
      <c r="Q33" s="90">
        <v>38.9</v>
      </c>
      <c r="R33" s="43">
        <f t="shared" si="5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8"/>
        <v>0</v>
      </c>
      <c r="Q34" s="90">
        <v>38.07</v>
      </c>
      <c r="R34" s="43">
        <f t="shared" si="5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8"/>
        <v>0</v>
      </c>
      <c r="Q35" s="90">
        <v>40.799999999999997</v>
      </c>
      <c r="R35" s="43">
        <f t="shared" si="5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8"/>
        <v>0</v>
      </c>
      <c r="Q36" s="90"/>
      <c r="R36" s="43">
        <f t="shared" si="5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8"/>
        <v>0</v>
      </c>
      <c r="Q37" s="90"/>
      <c r="R37" s="43">
        <f t="shared" si="5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1</v>
      </c>
      <c r="F39" s="71"/>
      <c r="G39" s="46">
        <f t="shared" si="6"/>
        <v>1</v>
      </c>
      <c r="H39" s="78">
        <v>0</v>
      </c>
      <c r="I39" s="76">
        <v>0</v>
      </c>
      <c r="J39" s="46">
        <f t="shared" si="7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8"/>
        <v>50</v>
      </c>
      <c r="Q39" s="90">
        <v>27.84</v>
      </c>
      <c r="R39" s="43">
        <f t="shared" si="5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3</v>
      </c>
      <c r="F40" s="71"/>
      <c r="G40" s="46">
        <f t="shared" si="6"/>
        <v>3</v>
      </c>
      <c r="H40" s="78">
        <v>0</v>
      </c>
      <c r="I40" s="76">
        <v>0</v>
      </c>
      <c r="J40" s="46">
        <f t="shared" si="7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8"/>
        <v>50</v>
      </c>
      <c r="Q40" s="90">
        <v>27.12</v>
      </c>
      <c r="R40" s="43">
        <f t="shared" si="5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8"/>
        <v>0</v>
      </c>
      <c r="Q41" s="90">
        <v>15.42</v>
      </c>
      <c r="R41" s="43">
        <f t="shared" si="5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8"/>
        <v>0</v>
      </c>
      <c r="Q42" s="90">
        <v>15.55</v>
      </c>
      <c r="R42" s="43">
        <f t="shared" si="5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8"/>
        <v>0</v>
      </c>
      <c r="Q44" s="90">
        <v>15.31</v>
      </c>
      <c r="R44" s="43">
        <f t="shared" si="5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8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3</v>
      </c>
      <c r="F46" s="71"/>
      <c r="G46" s="46">
        <f t="shared" si="6"/>
        <v>3</v>
      </c>
      <c r="H46" s="78">
        <v>0</v>
      </c>
      <c r="I46" s="76">
        <v>0</v>
      </c>
      <c r="J46" s="46">
        <f t="shared" si="7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8"/>
        <v>0</v>
      </c>
      <c r="Q46" s="121">
        <v>17.78</v>
      </c>
      <c r="R46" s="43">
        <f t="shared" si="5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6"/>
        <v>0</v>
      </c>
      <c r="H47" s="78">
        <v>0</v>
      </c>
      <c r="I47" s="76">
        <v>0</v>
      </c>
      <c r="J47" s="46">
        <f t="shared" si="7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8"/>
        <v>0</v>
      </c>
      <c r="Q47" s="121">
        <v>17.989999999999998</v>
      </c>
      <c r="R47" s="43">
        <f t="shared" si="5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14</v>
      </c>
      <c r="F48" s="71"/>
      <c r="G48" s="46">
        <f t="shared" si="6"/>
        <v>14</v>
      </c>
      <c r="H48" s="78">
        <v>0</v>
      </c>
      <c r="I48" s="76">
        <v>0</v>
      </c>
      <c r="J48" s="46">
        <f t="shared" si="7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10</v>
      </c>
      <c r="F49" s="71"/>
      <c r="G49" s="46">
        <f t="shared" si="6"/>
        <v>10</v>
      </c>
      <c r="H49" s="78">
        <v>0</v>
      </c>
      <c r="I49" s="76">
        <v>0</v>
      </c>
      <c r="J49" s="46">
        <f t="shared" si="7"/>
        <v>8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13</v>
      </c>
      <c r="F50" s="71"/>
      <c r="G50" s="46">
        <f t="shared" si="6"/>
        <v>13</v>
      </c>
      <c r="H50" s="78">
        <v>0</v>
      </c>
      <c r="I50" s="76">
        <v>0</v>
      </c>
      <c r="J50" s="46">
        <f t="shared" si="7"/>
        <v>12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8"/>
        <v>50</v>
      </c>
      <c r="Q50" s="121">
        <v>20.32</v>
      </c>
      <c r="R50" s="43">
        <f t="shared" si="5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8</v>
      </c>
      <c r="F53" s="71">
        <v>5</v>
      </c>
      <c r="G53" s="46">
        <f t="shared" si="6"/>
        <v>13</v>
      </c>
      <c r="H53" s="78">
        <v>0</v>
      </c>
      <c r="I53" s="76">
        <v>0</v>
      </c>
      <c r="J53" s="46">
        <f t="shared" si="7"/>
        <v>2</v>
      </c>
      <c r="K53" s="72">
        <v>11</v>
      </c>
      <c r="L53" s="20">
        <v>50</v>
      </c>
      <c r="M53" s="65">
        <f>+L53*K53</f>
        <v>550</v>
      </c>
      <c r="N53" s="17" t="s">
        <v>16</v>
      </c>
      <c r="O53" s="18">
        <v>50</v>
      </c>
      <c r="P53" s="122">
        <f>SUM(M53-O53)</f>
        <v>500</v>
      </c>
      <c r="Q53" s="121">
        <v>16.37</v>
      </c>
      <c r="R53" s="43">
        <f>+K53*Q53</f>
        <v>180.07000000000002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8"/>
        <v>0</v>
      </c>
      <c r="Q54" s="121">
        <v>16.5</v>
      </c>
      <c r="R54" s="43">
        <f t="shared" si="5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9</v>
      </c>
      <c r="F55" s="71"/>
      <c r="G55" s="46">
        <f t="shared" si="6"/>
        <v>9</v>
      </c>
      <c r="H55" s="78">
        <v>0</v>
      </c>
      <c r="I55" s="76">
        <v>0</v>
      </c>
      <c r="J55" s="46">
        <f t="shared" si="7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5</v>
      </c>
      <c r="F56" s="71"/>
      <c r="G56" s="46">
        <f t="shared" si="6"/>
        <v>5</v>
      </c>
      <c r="H56" s="78">
        <v>0</v>
      </c>
      <c r="I56" s="76">
        <v>0</v>
      </c>
      <c r="J56" s="46">
        <f t="shared" si="7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8"/>
        <v>0</v>
      </c>
      <c r="Q57" s="121">
        <v>31.29</v>
      </c>
      <c r="R57" s="43">
        <f t="shared" si="5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8"/>
        <v>0</v>
      </c>
      <c r="Q58" s="121">
        <v>31.07</v>
      </c>
      <c r="R58" s="43">
        <f t="shared" si="5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1</v>
      </c>
      <c r="F59" s="71"/>
      <c r="G59" s="46">
        <f t="shared" si="6"/>
        <v>1</v>
      </c>
      <c r="H59" s="78">
        <v>0</v>
      </c>
      <c r="I59" s="76">
        <v>0</v>
      </c>
      <c r="J59" s="46">
        <f t="shared" si="7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8"/>
        <v>0</v>
      </c>
      <c r="Q59" s="121">
        <v>29.83</v>
      </c>
      <c r="R59" s="43">
        <f t="shared" si="5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8"/>
        <v>0</v>
      </c>
      <c r="Q60" s="121">
        <v>27.06</v>
      </c>
      <c r="R60" s="43">
        <f t="shared" si="5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8"/>
        <v>0</v>
      </c>
      <c r="Q61" s="121">
        <v>28.25</v>
      </c>
      <c r="R61" s="43">
        <f t="shared" si="5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8"/>
        <v>0</v>
      </c>
      <c r="Q62" s="121">
        <v>26.69</v>
      </c>
      <c r="R62" s="43">
        <f t="shared" si="5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8"/>
        <v>0</v>
      </c>
      <c r="Q63" s="121">
        <v>27.55</v>
      </c>
      <c r="R63" s="43">
        <f t="shared" si="5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8"/>
        <v>0</v>
      </c>
      <c r="Q64" s="90">
        <v>23.69</v>
      </c>
      <c r="R64" s="43">
        <f t="shared" si="5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8"/>
        <v>0</v>
      </c>
      <c r="Q65" s="90">
        <v>22.49</v>
      </c>
      <c r="R65" s="43">
        <f t="shared" si="5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8"/>
        <v>0</v>
      </c>
      <c r="Q66" s="90">
        <v>23.12</v>
      </c>
      <c r="R66" s="43">
        <f t="shared" si="5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5</v>
      </c>
      <c r="F67" s="71"/>
      <c r="G67" s="46">
        <f t="shared" si="6"/>
        <v>5</v>
      </c>
      <c r="H67" s="78">
        <v>0</v>
      </c>
      <c r="I67" s="76">
        <v>0</v>
      </c>
      <c r="J67" s="46">
        <f t="shared" si="7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8"/>
        <v>0</v>
      </c>
      <c r="Q67" s="90"/>
      <c r="R67" s="43">
        <f t="shared" si="5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3</v>
      </c>
      <c r="F68" s="71"/>
      <c r="G68" s="46">
        <f t="shared" si="6"/>
        <v>3</v>
      </c>
      <c r="H68" s="78">
        <v>0</v>
      </c>
      <c r="I68" s="76">
        <v>0</v>
      </c>
      <c r="J68" s="46">
        <f t="shared" si="7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8"/>
        <v>80</v>
      </c>
      <c r="Q68" s="90"/>
      <c r="R68" s="43">
        <f t="shared" si="5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8"/>
        <v>0</v>
      </c>
      <c r="Q69" s="90">
        <v>67.790000000000006</v>
      </c>
      <c r="R69" s="43">
        <f t="shared" si="5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8"/>
        <v>0</v>
      </c>
      <c r="Q70" s="90">
        <v>68.37</v>
      </c>
      <c r="R70" s="43">
        <f t="shared" si="5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5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5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5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1</v>
      </c>
      <c r="F74" s="71"/>
      <c r="G74" s="46">
        <f t="shared" si="6"/>
        <v>1</v>
      </c>
      <c r="H74" s="78">
        <v>0</v>
      </c>
      <c r="I74" s="76">
        <v>0</v>
      </c>
      <c r="J74" s="46">
        <f t="shared" si="7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5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2</v>
      </c>
      <c r="F77" s="71"/>
      <c r="G77" s="46">
        <f t="shared" si="6"/>
        <v>2</v>
      </c>
      <c r="H77" s="78">
        <v>0</v>
      </c>
      <c r="I77" s="76">
        <v>0</v>
      </c>
      <c r="J77" s="46">
        <f t="shared" si="7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8"/>
        <v>100</v>
      </c>
      <c r="Q77" s="90">
        <v>25.15</v>
      </c>
      <c r="R77" s="43">
        <f t="shared" si="5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5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5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5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14</v>
      </c>
      <c r="F112" s="71"/>
      <c r="G112" s="46">
        <f t="shared" si="25"/>
        <v>14</v>
      </c>
      <c r="H112" s="78">
        <v>0</v>
      </c>
      <c r="I112" s="76">
        <v>0</v>
      </c>
      <c r="J112" s="46">
        <f t="shared" si="26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3</v>
      </c>
      <c r="F113" s="71"/>
      <c r="G113" s="46">
        <f t="shared" si="25"/>
        <v>3</v>
      </c>
      <c r="H113" s="78">
        <v>0</v>
      </c>
      <c r="I113" s="76">
        <v>0</v>
      </c>
      <c r="J113" s="46">
        <f t="shared" si="26"/>
        <v>2</v>
      </c>
      <c r="K113" s="72">
        <v>1</v>
      </c>
      <c r="L113" s="20">
        <v>55</v>
      </c>
      <c r="M113" s="65">
        <f t="shared" si="9"/>
        <v>55</v>
      </c>
      <c r="N113" s="17" t="s">
        <v>16</v>
      </c>
      <c r="O113" s="18"/>
      <c r="P113" s="122">
        <f t="shared" si="10"/>
        <v>55</v>
      </c>
      <c r="Q113" s="121">
        <v>22.55</v>
      </c>
      <c r="R113" s="43">
        <f t="shared" si="11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2</v>
      </c>
      <c r="F115" s="71">
        <v>9</v>
      </c>
      <c r="G115" s="46">
        <f t="shared" si="25"/>
        <v>11</v>
      </c>
      <c r="H115" s="78">
        <v>0</v>
      </c>
      <c r="I115" s="76">
        <v>0</v>
      </c>
      <c r="J115" s="46">
        <f t="shared" si="26"/>
        <v>7</v>
      </c>
      <c r="K115" s="72">
        <v>4</v>
      </c>
      <c r="L115" s="22">
        <v>60</v>
      </c>
      <c r="M115" s="65">
        <f t="shared" si="9"/>
        <v>240</v>
      </c>
      <c r="N115" s="17" t="s">
        <v>16</v>
      </c>
      <c r="O115" s="18"/>
      <c r="P115" s="122">
        <f t="shared" si="10"/>
        <v>240</v>
      </c>
      <c r="Q115" s="90">
        <v>23.61</v>
      </c>
      <c r="R115" s="43">
        <f t="shared" si="11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3</v>
      </c>
      <c r="F116" s="71"/>
      <c r="G116" s="46">
        <f t="shared" si="25"/>
        <v>3</v>
      </c>
      <c r="H116" s="78">
        <v>0</v>
      </c>
      <c r="I116" s="76">
        <v>0</v>
      </c>
      <c r="J116" s="46">
        <f t="shared" si="26"/>
        <v>3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12</v>
      </c>
      <c r="F125" s="71"/>
      <c r="G125" s="46">
        <f t="shared" si="25"/>
        <v>12</v>
      </c>
      <c r="H125" s="78">
        <v>0</v>
      </c>
      <c r="I125" s="76">
        <v>0</v>
      </c>
      <c r="J125" s="46">
        <f t="shared" si="26"/>
        <v>11</v>
      </c>
      <c r="K125" s="72">
        <v>1</v>
      </c>
      <c r="L125" s="22">
        <v>50</v>
      </c>
      <c r="M125" s="65">
        <f t="shared" si="9"/>
        <v>50</v>
      </c>
      <c r="N125" s="17" t="s">
        <v>16</v>
      </c>
      <c r="O125" s="18"/>
      <c r="P125" s="122">
        <f t="shared" si="10"/>
        <v>50</v>
      </c>
      <c r="Q125" s="90">
        <v>33</v>
      </c>
      <c r="R125" s="43">
        <f t="shared" si="11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10</v>
      </c>
      <c r="F126" s="71"/>
      <c r="G126" s="46">
        <f t="shared" si="25"/>
        <v>10</v>
      </c>
      <c r="H126" s="78">
        <v>0</v>
      </c>
      <c r="I126" s="76">
        <v>0</v>
      </c>
      <c r="J126" s="46">
        <f t="shared" si="26"/>
        <v>10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1</v>
      </c>
      <c r="F131" s="71">
        <v>3</v>
      </c>
      <c r="G131" s="46">
        <f t="shared" si="25"/>
        <v>4</v>
      </c>
      <c r="H131" s="78">
        <v>0</v>
      </c>
      <c r="I131" s="76">
        <v>0</v>
      </c>
      <c r="J131" s="46">
        <f t="shared" si="26"/>
        <v>2</v>
      </c>
      <c r="K131" s="72">
        <v>2</v>
      </c>
      <c r="L131" s="22">
        <v>50</v>
      </c>
      <c r="M131" s="65">
        <f t="shared" si="9"/>
        <v>100</v>
      </c>
      <c r="N131" s="17" t="s">
        <v>16</v>
      </c>
      <c r="O131" s="18"/>
      <c r="P131" s="122">
        <f t="shared" si="10"/>
        <v>100</v>
      </c>
      <c r="Q131" s="90">
        <v>9.91</v>
      </c>
      <c r="R131" s="43">
        <f t="shared" si="11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0</v>
      </c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10</v>
      </c>
      <c r="F149" s="71"/>
      <c r="G149" s="46">
        <f t="shared" si="25"/>
        <v>10</v>
      </c>
      <c r="H149" s="78">
        <v>0</v>
      </c>
      <c r="I149" s="76">
        <v>0</v>
      </c>
      <c r="J149" s="46">
        <f t="shared" si="26"/>
        <v>10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2</v>
      </c>
      <c r="F152" s="71"/>
      <c r="G152" s="46">
        <f t="shared" si="25"/>
        <v>2</v>
      </c>
      <c r="H152" s="78">
        <v>0</v>
      </c>
      <c r="I152" s="76">
        <v>0</v>
      </c>
      <c r="J152" s="46">
        <f t="shared" si="26"/>
        <v>2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2</v>
      </c>
      <c r="F175" s="71"/>
      <c r="G175" s="46">
        <f t="shared" si="32"/>
        <v>2</v>
      </c>
      <c r="H175" s="78">
        <v>0</v>
      </c>
      <c r="I175" s="76">
        <v>0</v>
      </c>
      <c r="J175" s="46">
        <f t="shared" si="33"/>
        <v>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7"/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13</v>
      </c>
      <c r="F193" s="71"/>
      <c r="G193" s="46">
        <f t="shared" si="32"/>
        <v>13</v>
      </c>
      <c r="H193" s="78">
        <v>0</v>
      </c>
      <c r="I193" s="76">
        <v>0</v>
      </c>
      <c r="J193" s="46">
        <f t="shared" si="33"/>
        <v>12</v>
      </c>
      <c r="K193" s="72">
        <v>1</v>
      </c>
      <c r="L193" s="20">
        <v>60</v>
      </c>
      <c r="M193" s="65">
        <f t="shared" si="36"/>
        <v>60</v>
      </c>
      <c r="N193" s="17" t="s">
        <v>16</v>
      </c>
      <c r="O193" s="18"/>
      <c r="P193" s="122">
        <f t="shared" si="37"/>
        <v>60</v>
      </c>
      <c r="Q193" s="90">
        <v>38</v>
      </c>
      <c r="R193" s="43">
        <f t="shared" si="38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16</v>
      </c>
      <c r="F194" s="71"/>
      <c r="G194" s="46">
        <f t="shared" si="32"/>
        <v>16</v>
      </c>
      <c r="H194" s="78">
        <v>0</v>
      </c>
      <c r="I194" s="76">
        <v>0</v>
      </c>
      <c r="J194" s="46">
        <f t="shared" si="33"/>
        <v>15</v>
      </c>
      <c r="K194" s="72">
        <v>1</v>
      </c>
      <c r="L194" s="20">
        <v>120</v>
      </c>
      <c r="M194" s="65">
        <f t="shared" si="36"/>
        <v>120</v>
      </c>
      <c r="N194" s="17" t="s">
        <v>16</v>
      </c>
      <c r="O194" s="18"/>
      <c r="P194" s="122">
        <f t="shared" si="37"/>
        <v>120</v>
      </c>
      <c r="Q194" s="90">
        <v>73</v>
      </c>
      <c r="R194" s="43">
        <f t="shared" si="38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63</v>
      </c>
      <c r="F205" s="71"/>
      <c r="G205" s="46">
        <f t="shared" si="32"/>
        <v>63</v>
      </c>
      <c r="H205" s="78">
        <v>0</v>
      </c>
      <c r="I205" s="76">
        <v>0</v>
      </c>
      <c r="J205" s="46">
        <f t="shared" si="33"/>
        <v>63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1" si="44">E235+F235</f>
        <v>0</v>
      </c>
      <c r="H235" s="78">
        <v>0</v>
      </c>
      <c r="I235" s="76">
        <v>0</v>
      </c>
      <c r="J235" s="46">
        <f t="shared" ref="J235:J251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0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0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0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4"/>
        <v>0</v>
      </c>
      <c r="H243" s="78">
        <v>0</v>
      </c>
      <c r="I243" s="76">
        <v>0</v>
      </c>
      <c r="J243" s="46">
        <f t="shared" si="45"/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>
        <v>39</v>
      </c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8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4"/>
        <v>0</v>
      </c>
      <c r="H248" s="78">
        <v>0</v>
      </c>
      <c r="I248" s="76">
        <v>0</v>
      </c>
      <c r="J248" s="46">
        <f t="shared" si="45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4"/>
        <v>0</v>
      </c>
      <c r="H249" s="78">
        <v>0</v>
      </c>
      <c r="I249" s="76">
        <v>0</v>
      </c>
      <c r="J249" s="46">
        <f t="shared" si="45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4"/>
        <v>0</v>
      </c>
      <c r="H250" s="78">
        <v>0</v>
      </c>
      <c r="I250" s="76">
        <v>0</v>
      </c>
      <c r="J250" s="46">
        <f t="shared" si="45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+'17'!J251</f>
        <v>0</v>
      </c>
      <c r="F251" s="71"/>
      <c r="G251" s="46">
        <f t="shared" si="44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80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+'17'!J252</f>
        <v>10</v>
      </c>
      <c r="F252" s="71"/>
      <c r="G252" s="46">
        <f t="shared" si="42"/>
        <v>10</v>
      </c>
      <c r="H252" s="78">
        <v>0</v>
      </c>
      <c r="I252" s="76">
        <v>0</v>
      </c>
      <c r="J252" s="46">
        <f t="shared" si="43"/>
        <v>10</v>
      </c>
      <c r="K252" s="72"/>
      <c r="L252" s="20">
        <v>27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+'17'!J253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>
        <v>39</v>
      </c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+'17'!J254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39</v>
      </c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+'17'!J255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35</v>
      </c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1524.09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4290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2165</v>
      </c>
      <c r="O264" s="2">
        <v>260</v>
      </c>
      <c r="P264" s="2">
        <v>380</v>
      </c>
      <c r="Q264" s="88">
        <v>100</v>
      </c>
      <c r="R264" s="2">
        <v>145</v>
      </c>
      <c r="S264" s="2">
        <v>200</v>
      </c>
      <c r="T264" s="2">
        <v>60</v>
      </c>
      <c r="U264" s="2">
        <v>100</v>
      </c>
      <c r="V264" s="2">
        <v>300</v>
      </c>
      <c r="W264" s="2">
        <v>620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1960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1960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14" activePane="bottomRight" state="frozen"/>
      <selection activeCell="N250" sqref="N250"/>
      <selection pane="topRight" activeCell="N250" sqref="N250"/>
      <selection pane="bottomLeft" activeCell="N250" sqref="N250"/>
      <selection pane="bottomRight" activeCell="W17" sqref="W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6</v>
      </c>
      <c r="F5" s="71">
        <v>10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68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13</v>
      </c>
      <c r="F6" s="71">
        <v>15</v>
      </c>
      <c r="G6" s="46">
        <f t="shared" si="0"/>
        <v>28</v>
      </c>
      <c r="H6" s="78">
        <v>0</v>
      </c>
      <c r="I6" s="76">
        <v>0</v>
      </c>
      <c r="J6" s="46">
        <f t="shared" si="1"/>
        <v>26</v>
      </c>
      <c r="K6" s="72">
        <v>2</v>
      </c>
      <c r="L6" s="15">
        <v>100</v>
      </c>
      <c r="M6" s="65">
        <f t="shared" ref="M6:M69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8</v>
      </c>
      <c r="F11" s="71">
        <v>10</v>
      </c>
      <c r="G11" s="46">
        <f t="shared" si="0"/>
        <v>18</v>
      </c>
      <c r="H11" s="78">
        <v>0</v>
      </c>
      <c r="I11" s="76">
        <v>0</v>
      </c>
      <c r="J11" s="46">
        <f t="shared" si="1"/>
        <v>16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14</v>
      </c>
      <c r="F18" s="71">
        <v>5</v>
      </c>
      <c r="G18" s="46">
        <f t="shared" si="0"/>
        <v>19</v>
      </c>
      <c r="H18" s="78">
        <v>0</v>
      </c>
      <c r="I18" s="76">
        <v>0</v>
      </c>
      <c r="J18" s="46">
        <f t="shared" si="1"/>
        <v>17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7</v>
      </c>
      <c r="F20" s="71">
        <v>3</v>
      </c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10</v>
      </c>
      <c r="F22" s="71">
        <v>15</v>
      </c>
      <c r="G22" s="46">
        <f t="shared" si="0"/>
        <v>25</v>
      </c>
      <c r="H22" s="78">
        <v>0</v>
      </c>
      <c r="I22" s="76">
        <v>0</v>
      </c>
      <c r="J22" s="46">
        <f t="shared" si="1"/>
        <v>23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6</v>
      </c>
      <c r="F28" s="71">
        <v>5</v>
      </c>
      <c r="G28" s="46">
        <f t="shared" si="5"/>
        <v>11</v>
      </c>
      <c r="H28" s="78">
        <v>0</v>
      </c>
      <c r="I28" s="76">
        <v>0</v>
      </c>
      <c r="J28" s="46">
        <f t="shared" si="1"/>
        <v>8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5</v>
      </c>
      <c r="F31" s="71">
        <v>15</v>
      </c>
      <c r="G31" s="46">
        <f t="shared" si="5"/>
        <v>20</v>
      </c>
      <c r="H31" s="78">
        <v>0</v>
      </c>
      <c r="I31" s="76">
        <v>0</v>
      </c>
      <c r="J31" s="46">
        <f t="shared" si="1"/>
        <v>19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1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0</v>
      </c>
      <c r="F39" s="71">
        <v>6</v>
      </c>
      <c r="G39" s="46">
        <f t="shared" si="5"/>
        <v>6</v>
      </c>
      <c r="H39" s="78">
        <v>0</v>
      </c>
      <c r="I39" s="76">
        <v>0</v>
      </c>
      <c r="J39" s="46">
        <f t="shared" si="1"/>
        <v>3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1"/>
        <v>2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2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1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1"/>
        <v>14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1"/>
        <v>8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1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1"/>
        <v>2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1"/>
        <v>9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1"/>
        <v>5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1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1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13</v>
      </c>
      <c r="F112" s="71"/>
      <c r="G112" s="46">
        <f t="shared" si="18"/>
        <v>13</v>
      </c>
      <c r="H112" s="78">
        <v>0</v>
      </c>
      <c r="I112" s="76">
        <v>0</v>
      </c>
      <c r="J112" s="46">
        <f t="shared" si="6"/>
        <v>12</v>
      </c>
      <c r="K112" s="72">
        <v>1</v>
      </c>
      <c r="L112" s="20">
        <v>100</v>
      </c>
      <c r="M112" s="65">
        <f t="shared" si="7"/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2</v>
      </c>
      <c r="F113" s="71"/>
      <c r="G113" s="46">
        <f t="shared" si="18"/>
        <v>2</v>
      </c>
      <c r="H113" s="78">
        <v>0</v>
      </c>
      <c r="I113" s="76">
        <v>0</v>
      </c>
      <c r="J113" s="46">
        <f t="shared" si="6"/>
        <v>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7</v>
      </c>
      <c r="F115" s="71">
        <v>10</v>
      </c>
      <c r="G115" s="46">
        <f t="shared" si="18"/>
        <v>17</v>
      </c>
      <c r="H115" s="78">
        <v>0</v>
      </c>
      <c r="I115" s="76">
        <v>0</v>
      </c>
      <c r="J115" s="46">
        <f t="shared" si="6"/>
        <v>14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3</v>
      </c>
      <c r="F116" s="71">
        <v>10</v>
      </c>
      <c r="G116" s="46">
        <f t="shared" si="18"/>
        <v>13</v>
      </c>
      <c r="H116" s="78">
        <v>0</v>
      </c>
      <c r="I116" s="76">
        <v>0</v>
      </c>
      <c r="J116" s="46">
        <f t="shared" si="6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11</v>
      </c>
      <c r="F125" s="71"/>
      <c r="G125" s="46">
        <f t="shared" si="18"/>
        <v>11</v>
      </c>
      <c r="H125" s="78">
        <v>0</v>
      </c>
      <c r="I125" s="76">
        <v>0</v>
      </c>
      <c r="J125" s="46">
        <f t="shared" si="6"/>
        <v>9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10</v>
      </c>
      <c r="F126" s="71"/>
      <c r="G126" s="46">
        <f t="shared" si="18"/>
        <v>10</v>
      </c>
      <c r="H126" s="78">
        <v>0</v>
      </c>
      <c r="I126" s="76">
        <v>0</v>
      </c>
      <c r="J126" s="46">
        <f t="shared" si="6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2</v>
      </c>
      <c r="F131" s="71"/>
      <c r="G131" s="46">
        <f t="shared" si="18"/>
        <v>2</v>
      </c>
      <c r="H131" s="78">
        <v>0</v>
      </c>
      <c r="I131" s="76">
        <v>0</v>
      </c>
      <c r="J131" s="46">
        <f t="shared" si="6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18"/>
        <v>0</v>
      </c>
      <c r="H133" s="78">
        <v>0</v>
      </c>
      <c r="I133" s="76">
        <v>0</v>
      </c>
      <c r="J133" s="46">
        <f t="shared" ref="J133:J196" si="22">+G133-H133-K133-I133</f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10</v>
      </c>
      <c r="F149" s="71"/>
      <c r="G149" s="46">
        <f t="shared" si="18"/>
        <v>10</v>
      </c>
      <c r="H149" s="78">
        <v>0</v>
      </c>
      <c r="I149" s="76">
        <v>0</v>
      </c>
      <c r="J149" s="46">
        <f t="shared" si="22"/>
        <v>10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2</v>
      </c>
      <c r="F152" s="71"/>
      <c r="G152" s="46">
        <f t="shared" si="18"/>
        <v>2</v>
      </c>
      <c r="H152" s="78">
        <v>0</v>
      </c>
      <c r="I152" s="76">
        <v>0</v>
      </c>
      <c r="J152" s="46">
        <f t="shared" si="22"/>
        <v>2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0</v>
      </c>
      <c r="F175" s="71"/>
      <c r="G175" s="46">
        <f t="shared" si="24"/>
        <v>0</v>
      </c>
      <c r="H175" s="78">
        <v>0</v>
      </c>
      <c r="I175" s="76">
        <v>0</v>
      </c>
      <c r="J175" s="46">
        <f t="shared" si="22"/>
        <v>0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12</v>
      </c>
      <c r="F193" s="71"/>
      <c r="G193" s="46">
        <f t="shared" si="24"/>
        <v>12</v>
      </c>
      <c r="H193" s="78">
        <v>0</v>
      </c>
      <c r="I193" s="76">
        <v>0</v>
      </c>
      <c r="J193" s="46">
        <f t="shared" si="22"/>
        <v>11</v>
      </c>
      <c r="K193" s="72">
        <v>1</v>
      </c>
      <c r="L193" s="20">
        <v>60</v>
      </c>
      <c r="M193" s="65">
        <f t="shared" si="23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2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15</v>
      </c>
      <c r="F194" s="71"/>
      <c r="G194" s="46">
        <f t="shared" si="24"/>
        <v>15</v>
      </c>
      <c r="H194" s="78">
        <v>0</v>
      </c>
      <c r="I194" s="76">
        <v>0</v>
      </c>
      <c r="J194" s="46">
        <f t="shared" si="22"/>
        <v>15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63</v>
      </c>
      <c r="F205" s="71"/>
      <c r="G205" s="46">
        <f t="shared" si="24"/>
        <v>63</v>
      </c>
      <c r="H205" s="78">
        <v>0</v>
      </c>
      <c r="I205" s="76">
        <v>0</v>
      </c>
      <c r="J205" s="46">
        <f t="shared" si="30"/>
        <v>61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2">
        <f t="shared" si="26"/>
        <v>110</v>
      </c>
      <c r="Q205" s="90">
        <v>40</v>
      </c>
      <c r="R205" s="43">
        <f t="shared" si="27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1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+'18'!J252</f>
        <v>10</v>
      </c>
      <c r="F252" s="71"/>
      <c r="G252" s="46">
        <f t="shared" si="33"/>
        <v>10</v>
      </c>
      <c r="H252" s="78">
        <v>0</v>
      </c>
      <c r="I252" s="76">
        <v>0</v>
      </c>
      <c r="J252" s="46">
        <f t="shared" si="30"/>
        <v>10</v>
      </c>
      <c r="K252" s="72"/>
      <c r="L252" s="20">
        <v>27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+'18'!J253</f>
        <v>0</v>
      </c>
      <c r="F253" s="71"/>
      <c r="G253" s="46">
        <f t="shared" ref="G253" si="39">E253+F253</f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39</v>
      </c>
      <c r="M253" s="65">
        <f t="shared" si="31"/>
        <v>0</v>
      </c>
      <c r="N253" s="17" t="s">
        <v>16</v>
      </c>
      <c r="O253" s="18"/>
      <c r="P253" s="23">
        <f t="shared" ref="P253" si="40">SUM(M253-O253)</f>
        <v>0</v>
      </c>
      <c r="Q253" s="90"/>
      <c r="R253" s="43">
        <f t="shared" ref="R253" si="41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>
        <v>35</v>
      </c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2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3">SUM(M257-O257)</f>
        <v>0</v>
      </c>
      <c r="Q257" s="90"/>
      <c r="R257" s="43">
        <f t="shared" ref="R257" si="4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5">E259+F259</f>
        <v>0</v>
      </c>
      <c r="H259" s="78">
        <v>0</v>
      </c>
      <c r="I259" s="76">
        <v>0</v>
      </c>
      <c r="J259" s="46">
        <f t="shared" ref="J259" si="46">+G259-H259-K259-I259</f>
        <v>0</v>
      </c>
      <c r="K259" s="72"/>
      <c r="L259" s="20"/>
      <c r="M259" s="65">
        <f t="shared" ref="M259" si="47">+L259*K259</f>
        <v>0</v>
      </c>
      <c r="N259" s="17" t="s">
        <v>16</v>
      </c>
      <c r="O259" s="18"/>
      <c r="P259" s="23">
        <f t="shared" ref="P259" si="48">SUM(M259-O259)</f>
        <v>0</v>
      </c>
      <c r="Q259" s="90"/>
      <c r="R259" s="43">
        <f t="shared" ref="R259" si="4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915.28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645</v>
      </c>
      <c r="O264" s="2">
        <v>50</v>
      </c>
      <c r="P264" s="2">
        <v>50</v>
      </c>
      <c r="Q264" s="88">
        <v>100</v>
      </c>
      <c r="R264" s="2">
        <v>180</v>
      </c>
      <c r="S264" s="2">
        <v>265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71" activePane="bottomRight" state="frozen"/>
      <selection activeCell="O251" sqref="O251"/>
      <selection pane="topRight" activeCell="O251" sqref="O251"/>
      <selection pane="bottomLeft" activeCell="O251" sqref="O251"/>
      <selection pane="bottomRight" activeCell="F75" sqref="F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15</v>
      </c>
      <c r="K5" s="72">
        <v>1</v>
      </c>
      <c r="L5" s="15">
        <v>50</v>
      </c>
      <c r="M5" s="65">
        <f>+L5*K5</f>
        <v>50</v>
      </c>
      <c r="N5" s="17" t="s">
        <v>1435</v>
      </c>
      <c r="O5" s="18">
        <v>50</v>
      </c>
      <c r="P5" s="23">
        <f>SUM(M5-O5)</f>
        <v>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9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19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si="3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0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22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1</v>
      </c>
      <c r="F74" s="71">
        <v>1</v>
      </c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12</v>
      </c>
      <c r="F112" s="71"/>
      <c r="G112" s="46">
        <f t="shared" si="20"/>
        <v>12</v>
      </c>
      <c r="H112" s="78">
        <v>0</v>
      </c>
      <c r="I112" s="76">
        <v>0</v>
      </c>
      <c r="J112" s="46">
        <f t="shared" si="21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</v>
      </c>
      <c r="F113" s="71"/>
      <c r="G113" s="46">
        <f t="shared" si="20"/>
        <v>1</v>
      </c>
      <c r="H113" s="78">
        <v>0</v>
      </c>
      <c r="I113" s="76">
        <v>0</v>
      </c>
      <c r="J113" s="46">
        <f t="shared" si="21"/>
        <v>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13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9</v>
      </c>
      <c r="F125" s="71"/>
      <c r="G125" s="46">
        <f t="shared" si="20"/>
        <v>9</v>
      </c>
      <c r="H125" s="78">
        <v>0</v>
      </c>
      <c r="I125" s="76">
        <v>0</v>
      </c>
      <c r="J125" s="46">
        <f t="shared" si="21"/>
        <v>9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10</v>
      </c>
      <c r="F126" s="71"/>
      <c r="G126" s="46">
        <f t="shared" si="20"/>
        <v>10</v>
      </c>
      <c r="H126" s="78">
        <v>0</v>
      </c>
      <c r="I126" s="76">
        <v>0</v>
      </c>
      <c r="J126" s="46">
        <f t="shared" si="21"/>
        <v>10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10</v>
      </c>
      <c r="F149" s="71"/>
      <c r="G149" s="46">
        <f t="shared" si="20"/>
        <v>10</v>
      </c>
      <c r="H149" s="78">
        <v>0</v>
      </c>
      <c r="I149" s="76">
        <v>0</v>
      </c>
      <c r="J149" s="46">
        <f t="shared" si="21"/>
        <v>10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2</v>
      </c>
      <c r="F152" s="71"/>
      <c r="G152" s="46">
        <f t="shared" si="20"/>
        <v>2</v>
      </c>
      <c r="H152" s="78">
        <v>0</v>
      </c>
      <c r="I152" s="76">
        <v>0</v>
      </c>
      <c r="J152" s="46">
        <f t="shared" si="21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0</v>
      </c>
      <c r="F175" s="71">
        <v>10</v>
      </c>
      <c r="G175" s="46">
        <f t="shared" si="27"/>
        <v>10</v>
      </c>
      <c r="H175" s="78">
        <v>0</v>
      </c>
      <c r="I175" s="76">
        <v>0</v>
      </c>
      <c r="J175" s="46">
        <f t="shared" si="28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 t="shared" si="26"/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11</v>
      </c>
      <c r="F193" s="71"/>
      <c r="G193" s="46">
        <f t="shared" si="27"/>
        <v>11</v>
      </c>
      <c r="H193" s="78">
        <v>0</v>
      </c>
      <c r="I193" s="76">
        <v>0</v>
      </c>
      <c r="J193" s="46">
        <f t="shared" si="28"/>
        <v>10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15</v>
      </c>
      <c r="F194" s="71"/>
      <c r="G194" s="46">
        <f t="shared" si="27"/>
        <v>15</v>
      </c>
      <c r="H194" s="78">
        <v>0</v>
      </c>
      <c r="I194" s="76">
        <v>0</v>
      </c>
      <c r="J194" s="46">
        <f t="shared" si="28"/>
        <v>15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61</v>
      </c>
      <c r="F205" s="71"/>
      <c r="G205" s="46">
        <f t="shared" si="27"/>
        <v>61</v>
      </c>
      <c r="H205" s="78">
        <v>0</v>
      </c>
      <c r="I205" s="76">
        <v>0</v>
      </c>
      <c r="J205" s="46">
        <f t="shared" si="28"/>
        <v>61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1" si="39">E235+F235</f>
        <v>0</v>
      </c>
      <c r="H235" s="78">
        <v>0</v>
      </c>
      <c r="I235" s="76">
        <v>0</v>
      </c>
      <c r="J235" s="46">
        <f t="shared" ref="J235:J25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+'19'!J252</f>
        <v>10</v>
      </c>
      <c r="F252" s="71"/>
      <c r="G252" s="46">
        <f t="shared" si="37"/>
        <v>10</v>
      </c>
      <c r="H252" s="78">
        <v>0</v>
      </c>
      <c r="I252" s="76">
        <v>0</v>
      </c>
      <c r="J252" s="46">
        <f t="shared" si="38"/>
        <v>10</v>
      </c>
      <c r="K252" s="72"/>
      <c r="L252" s="20">
        <v>27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+'19'!J253</f>
        <v>0</v>
      </c>
      <c r="F253" s="71">
        <v>9</v>
      </c>
      <c r="G253" s="46">
        <f t="shared" ref="G253" si="45">E253+F253</f>
        <v>9</v>
      </c>
      <c r="H253" s="78">
        <v>0</v>
      </c>
      <c r="I253" s="76">
        <v>9</v>
      </c>
      <c r="J253" s="46">
        <f t="shared" ref="J253" si="46">+G253-H253-K253-I253</f>
        <v>0</v>
      </c>
      <c r="K253" s="72"/>
      <c r="L253" s="20">
        <v>39</v>
      </c>
      <c r="M253" s="65">
        <f t="shared" ref="M253" si="47">+L253*K253</f>
        <v>0</v>
      </c>
      <c r="N253" s="17" t="s">
        <v>1440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35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550.30000000000007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225</v>
      </c>
      <c r="O264" s="2">
        <v>100</v>
      </c>
      <c r="P264" s="2">
        <v>125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O251" sqref="O251"/>
      <selection pane="topRight" activeCell="O251" sqref="O251"/>
      <selection pane="bottomLeft" activeCell="O251" sqref="O251"/>
      <selection pane="bottomRight" activeCell="F123" sqref="F1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4</v>
      </c>
      <c r="K20" s="72">
        <v>5</v>
      </c>
      <c r="L20" s="15">
        <v>65</v>
      </c>
      <c r="M20" s="65">
        <f t="shared" si="2"/>
        <v>325</v>
      </c>
      <c r="N20" s="17" t="s">
        <v>16</v>
      </c>
      <c r="O20" s="18"/>
      <c r="P20" s="122">
        <f t="shared" si="3"/>
        <v>325</v>
      </c>
      <c r="Q20" s="90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1</v>
      </c>
      <c r="F21" s="71">
        <v>4</v>
      </c>
      <c r="G21" s="46">
        <f t="shared" si="0"/>
        <v>5</v>
      </c>
      <c r="H21" s="78">
        <v>0</v>
      </c>
      <c r="I21" s="76">
        <v>0</v>
      </c>
      <c r="J21" s="46">
        <f t="shared" si="1"/>
        <v>0</v>
      </c>
      <c r="K21" s="72">
        <v>5</v>
      </c>
      <c r="L21" s="15">
        <v>85</v>
      </c>
      <c r="M21" s="65">
        <f t="shared" si="2"/>
        <v>425</v>
      </c>
      <c r="N21" s="17" t="s">
        <v>16</v>
      </c>
      <c r="O21" s="18"/>
      <c r="P21" s="122">
        <f t="shared" si="3"/>
        <v>425</v>
      </c>
      <c r="Q21" s="90">
        <v>22.85</v>
      </c>
      <c r="R21" s="43">
        <f t="shared" si="4"/>
        <v>114.25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6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>
        <v>5</v>
      </c>
      <c r="G62" s="46">
        <f t="shared" si="5"/>
        <v>5</v>
      </c>
      <c r="H62" s="78">
        <v>0</v>
      </c>
      <c r="I62" s="76">
        <v>0</v>
      </c>
      <c r="J62" s="46">
        <f t="shared" si="6"/>
        <v>4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4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>
        <v>2</v>
      </c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0</v>
      </c>
      <c r="F74" s="71">
        <v>1</v>
      </c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7</v>
      </c>
      <c r="K115" s="72">
        <v>6</v>
      </c>
      <c r="L115" s="22">
        <v>60</v>
      </c>
      <c r="M115" s="65">
        <f t="shared" si="7"/>
        <v>360</v>
      </c>
      <c r="N115" s="17" t="s">
        <v>16</v>
      </c>
      <c r="O115" s="18"/>
      <c r="P115" s="122">
        <f t="shared" si="8"/>
        <v>360</v>
      </c>
      <c r="Q115" s="90">
        <v>23.61</v>
      </c>
      <c r="R115" s="43">
        <f t="shared" si="9"/>
        <v>141.66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10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9</v>
      </c>
      <c r="F125" s="71"/>
      <c r="G125" s="46">
        <f t="shared" si="23"/>
        <v>9</v>
      </c>
      <c r="H125" s="78">
        <v>0</v>
      </c>
      <c r="I125" s="76">
        <v>0</v>
      </c>
      <c r="J125" s="46">
        <f t="shared" si="24"/>
        <v>8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2</v>
      </c>
      <c r="F131" s="71">
        <v>4</v>
      </c>
      <c r="G131" s="46">
        <f t="shared" si="23"/>
        <v>6</v>
      </c>
      <c r="H131" s="78">
        <v>0</v>
      </c>
      <c r="I131" s="76">
        <v>0</v>
      </c>
      <c r="J131" s="46">
        <f t="shared" si="24"/>
        <v>0</v>
      </c>
      <c r="K131" s="72">
        <v>6</v>
      </c>
      <c r="L131" s="22">
        <v>50</v>
      </c>
      <c r="M131" s="65">
        <f t="shared" si="7"/>
        <v>300</v>
      </c>
      <c r="N131" s="17" t="s">
        <v>16</v>
      </c>
      <c r="O131" s="18"/>
      <c r="P131" s="122">
        <f t="shared" si="8"/>
        <v>300</v>
      </c>
      <c r="Q131" s="90">
        <v>9.91</v>
      </c>
      <c r="R131" s="43">
        <f t="shared" si="9"/>
        <v>59.46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10</v>
      </c>
      <c r="F149" s="71"/>
      <c r="G149" s="46">
        <f t="shared" si="23"/>
        <v>10</v>
      </c>
      <c r="H149" s="78">
        <v>0</v>
      </c>
      <c r="I149" s="76">
        <v>0</v>
      </c>
      <c r="J149" s="46">
        <f t="shared" si="24"/>
        <v>10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14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61</v>
      </c>
      <c r="F205" s="71"/>
      <c r="G205" s="46">
        <f t="shared" si="30"/>
        <v>61</v>
      </c>
      <c r="H205" s="78">
        <v>0</v>
      </c>
      <c r="I205" s="76">
        <v>0</v>
      </c>
      <c r="J205" s="46">
        <f t="shared" si="31"/>
        <v>60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+'20'!J251</f>
        <v>0</v>
      </c>
      <c r="F251" s="71">
        <v>4</v>
      </c>
      <c r="G251" s="46">
        <f t="shared" si="42"/>
        <v>4</v>
      </c>
      <c r="H251" s="78">
        <v>0</v>
      </c>
      <c r="I251" s="76">
        <v>0</v>
      </c>
      <c r="J251" s="46">
        <f t="shared" si="43"/>
        <v>2</v>
      </c>
      <c r="K251" s="72">
        <v>2</v>
      </c>
      <c r="L251" s="20">
        <v>80</v>
      </c>
      <c r="M251" s="65">
        <f t="shared" si="34"/>
        <v>160</v>
      </c>
      <c r="N251" s="17" t="s">
        <v>16</v>
      </c>
      <c r="O251" s="18"/>
      <c r="P251" s="122">
        <f t="shared" si="35"/>
        <v>160</v>
      </c>
      <c r="Q251" s="90">
        <v>20.36</v>
      </c>
      <c r="R251" s="43">
        <f t="shared" si="36"/>
        <v>40.72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+'20'!J252</f>
        <v>10</v>
      </c>
      <c r="F252" s="71"/>
      <c r="G252" s="46">
        <f t="shared" si="40"/>
        <v>10</v>
      </c>
      <c r="H252" s="78">
        <v>0</v>
      </c>
      <c r="I252" s="76">
        <v>0</v>
      </c>
      <c r="J252" s="46">
        <f t="shared" si="41"/>
        <v>10</v>
      </c>
      <c r="K252" s="72"/>
      <c r="L252" s="20">
        <v>27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+'20'!J253</f>
        <v>0</v>
      </c>
      <c r="F253" s="71">
        <v>9</v>
      </c>
      <c r="G253" s="46">
        <f t="shared" ref="G253" si="50">E253+F253</f>
        <v>9</v>
      </c>
      <c r="H253" s="78">
        <v>0</v>
      </c>
      <c r="I253" s="76">
        <v>0</v>
      </c>
      <c r="J253" s="46">
        <f t="shared" ref="J253" si="51">+G253-H253-K253-I253</f>
        <v>9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1107.68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3395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1610</v>
      </c>
      <c r="O264" s="2">
        <v>100</v>
      </c>
      <c r="P264" s="2">
        <v>150</v>
      </c>
      <c r="Q264" s="2">
        <v>60</v>
      </c>
      <c r="R264" s="2">
        <v>295</v>
      </c>
      <c r="S264" s="2">
        <v>50</v>
      </c>
      <c r="T264" s="2">
        <v>330</v>
      </c>
      <c r="U264" s="2">
        <v>50</v>
      </c>
      <c r="V264" s="2">
        <v>195</v>
      </c>
      <c r="W264" s="2">
        <v>295</v>
      </c>
      <c r="X264" s="2">
        <v>85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1770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1770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O251" sqref="O251"/>
      <selection pane="topRight" activeCell="O251" sqref="O251"/>
      <selection pane="bottomLeft" activeCell="O251" sqref="O251"/>
      <selection pane="bottomRight" activeCell="R271" sqref="R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8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10</v>
      </c>
      <c r="F149" s="71"/>
      <c r="G149" s="46">
        <f t="shared" si="23"/>
        <v>10</v>
      </c>
      <c r="H149" s="78">
        <v>0</v>
      </c>
      <c r="I149" s="76">
        <v>0</v>
      </c>
      <c r="J149" s="46">
        <f t="shared" si="24"/>
        <v>10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60</v>
      </c>
      <c r="F205" s="71"/>
      <c r="G205" s="46">
        <f t="shared" si="30"/>
        <v>60</v>
      </c>
      <c r="H205" s="78">
        <v>0</v>
      </c>
      <c r="I205" s="76">
        <v>0</v>
      </c>
      <c r="J205" s="46">
        <f t="shared" si="31"/>
        <v>60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+'21'!J251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+'21'!J252</f>
        <v>10</v>
      </c>
      <c r="F252" s="71"/>
      <c r="G252" s="46">
        <f t="shared" si="40"/>
        <v>10</v>
      </c>
      <c r="H252" s="78">
        <v>0</v>
      </c>
      <c r="I252" s="76">
        <v>0</v>
      </c>
      <c r="J252" s="46">
        <f t="shared" si="41"/>
        <v>10</v>
      </c>
      <c r="K252" s="72"/>
      <c r="L252" s="20">
        <v>27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+'21'!J253</f>
        <v>9</v>
      </c>
      <c r="F253" s="71"/>
      <c r="G253" s="46">
        <f t="shared" ref="G253" si="50">E253+F253</f>
        <v>9</v>
      </c>
      <c r="H253" s="78">
        <v>0</v>
      </c>
      <c r="I253" s="76">
        <v>0</v>
      </c>
      <c r="J253" s="46">
        <f t="shared" ref="J253" si="51">+G253-H253-K253-I253</f>
        <v>9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292.77999999999997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910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310</v>
      </c>
      <c r="O264" s="2">
        <v>260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O251" sqref="O251"/>
      <selection pane="topRight" activeCell="O251" sqref="O251"/>
      <selection pane="bottomLeft" activeCell="O251" sqref="O251"/>
      <selection pane="bottomRight" activeCell="M17" sqref="M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10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2">
        <f>SUM(M5-O5)</f>
        <v>250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22</v>
      </c>
      <c r="F6" s="71">
        <v>10</v>
      </c>
      <c r="G6" s="46">
        <f t="shared" si="0"/>
        <v>32</v>
      </c>
      <c r="H6" s="78">
        <v>0</v>
      </c>
      <c r="I6" s="76">
        <v>0</v>
      </c>
      <c r="J6" s="46">
        <f t="shared" si="1"/>
        <v>32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13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4</v>
      </c>
      <c r="F20" s="71">
        <v>3</v>
      </c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>
        <v>4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17</v>
      </c>
      <c r="F22" s="71">
        <v>2</v>
      </c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14</v>
      </c>
      <c r="F31" s="71">
        <v>10</v>
      </c>
      <c r="G31" s="46">
        <f t="shared" si="5"/>
        <v>24</v>
      </c>
      <c r="H31" s="78">
        <v>0</v>
      </c>
      <c r="I31" s="76">
        <v>0</v>
      </c>
      <c r="J31" s="46">
        <f t="shared" si="6"/>
        <v>23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3</v>
      </c>
      <c r="F32" s="71">
        <v>2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2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</v>
      </c>
      <c r="F46" s="71">
        <v>10</v>
      </c>
      <c r="G46" s="46">
        <f t="shared" si="5"/>
        <v>11</v>
      </c>
      <c r="H46" s="78">
        <v>0</v>
      </c>
      <c r="I46" s="76">
        <v>0</v>
      </c>
      <c r="J46" s="46">
        <f t="shared" si="6"/>
        <v>9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>
        <v>4</v>
      </c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2</v>
      </c>
      <c r="F58" s="71">
        <v>2</v>
      </c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1</v>
      </c>
      <c r="F59" s="71">
        <v>4</v>
      </c>
      <c r="G59" s="46">
        <f t="shared" si="5"/>
        <v>5</v>
      </c>
      <c r="H59" s="78">
        <v>0</v>
      </c>
      <c r="I59" s="76">
        <v>0</v>
      </c>
      <c r="J59" s="46">
        <f t="shared" si="6"/>
        <v>4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3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1</v>
      </c>
      <c r="F68" s="71">
        <v>2</v>
      </c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27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11</v>
      </c>
      <c r="F112" s="71"/>
      <c r="G112" s="46">
        <f t="shared" si="20"/>
        <v>11</v>
      </c>
      <c r="H112" s="78">
        <v>0</v>
      </c>
      <c r="I112" s="76">
        <v>0</v>
      </c>
      <c r="J112" s="46">
        <f t="shared" si="21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</v>
      </c>
      <c r="F113" s="71">
        <v>5</v>
      </c>
      <c r="G113" s="46">
        <f t="shared" si="20"/>
        <v>6</v>
      </c>
      <c r="H113" s="78">
        <v>0</v>
      </c>
      <c r="I113" s="76">
        <v>0</v>
      </c>
      <c r="J113" s="46">
        <f t="shared" si="21"/>
        <v>4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22">
        <f t="shared" si="7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8</v>
      </c>
      <c r="F125" s="71"/>
      <c r="G125" s="46">
        <f t="shared" si="20"/>
        <v>8</v>
      </c>
      <c r="H125" s="78">
        <v>0</v>
      </c>
      <c r="I125" s="76">
        <v>0</v>
      </c>
      <c r="J125" s="46">
        <f t="shared" si="21"/>
        <v>6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22">
        <f t="shared" si="7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10</v>
      </c>
      <c r="F126" s="71"/>
      <c r="G126" s="46">
        <f t="shared" si="20"/>
        <v>10</v>
      </c>
      <c r="H126" s="78">
        <v>0</v>
      </c>
      <c r="I126" s="76">
        <v>0</v>
      </c>
      <c r="J126" s="46">
        <f t="shared" si="21"/>
        <v>10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>SUM(M128-O128)</f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ref="P129:P192" si="26">SUM(M129-O129)</f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>
        <v>4</v>
      </c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10</v>
      </c>
      <c r="F149" s="71"/>
      <c r="G149" s="46">
        <f t="shared" si="20"/>
        <v>10</v>
      </c>
      <c r="H149" s="78">
        <v>0</v>
      </c>
      <c r="I149" s="76">
        <v>0</v>
      </c>
      <c r="J149" s="46">
        <f t="shared" si="21"/>
        <v>10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2</v>
      </c>
      <c r="F152" s="71"/>
      <c r="G152" s="46">
        <f t="shared" si="20"/>
        <v>2</v>
      </c>
      <c r="H152" s="78">
        <v>0</v>
      </c>
      <c r="I152" s="76">
        <v>0</v>
      </c>
      <c r="J152" s="46">
        <f t="shared" si="21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8</v>
      </c>
      <c r="F193" s="71">
        <v>2</v>
      </c>
      <c r="G193" s="46">
        <f t="shared" si="27"/>
        <v>10</v>
      </c>
      <c r="H193" s="78">
        <v>0</v>
      </c>
      <c r="I193" s="76">
        <v>0</v>
      </c>
      <c r="J193" s="46">
        <f t="shared" si="28"/>
        <v>8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2">
        <f t="shared" ref="P193:P196" si="35">SUM(M193-O193)</f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14</v>
      </c>
      <c r="F194" s="71"/>
      <c r="G194" s="46">
        <f t="shared" si="27"/>
        <v>14</v>
      </c>
      <c r="H194" s="78">
        <v>0</v>
      </c>
      <c r="I194" s="76">
        <v>0</v>
      </c>
      <c r="J194" s="46">
        <f t="shared" si="28"/>
        <v>13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5" si="36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60</v>
      </c>
      <c r="F205" s="71"/>
      <c r="G205" s="46">
        <f t="shared" si="27"/>
        <v>60</v>
      </c>
      <c r="H205" s="78">
        <v>0</v>
      </c>
      <c r="I205" s="76">
        <v>0</v>
      </c>
      <c r="J205" s="46">
        <f t="shared" si="28"/>
        <v>60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1" si="40">E235+F235</f>
        <v>0</v>
      </c>
      <c r="H235" s="78">
        <v>0</v>
      </c>
      <c r="I235" s="76">
        <v>0</v>
      </c>
      <c r="J235" s="46">
        <f t="shared" ref="J235:J251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+'22'!J251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41"/>
        <v>2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+'22'!J252</f>
        <v>10</v>
      </c>
      <c r="F252" s="71"/>
      <c r="G252" s="46">
        <f t="shared" si="38"/>
        <v>10</v>
      </c>
      <c r="H252" s="78">
        <v>0</v>
      </c>
      <c r="I252" s="76">
        <v>0</v>
      </c>
      <c r="J252" s="46">
        <f t="shared" si="39"/>
        <v>10</v>
      </c>
      <c r="K252" s="72"/>
      <c r="L252" s="20">
        <v>27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+'22'!J253</f>
        <v>9</v>
      </c>
      <c r="F253" s="71"/>
      <c r="G253" s="46">
        <f t="shared" ref="G253" si="46">E253+F253</f>
        <v>9</v>
      </c>
      <c r="H253" s="78">
        <v>0</v>
      </c>
      <c r="I253" s="76">
        <v>0</v>
      </c>
      <c r="J253" s="46">
        <f t="shared" ref="J253" si="47">+G253-H253-K253-I253</f>
        <v>9</v>
      </c>
      <c r="K253" s="72"/>
      <c r="L253" s="20">
        <v>39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>
        <v>20.36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+'22'!J254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+'22'!J255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>
        <v>35</v>
      </c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ref="P256:P258" si="50">SUM(M256-O256)</f>
        <v>0</v>
      </c>
      <c r="Q256" s="90">
        <v>20.36</v>
      </c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>
        <v>20.36</v>
      </c>
      <c r="R257" s="43">
        <f t="shared" ref="R257" si="55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0"/>
        <v>0</v>
      </c>
      <c r="Q258" s="90">
        <v>20.36</v>
      </c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>
        <v>20.36</v>
      </c>
      <c r="R259" s="43">
        <f t="shared" ref="R259" si="60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852.84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2210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1060</v>
      </c>
      <c r="O264" s="2">
        <v>100</v>
      </c>
      <c r="P264" s="2">
        <v>320</v>
      </c>
      <c r="Q264" s="2">
        <v>220</v>
      </c>
      <c r="R264" s="2">
        <v>50</v>
      </c>
      <c r="S264" s="2">
        <v>100</v>
      </c>
      <c r="T264" s="2">
        <v>100</v>
      </c>
      <c r="U264" s="2">
        <v>170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1065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1065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Y346"/>
  <sheetViews>
    <sheetView zoomScale="70" zoomScaleNormal="70" workbookViewId="0">
      <pane xSplit="10" ySplit="4" topLeftCell="M5" activePane="bottomRight" state="frozen"/>
      <selection activeCell="O251" sqref="O251"/>
      <selection pane="topRight" activeCell="O251" sqref="O251"/>
      <selection pane="bottomLeft" activeCell="O251" sqref="O251"/>
      <selection pane="bottomRight" activeCell="G95" sqref="G9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1435</v>
      </c>
      <c r="O5" s="18">
        <v>50</v>
      </c>
      <c r="P5" s="23">
        <f>SUM(M5-O5)</f>
        <v>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19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/>
      <c r="P6" s="122">
        <f t="shared" ref="P6:P80" si="3">SUM(M6-O6)</f>
        <v>1300</v>
      </c>
      <c r="Q6" s="121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11</v>
      </c>
      <c r="K11" s="72">
        <v>2</v>
      </c>
      <c r="L11" s="15">
        <v>50</v>
      </c>
      <c r="M11" s="65">
        <f t="shared" si="2"/>
        <v>100</v>
      </c>
      <c r="N11" s="17" t="s">
        <v>1435</v>
      </c>
      <c r="O11" s="18">
        <v>50</v>
      </c>
      <c r="P11" s="122">
        <f t="shared" si="3"/>
        <v>50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13</v>
      </c>
      <c r="K18" s="72">
        <v>3</v>
      </c>
      <c r="L18" s="15">
        <v>50</v>
      </c>
      <c r="M18" s="65">
        <f t="shared" si="2"/>
        <v>150</v>
      </c>
      <c r="N18" s="17" t="s">
        <v>1435</v>
      </c>
      <c r="O18" s="18">
        <v>50</v>
      </c>
      <c r="P18" s="122">
        <f t="shared" si="3"/>
        <v>100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14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18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0</v>
      </c>
      <c r="F40" s="71">
        <v>1</v>
      </c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9</v>
      </c>
      <c r="K48" s="72">
        <v>2</v>
      </c>
      <c r="L48" s="20">
        <v>50</v>
      </c>
      <c r="M48" s="65">
        <f>+L48*K48</f>
        <v>100</v>
      </c>
      <c r="N48" s="17" t="s">
        <v>1435</v>
      </c>
      <c r="O48" s="18">
        <v>100</v>
      </c>
      <c r="P48" s="23">
        <f>SUM(M48-O48)</f>
        <v>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3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11</v>
      </c>
      <c r="F112" s="71"/>
      <c r="G112" s="46">
        <f t="shared" si="23"/>
        <v>11</v>
      </c>
      <c r="H112" s="78">
        <v>0</v>
      </c>
      <c r="I112" s="76">
        <v>5</v>
      </c>
      <c r="J112" s="46">
        <f t="shared" si="24"/>
        <v>5</v>
      </c>
      <c r="K112" s="72">
        <v>1</v>
      </c>
      <c r="L112" s="20">
        <v>100</v>
      </c>
      <c r="M112" s="65">
        <f>+L112*K112</f>
        <v>100</v>
      </c>
      <c r="N112" s="17" t="s">
        <v>1433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3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5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2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5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1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22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10</v>
      </c>
      <c r="F149" s="71"/>
      <c r="G149" s="46">
        <f t="shared" si="23"/>
        <v>10</v>
      </c>
      <c r="H149" s="78">
        <v>0</v>
      </c>
      <c r="I149" s="76">
        <v>0</v>
      </c>
      <c r="J149" s="46">
        <f t="shared" si="24"/>
        <v>10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8</v>
      </c>
      <c r="F193" s="71">
        <v>4</v>
      </c>
      <c r="G193" s="46">
        <f t="shared" si="30"/>
        <v>12</v>
      </c>
      <c r="H193" s="78">
        <v>0</v>
      </c>
      <c r="I193" s="76">
        <v>4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/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60</v>
      </c>
      <c r="F205" s="71"/>
      <c r="G205" s="46">
        <f t="shared" si="30"/>
        <v>60</v>
      </c>
      <c r="H205" s="78">
        <v>0</v>
      </c>
      <c r="I205" s="76">
        <v>0</v>
      </c>
      <c r="J205" s="46">
        <f t="shared" si="31"/>
        <v>59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+'23'!J251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+'23'!J252</f>
        <v>10</v>
      </c>
      <c r="F252" s="71"/>
      <c r="G252" s="46">
        <f t="shared" si="40"/>
        <v>10</v>
      </c>
      <c r="H252" s="78">
        <v>0</v>
      </c>
      <c r="I252" s="76">
        <v>0</v>
      </c>
      <c r="J252" s="46">
        <f t="shared" si="41"/>
        <v>10</v>
      </c>
      <c r="K252" s="72"/>
      <c r="L252" s="20">
        <v>27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+'23'!J253</f>
        <v>9</v>
      </c>
      <c r="F253" s="71"/>
      <c r="G253" s="46">
        <f t="shared" ref="G253" si="50">E253+F253</f>
        <v>9</v>
      </c>
      <c r="H253" s="78">
        <v>0</v>
      </c>
      <c r="I253" s="76">
        <v>0</v>
      </c>
      <c r="J253" s="46">
        <f t="shared" ref="J253" si="51">+G253-H253-K253-I253</f>
        <v>9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1416.87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4165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2470</v>
      </c>
      <c r="O264" s="2">
        <v>50</v>
      </c>
      <c r="P264" s="2">
        <v>50</v>
      </c>
      <c r="Q264" s="2">
        <v>100</v>
      </c>
      <c r="R264" s="2">
        <v>320</v>
      </c>
      <c r="S264" s="2">
        <v>200</v>
      </c>
      <c r="T264" s="2">
        <v>300</v>
      </c>
      <c r="U264" s="2">
        <v>200</v>
      </c>
      <c r="V264" s="2">
        <v>300</v>
      </c>
      <c r="W264" s="2">
        <v>100</v>
      </c>
      <c r="X264" s="2">
        <v>500</v>
      </c>
      <c r="Y264" s="2">
        <v>350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1360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1360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O251" sqref="O251"/>
      <selection pane="topRight" activeCell="O251" sqref="O251"/>
      <selection pane="bottomLeft" activeCell="O251" sqref="O251"/>
      <selection pane="bottomRight" activeCell="K25" sqref="K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13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3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2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1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2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1435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/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12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2">
        <f t="shared" si="3"/>
        <v>600</v>
      </c>
      <c r="Q31" s="12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1435</v>
      </c>
      <c r="O39" s="18">
        <v>50</v>
      </c>
      <c r="P39" s="23">
        <f t="shared" si="3"/>
        <v>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0</v>
      </c>
      <c r="F40" s="71">
        <v>1</v>
      </c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1435</v>
      </c>
      <c r="O46" s="18">
        <v>50</v>
      </c>
      <c r="P46" s="23">
        <f t="shared" si="3"/>
        <v>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5</v>
      </c>
      <c r="K53" s="72">
        <v>4</v>
      </c>
      <c r="L53" s="20">
        <v>50</v>
      </c>
      <c r="M53" s="65">
        <f>+L53*K53</f>
        <v>200</v>
      </c>
      <c r="N53" s="17" t="s">
        <v>1435</v>
      </c>
      <c r="O53" s="18">
        <v>50</v>
      </c>
      <c r="P53" s="122">
        <f t="shared" si="3"/>
        <v>150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8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 t="shared" si="3"/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8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10</v>
      </c>
      <c r="F126" s="71"/>
      <c r="G126" s="46">
        <f t="shared" si="20"/>
        <v>10</v>
      </c>
      <c r="H126" s="78">
        <v>0</v>
      </c>
      <c r="I126" s="76">
        <v>0</v>
      </c>
      <c r="J126" s="46">
        <f t="shared" si="21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10</v>
      </c>
      <c r="F149" s="71"/>
      <c r="G149" s="46">
        <f t="shared" si="20"/>
        <v>10</v>
      </c>
      <c r="H149" s="78">
        <v>0</v>
      </c>
      <c r="I149" s="76">
        <v>0</v>
      </c>
      <c r="J149" s="46">
        <f t="shared" si="21"/>
        <v>10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2</v>
      </c>
      <c r="F152" s="71"/>
      <c r="G152" s="46">
        <f t="shared" si="20"/>
        <v>2</v>
      </c>
      <c r="H152" s="78">
        <v>0</v>
      </c>
      <c r="I152" s="76">
        <v>0</v>
      </c>
      <c r="J152" s="46">
        <f t="shared" si="21"/>
        <v>2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1</v>
      </c>
      <c r="K193" s="72">
        <v>7</v>
      </c>
      <c r="L193" s="20">
        <v>60</v>
      </c>
      <c r="M193" s="65">
        <f t="shared" si="31"/>
        <v>420</v>
      </c>
      <c r="N193" s="17" t="s">
        <v>16</v>
      </c>
      <c r="O193" s="18"/>
      <c r="P193" s="122">
        <f t="shared" si="26"/>
        <v>420</v>
      </c>
      <c r="Q193" s="90">
        <v>38</v>
      </c>
      <c r="R193" s="43">
        <f t="shared" si="32"/>
        <v>266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13</v>
      </c>
      <c r="F194" s="71"/>
      <c r="G194" s="46">
        <f t="shared" si="27"/>
        <v>13</v>
      </c>
      <c r="H194" s="78">
        <v>0</v>
      </c>
      <c r="I194" s="76">
        <v>0</v>
      </c>
      <c r="J194" s="46">
        <f t="shared" si="28"/>
        <v>8</v>
      </c>
      <c r="K194" s="72">
        <v>5</v>
      </c>
      <c r="L194" s="20">
        <v>120</v>
      </c>
      <c r="M194" s="65">
        <f t="shared" si="31"/>
        <v>600</v>
      </c>
      <c r="N194" s="17" t="s">
        <v>16</v>
      </c>
      <c r="O194" s="18"/>
      <c r="P194" s="122">
        <f t="shared" si="26"/>
        <v>600</v>
      </c>
      <c r="Q194" s="90">
        <v>73</v>
      </c>
      <c r="R194" s="43">
        <f t="shared" si="32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59</v>
      </c>
      <c r="F205" s="71"/>
      <c r="G205" s="46">
        <f t="shared" si="27"/>
        <v>59</v>
      </c>
      <c r="H205" s="78">
        <v>0</v>
      </c>
      <c r="I205" s="76">
        <v>0</v>
      </c>
      <c r="J205" s="46">
        <f t="shared" si="28"/>
        <v>59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1" si="39">E235+F235</f>
        <v>0</v>
      </c>
      <c r="H235" s="78">
        <v>0</v>
      </c>
      <c r="I235" s="76">
        <v>0</v>
      </c>
      <c r="J235" s="46">
        <f t="shared" ref="J235:J25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+'24'!J251</f>
        <v>2</v>
      </c>
      <c r="F251" s="71"/>
      <c r="G251" s="46">
        <f t="shared" si="39"/>
        <v>2</v>
      </c>
      <c r="H251" s="78">
        <v>0</v>
      </c>
      <c r="I251" s="76">
        <v>0</v>
      </c>
      <c r="J251" s="46">
        <f t="shared" si="40"/>
        <v>2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+'24'!J252</f>
        <v>10</v>
      </c>
      <c r="F252" s="71"/>
      <c r="G252" s="46">
        <f t="shared" si="37"/>
        <v>10</v>
      </c>
      <c r="H252" s="78">
        <v>0</v>
      </c>
      <c r="I252" s="76">
        <v>0</v>
      </c>
      <c r="J252" s="46">
        <f t="shared" si="38"/>
        <v>10</v>
      </c>
      <c r="K252" s="72"/>
      <c r="L252" s="20">
        <v>27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+'24'!J253</f>
        <v>9</v>
      </c>
      <c r="F253" s="71"/>
      <c r="G253" s="46">
        <f t="shared" ref="G253" si="45">E253+F253</f>
        <v>9</v>
      </c>
      <c r="H253" s="78">
        <v>0</v>
      </c>
      <c r="I253" s="76">
        <v>0</v>
      </c>
      <c r="J253" s="46">
        <f t="shared" ref="J253" si="46">+G253-H253-K253-I253</f>
        <v>9</v>
      </c>
      <c r="K253" s="72"/>
      <c r="L253" s="20">
        <v>39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>
        <v>20.36</v>
      </c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35</v>
      </c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>
        <v>20.36</v>
      </c>
      <c r="R257" s="43">
        <f t="shared" ref="R257" si="52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3">SUM(M258-O258)</f>
        <v>0</v>
      </c>
      <c r="Q258" s="90">
        <v>20.36</v>
      </c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>
        <v>20.36</v>
      </c>
      <c r="R259" s="43">
        <f t="shared" ref="R259" si="58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1803.0900000000001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4635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1530</v>
      </c>
      <c r="O264" s="2">
        <v>200</v>
      </c>
      <c r="P264" s="2">
        <v>200</v>
      </c>
      <c r="Q264" s="2">
        <v>65</v>
      </c>
      <c r="R264" s="2">
        <v>150</v>
      </c>
      <c r="S264" s="2">
        <v>100</v>
      </c>
      <c r="T264" s="2">
        <v>215</v>
      </c>
      <c r="U264" s="2">
        <v>200</v>
      </c>
      <c r="V264" s="2">
        <v>400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2770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2770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O251" sqref="O251"/>
      <selection pane="topRight" activeCell="O251" sqref="O251"/>
      <selection pane="bottomLeft" activeCell="O251" sqref="O251"/>
      <selection pane="bottomRight" activeCell="W16" sqref="W16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7</v>
      </c>
      <c r="F5" s="71">
        <v>10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16</v>
      </c>
      <c r="K5" s="72">
        <v>1</v>
      </c>
      <c r="L5" s="15">
        <v>50</v>
      </c>
      <c r="M5" s="65">
        <f>+L5*K5</f>
        <v>50</v>
      </c>
      <c r="N5" s="17" t="s">
        <v>1435</v>
      </c>
      <c r="O5" s="18">
        <v>50</v>
      </c>
      <c r="P5" s="23">
        <f>SUM(M5-O5)</f>
        <v>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51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1</v>
      </c>
      <c r="F21" s="71">
        <v>2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4</v>
      </c>
      <c r="F24" s="71">
        <v>4</v>
      </c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5</v>
      </c>
      <c r="F28" s="71">
        <v>5</v>
      </c>
      <c r="G28" s="46">
        <f t="shared" si="5"/>
        <v>10</v>
      </c>
      <c r="H28" s="78">
        <v>0</v>
      </c>
      <c r="I28" s="76">
        <v>0</v>
      </c>
      <c r="J28" s="46">
        <f t="shared" si="6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>SUM(M29-O29)</f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3</v>
      </c>
      <c r="F32" s="71">
        <v>2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2</v>
      </c>
      <c r="F35" s="71">
        <v>3</v>
      </c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si="3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5</v>
      </c>
      <c r="F49" s="71">
        <v>5</v>
      </c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ref="P52:P69" si="7"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8</v>
      </c>
      <c r="F55" s="71"/>
      <c r="G55" s="46">
        <f t="shared" si="5"/>
        <v>8</v>
      </c>
      <c r="H55" s="78">
        <v>0</v>
      </c>
      <c r="I55" s="76">
        <v>0</v>
      </c>
      <c r="J55" s="46">
        <f t="shared" si="6"/>
        <v>7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2">
        <f t="shared" si="7"/>
        <v>120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7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3</v>
      </c>
      <c r="F112" s="71"/>
      <c r="G112" s="46">
        <f t="shared" si="21"/>
        <v>3</v>
      </c>
      <c r="H112" s="78">
        <v>0</v>
      </c>
      <c r="I112" s="76">
        <v>0</v>
      </c>
      <c r="J112" s="46">
        <f t="shared" si="22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4</v>
      </c>
      <c r="F113" s="71">
        <v>6</v>
      </c>
      <c r="G113" s="46">
        <f t="shared" si="21"/>
        <v>10</v>
      </c>
      <c r="H113" s="78">
        <v>0</v>
      </c>
      <c r="I113" s="76">
        <v>0</v>
      </c>
      <c r="J113" s="46">
        <f t="shared" si="22"/>
        <v>9</v>
      </c>
      <c r="K113" s="72">
        <v>1</v>
      </c>
      <c r="L113" s="20">
        <v>55</v>
      </c>
      <c r="M113" s="65">
        <f t="shared" si="9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3</v>
      </c>
      <c r="F115" s="71">
        <v>10</v>
      </c>
      <c r="G115" s="46">
        <f t="shared" si="21"/>
        <v>13</v>
      </c>
      <c r="H115" s="78">
        <v>0</v>
      </c>
      <c r="I115" s="76">
        <v>0</v>
      </c>
      <c r="J115" s="46">
        <f t="shared" si="22"/>
        <v>12</v>
      </c>
      <c r="K115" s="72">
        <v>1</v>
      </c>
      <c r="L115" s="22">
        <v>60</v>
      </c>
      <c r="M115" s="65">
        <f t="shared" si="9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4</v>
      </c>
      <c r="F116" s="71"/>
      <c r="G116" s="46">
        <f t="shared" si="21"/>
        <v>4</v>
      </c>
      <c r="H116" s="78">
        <v>0</v>
      </c>
      <c r="I116" s="76">
        <v>0</v>
      </c>
      <c r="J116" s="46">
        <f t="shared" si="22"/>
        <v>4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5</v>
      </c>
      <c r="F125" s="71"/>
      <c r="G125" s="46">
        <f t="shared" si="21"/>
        <v>5</v>
      </c>
      <c r="H125" s="78">
        <v>0</v>
      </c>
      <c r="I125" s="76">
        <v>0</v>
      </c>
      <c r="J125" s="46">
        <f t="shared" si="22"/>
        <v>5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10</v>
      </c>
      <c r="F126" s="71"/>
      <c r="G126" s="46">
        <f t="shared" si="21"/>
        <v>10</v>
      </c>
      <c r="H126" s="78">
        <v>0</v>
      </c>
      <c r="I126" s="76">
        <v>0</v>
      </c>
      <c r="J126" s="46">
        <f t="shared" si="22"/>
        <v>10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95" si="27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10</v>
      </c>
      <c r="F149" s="71"/>
      <c r="G149" s="46">
        <f t="shared" si="21"/>
        <v>10</v>
      </c>
      <c r="H149" s="78">
        <v>0</v>
      </c>
      <c r="I149" s="76">
        <v>0</v>
      </c>
      <c r="J149" s="46">
        <f t="shared" si="22"/>
        <v>10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2</v>
      </c>
      <c r="F152" s="71"/>
      <c r="G152" s="46">
        <f t="shared" si="21"/>
        <v>2</v>
      </c>
      <c r="H152" s="78">
        <v>0</v>
      </c>
      <c r="I152" s="76">
        <v>0</v>
      </c>
      <c r="J152" s="46">
        <f t="shared" si="22"/>
        <v>2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6</v>
      </c>
      <c r="F175" s="71"/>
      <c r="G175" s="46">
        <f t="shared" si="28"/>
        <v>6</v>
      </c>
      <c r="H175" s="78">
        <v>0</v>
      </c>
      <c r="I175" s="76">
        <v>0</v>
      </c>
      <c r="J175" s="46">
        <f t="shared" si="29"/>
        <v>3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2">
        <f t="shared" si="27"/>
        <v>150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1</v>
      </c>
      <c r="F193" s="71"/>
      <c r="G193" s="46">
        <f t="shared" si="28"/>
        <v>1</v>
      </c>
      <c r="H193" s="78">
        <v>0</v>
      </c>
      <c r="I193" s="76">
        <v>0</v>
      </c>
      <c r="J193" s="46">
        <f t="shared" si="29"/>
        <v>1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8</v>
      </c>
      <c r="F194" s="71"/>
      <c r="G194" s="46">
        <f t="shared" si="28"/>
        <v>8</v>
      </c>
      <c r="H194" s="78">
        <v>0</v>
      </c>
      <c r="I194" s="76">
        <v>0</v>
      </c>
      <c r="J194" s="46">
        <f t="shared" si="29"/>
        <v>6</v>
      </c>
      <c r="K194" s="72">
        <v>2</v>
      </c>
      <c r="L194" s="20">
        <v>120</v>
      </c>
      <c r="M194" s="65">
        <f t="shared" si="32"/>
        <v>240</v>
      </c>
      <c r="N194" s="17" t="s">
        <v>16</v>
      </c>
      <c r="O194" s="18"/>
      <c r="P194" s="122">
        <f t="shared" si="27"/>
        <v>240</v>
      </c>
      <c r="Q194" s="90">
        <v>73</v>
      </c>
      <c r="R194" s="43">
        <f t="shared" si="33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ref="P196:P197" si="36">SUM(M196-O196)</f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14" si="37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59</v>
      </c>
      <c r="F205" s="71"/>
      <c r="G205" s="46">
        <f t="shared" si="28"/>
        <v>59</v>
      </c>
      <c r="H205" s="78">
        <v>0</v>
      </c>
      <c r="I205" s="76">
        <v>0</v>
      </c>
      <c r="J205" s="46">
        <f t="shared" si="29"/>
        <v>58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22">
        <f t="shared" si="37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ref="P216:P258" si="39">SUM(M216-O216)</f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9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+'25'!J251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32"/>
        <v>0</v>
      </c>
      <c r="N251" s="17" t="s">
        <v>16</v>
      </c>
      <c r="O251" s="18"/>
      <c r="P251" s="23">
        <f t="shared" si="39"/>
        <v>0</v>
      </c>
      <c r="Q251" s="90">
        <v>20.36</v>
      </c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+'25'!J252</f>
        <v>10</v>
      </c>
      <c r="F252" s="71"/>
      <c r="G252" s="46">
        <f t="shared" si="40"/>
        <v>10</v>
      </c>
      <c r="H252" s="78">
        <v>0</v>
      </c>
      <c r="I252" s="76">
        <v>0</v>
      </c>
      <c r="J252" s="46">
        <f t="shared" si="41"/>
        <v>10</v>
      </c>
      <c r="K252" s="72"/>
      <c r="L252" s="20">
        <v>27</v>
      </c>
      <c r="M252" s="65">
        <f t="shared" si="32"/>
        <v>0</v>
      </c>
      <c r="N252" s="17" t="s">
        <v>16</v>
      </c>
      <c r="O252" s="18"/>
      <c r="P252" s="23">
        <f t="shared" si="39"/>
        <v>0</v>
      </c>
      <c r="Q252" s="90">
        <v>20.36</v>
      </c>
      <c r="R252" s="43">
        <f t="shared" si="33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+'25'!J253</f>
        <v>9</v>
      </c>
      <c r="F253" s="71"/>
      <c r="G253" s="46">
        <f t="shared" ref="G253" si="50">E253+F253</f>
        <v>9</v>
      </c>
      <c r="H253" s="78">
        <v>0</v>
      </c>
      <c r="I253" s="76">
        <v>0</v>
      </c>
      <c r="J253" s="46">
        <f t="shared" ref="J253" si="51">+G253-H253-K253-I253</f>
        <v>9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+'25'!J254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2"/>
        <v>0</v>
      </c>
      <c r="N254" s="17" t="s">
        <v>16</v>
      </c>
      <c r="O254" s="18"/>
      <c r="P254" s="23">
        <f t="shared" si="39"/>
        <v>0</v>
      </c>
      <c r="Q254" s="90">
        <v>20.36</v>
      </c>
      <c r="R254" s="43">
        <f t="shared" si="33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+'25'!J255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2"/>
        <v>0</v>
      </c>
      <c r="N255" s="17" t="s">
        <v>16</v>
      </c>
      <c r="O255" s="18"/>
      <c r="P255" s="23">
        <f t="shared" si="39"/>
        <v>0</v>
      </c>
      <c r="Q255" s="90">
        <v>20.36</v>
      </c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9"/>
        <v>0</v>
      </c>
      <c r="Q256" s="90">
        <v>20.36</v>
      </c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9"/>
        <v>0</v>
      </c>
      <c r="Q258" s="90">
        <v>20.36</v>
      </c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790.3900000000001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280</v>
      </c>
      <c r="O264" s="2">
        <v>100</v>
      </c>
      <c r="P264" s="2">
        <v>180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O251" sqref="O251"/>
      <selection pane="topRight" activeCell="O251" sqref="O251"/>
      <selection pane="bottomLeft" activeCell="O251" sqref="O251"/>
      <selection pane="bottomRight" activeCell="H271" sqref="H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14</v>
      </c>
      <c r="K5" s="72">
        <v>2</v>
      </c>
      <c r="L5" s="15">
        <v>50</v>
      </c>
      <c r="M5" s="65">
        <f>+L5*K5</f>
        <v>100</v>
      </c>
      <c r="N5" s="17" t="s">
        <v>1435</v>
      </c>
      <c r="O5" s="18">
        <v>50</v>
      </c>
      <c r="P5" s="122">
        <f>SUM(M5-O5)</f>
        <v>50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22">
        <f t="shared" si="3"/>
        <v>50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2">
        <f t="shared" si="3"/>
        <v>25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8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7</v>
      </c>
      <c r="F55" s="71"/>
      <c r="G55" s="46">
        <f t="shared" si="5"/>
        <v>7</v>
      </c>
      <c r="H55" s="78">
        <v>0</v>
      </c>
      <c r="I55" s="76">
        <v>0</v>
      </c>
      <c r="J55" s="46">
        <f t="shared" si="6"/>
        <v>6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 t="shared" si="3"/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>SUM(M96-O96)</f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ref="P97:P137" si="22">SUM(M97-O97)</f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22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3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22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2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3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22">
        <f t="shared" si="22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10</v>
      </c>
      <c r="F126" s="71"/>
      <c r="G126" s="46">
        <f t="shared" si="20"/>
        <v>10</v>
      </c>
      <c r="H126" s="78">
        <v>0</v>
      </c>
      <c r="I126" s="76">
        <v>0</v>
      </c>
      <c r="J126" s="46">
        <f t="shared" si="21"/>
        <v>10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2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2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2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2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>SUM(M138-O138)</f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ref="P139:P202" si="27">SUM(M139-O139)</f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10</v>
      </c>
      <c r="F149" s="71"/>
      <c r="G149" s="46">
        <f t="shared" si="20"/>
        <v>10</v>
      </c>
      <c r="H149" s="78">
        <v>0</v>
      </c>
      <c r="I149" s="76">
        <v>0</v>
      </c>
      <c r="J149" s="46">
        <f t="shared" si="21"/>
        <v>10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2</v>
      </c>
      <c r="F152" s="71"/>
      <c r="G152" s="46">
        <f t="shared" si="20"/>
        <v>2</v>
      </c>
      <c r="H152" s="78">
        <v>0</v>
      </c>
      <c r="I152" s="76">
        <v>0</v>
      </c>
      <c r="J152" s="46">
        <f t="shared" si="21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3</v>
      </c>
      <c r="F175" s="71"/>
      <c r="G175" s="46">
        <f t="shared" si="28"/>
        <v>3</v>
      </c>
      <c r="H175" s="78">
        <v>0</v>
      </c>
      <c r="I175" s="76">
        <v>0</v>
      </c>
      <c r="J175" s="46">
        <f t="shared" si="29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</v>
      </c>
      <c r="F193" s="71"/>
      <c r="G193" s="46">
        <f t="shared" si="28"/>
        <v>1</v>
      </c>
      <c r="H193" s="78">
        <v>0</v>
      </c>
      <c r="I193" s="76">
        <v>0</v>
      </c>
      <c r="J193" s="46">
        <f t="shared" si="29"/>
        <v>1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6</v>
      </c>
      <c r="F194" s="71">
        <v>5</v>
      </c>
      <c r="G194" s="46">
        <f t="shared" si="28"/>
        <v>11</v>
      </c>
      <c r="H194" s="78">
        <v>0</v>
      </c>
      <c r="I194" s="76">
        <v>0</v>
      </c>
      <c r="J194" s="46">
        <f t="shared" si="29"/>
        <v>10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2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ref="P203:P228" si="36">SUM(M203-O203)</f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58</v>
      </c>
      <c r="F205" s="71"/>
      <c r="G205" s="46">
        <f t="shared" si="28"/>
        <v>58</v>
      </c>
      <c r="H205" s="78">
        <v>0</v>
      </c>
      <c r="I205" s="76">
        <v>0</v>
      </c>
      <c r="J205" s="46">
        <f t="shared" si="29"/>
        <v>57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22">
        <f t="shared" si="36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>SUM(M229-O229)</f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ref="P230:P258" si="38">SUM(M230-O230)</f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1" si="41">E235+F235</f>
        <v>0</v>
      </c>
      <c r="H235" s="78">
        <v>0</v>
      </c>
      <c r="I235" s="76">
        <v>0</v>
      </c>
      <c r="J235" s="46">
        <f t="shared" ref="J235:J251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+'26'!J251</f>
        <v>2</v>
      </c>
      <c r="F251" s="71"/>
      <c r="G251" s="46">
        <f t="shared" si="41"/>
        <v>2</v>
      </c>
      <c r="H251" s="78">
        <v>0</v>
      </c>
      <c r="I251" s="76">
        <v>0</v>
      </c>
      <c r="J251" s="46">
        <f t="shared" si="42"/>
        <v>1</v>
      </c>
      <c r="K251" s="72">
        <v>1</v>
      </c>
      <c r="L251" s="20">
        <v>80</v>
      </c>
      <c r="M251" s="65">
        <f t="shared" si="32"/>
        <v>80</v>
      </c>
      <c r="N251" s="17" t="s">
        <v>16</v>
      </c>
      <c r="O251" s="18"/>
      <c r="P251" s="122">
        <f t="shared" si="38"/>
        <v>80</v>
      </c>
      <c r="Q251" s="90">
        <v>20.36</v>
      </c>
      <c r="R251" s="43">
        <f t="shared" si="33"/>
        <v>20.36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+'26'!J252</f>
        <v>10</v>
      </c>
      <c r="F252" s="71"/>
      <c r="G252" s="46">
        <f t="shared" si="39"/>
        <v>10</v>
      </c>
      <c r="H252" s="78">
        <v>0</v>
      </c>
      <c r="I252" s="76">
        <v>0</v>
      </c>
      <c r="J252" s="46">
        <f t="shared" si="40"/>
        <v>10</v>
      </c>
      <c r="K252" s="72"/>
      <c r="L252" s="20">
        <v>27</v>
      </c>
      <c r="M252" s="65">
        <f t="shared" si="32"/>
        <v>0</v>
      </c>
      <c r="N252" s="17" t="s">
        <v>16</v>
      </c>
      <c r="O252" s="18"/>
      <c r="P252" s="23">
        <f t="shared" si="38"/>
        <v>0</v>
      </c>
      <c r="Q252" s="90">
        <v>20.36</v>
      </c>
      <c r="R252" s="43">
        <f t="shared" si="33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+'26'!J253</f>
        <v>9</v>
      </c>
      <c r="F253" s="71"/>
      <c r="G253" s="46">
        <f t="shared" ref="G253" si="47">E253+F253</f>
        <v>9</v>
      </c>
      <c r="H253" s="78">
        <v>0</v>
      </c>
      <c r="I253" s="76">
        <v>0</v>
      </c>
      <c r="J253" s="46">
        <f t="shared" ref="J253" si="48">+G253-H253-K253-I253</f>
        <v>9</v>
      </c>
      <c r="K253" s="72"/>
      <c r="L253" s="20">
        <v>39</v>
      </c>
      <c r="M253" s="65">
        <f t="shared" ref="M253" si="49">+L253*K253</f>
        <v>0</v>
      </c>
      <c r="N253" s="17" t="s">
        <v>16</v>
      </c>
      <c r="O253" s="18"/>
      <c r="P253" s="23">
        <f t="shared" si="38"/>
        <v>0</v>
      </c>
      <c r="Q253" s="90">
        <v>20.36</v>
      </c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+'26'!J254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2"/>
        <v>0</v>
      </c>
      <c r="N254" s="17" t="s">
        <v>16</v>
      </c>
      <c r="O254" s="18"/>
      <c r="P254" s="23">
        <f t="shared" si="38"/>
        <v>0</v>
      </c>
      <c r="Q254" s="90">
        <v>20.36</v>
      </c>
      <c r="R254" s="43">
        <f t="shared" si="33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+'26'!J255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35</v>
      </c>
      <c r="M255" s="65">
        <f t="shared" si="32"/>
        <v>0</v>
      </c>
      <c r="N255" s="17" t="s">
        <v>16</v>
      </c>
      <c r="O255" s="18"/>
      <c r="P255" s="23">
        <f t="shared" si="38"/>
        <v>0</v>
      </c>
      <c r="Q255" s="90">
        <v>20.36</v>
      </c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8"/>
        <v>0</v>
      </c>
      <c r="Q256" s="90">
        <v>20.36</v>
      </c>
      <c r="R256" s="43">
        <f t="shared" si="33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8"/>
        <v>0</v>
      </c>
      <c r="Q257" s="90">
        <v>20.36</v>
      </c>
      <c r="R257" s="43">
        <f t="shared" ref="R257" si="54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8"/>
        <v>0</v>
      </c>
      <c r="Q258" s="90">
        <v>20.36</v>
      </c>
      <c r="R258" s="43">
        <f t="shared" si="33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>
        <v>20.36</v>
      </c>
      <c r="R259" s="43">
        <f t="shared" ref="R259" si="59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1060.6899999999998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2945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1115</v>
      </c>
      <c r="O264" s="2">
        <v>60</v>
      </c>
      <c r="P264" s="2">
        <v>100</v>
      </c>
      <c r="Q264" s="2">
        <v>85</v>
      </c>
      <c r="R264" s="2">
        <v>350</v>
      </c>
      <c r="S264" s="2">
        <v>320</v>
      </c>
      <c r="T264" s="2">
        <v>200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1570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1570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O251" sqref="O251"/>
      <selection pane="topRight" activeCell="O251" sqref="O251"/>
      <selection pane="bottomLeft" activeCell="O251" sqref="O251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10</v>
      </c>
      <c r="F18" s="71">
        <v>3</v>
      </c>
      <c r="G18" s="46">
        <f t="shared" si="0"/>
        <v>13</v>
      </c>
      <c r="H18" s="78">
        <v>0</v>
      </c>
      <c r="I18" s="76">
        <v>0</v>
      </c>
      <c r="J18" s="46">
        <f t="shared" si="1"/>
        <v>12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1</v>
      </c>
      <c r="F21" s="71">
        <v>3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8</v>
      </c>
      <c r="F22" s="71">
        <v>10</v>
      </c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6</v>
      </c>
      <c r="F24" s="71"/>
      <c r="G24" s="46">
        <f t="shared" si="0"/>
        <v>6</v>
      </c>
      <c r="H24" s="78">
        <v>3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2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2">
        <f t="shared" si="3"/>
        <v>25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6</v>
      </c>
      <c r="F48" s="71">
        <v>5</v>
      </c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4</v>
      </c>
      <c r="F53" s="71">
        <v>5</v>
      </c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22">
        <f t="shared" si="3"/>
        <v>25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5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 t="shared" si="3"/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2</v>
      </c>
      <c r="F58" s="71"/>
      <c r="G58" s="46">
        <f t="shared" si="5"/>
        <v>2</v>
      </c>
      <c r="H58" s="78">
        <v>1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1</v>
      </c>
      <c r="F62" s="71">
        <v>3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3</v>
      </c>
      <c r="F112" s="71">
        <v>10</v>
      </c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8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3</v>
      </c>
      <c r="F116" s="71">
        <v>5</v>
      </c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10</v>
      </c>
      <c r="F126" s="71"/>
      <c r="G126" s="46">
        <f t="shared" si="20"/>
        <v>10</v>
      </c>
      <c r="H126" s="78">
        <v>0</v>
      </c>
      <c r="I126" s="76">
        <v>0</v>
      </c>
      <c r="J126" s="46">
        <f t="shared" si="21"/>
        <v>10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>
        <v>4</v>
      </c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10</v>
      </c>
      <c r="F149" s="71"/>
      <c r="G149" s="46">
        <f t="shared" si="20"/>
        <v>10</v>
      </c>
      <c r="H149" s="78">
        <v>0</v>
      </c>
      <c r="I149" s="76">
        <v>0</v>
      </c>
      <c r="J149" s="46">
        <f t="shared" si="21"/>
        <v>10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2</v>
      </c>
      <c r="F152" s="71"/>
      <c r="G152" s="46">
        <f t="shared" si="20"/>
        <v>2</v>
      </c>
      <c r="H152" s="78">
        <v>0</v>
      </c>
      <c r="I152" s="76">
        <v>0</v>
      </c>
      <c r="J152" s="46">
        <f t="shared" si="21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3</v>
      </c>
      <c r="F175" s="71">
        <v>5</v>
      </c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</v>
      </c>
      <c r="F193" s="71">
        <v>9</v>
      </c>
      <c r="G193" s="46">
        <f t="shared" si="27"/>
        <v>10</v>
      </c>
      <c r="H193" s="78">
        <v>0</v>
      </c>
      <c r="I193" s="76">
        <v>0</v>
      </c>
      <c r="J193" s="46">
        <f t="shared" si="28"/>
        <v>9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10</v>
      </c>
      <c r="F194" s="71">
        <v>5</v>
      </c>
      <c r="G194" s="46">
        <f t="shared" si="27"/>
        <v>15</v>
      </c>
      <c r="H194" s="78">
        <v>0</v>
      </c>
      <c r="I194" s="76">
        <v>0</v>
      </c>
      <c r="J194" s="46">
        <f t="shared" si="28"/>
        <v>15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57</v>
      </c>
      <c r="F205" s="71"/>
      <c r="G205" s="46">
        <f t="shared" si="27"/>
        <v>57</v>
      </c>
      <c r="H205" s="78">
        <v>35</v>
      </c>
      <c r="I205" s="76">
        <v>0</v>
      </c>
      <c r="J205" s="46">
        <f t="shared" si="28"/>
        <v>22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1" si="39">E235+F235</f>
        <v>0</v>
      </c>
      <c r="H235" s="78">
        <v>0</v>
      </c>
      <c r="I235" s="76">
        <v>0</v>
      </c>
      <c r="J235" s="46">
        <f t="shared" ref="J235:J25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+'27'!J251</f>
        <v>1</v>
      </c>
      <c r="F251" s="71"/>
      <c r="G251" s="46">
        <f t="shared" si="39"/>
        <v>1</v>
      </c>
      <c r="H251" s="78">
        <v>0</v>
      </c>
      <c r="I251" s="76">
        <v>0</v>
      </c>
      <c r="J251" s="46">
        <f t="shared" si="40"/>
        <v>1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+'27'!J252</f>
        <v>10</v>
      </c>
      <c r="F252" s="71"/>
      <c r="G252" s="46">
        <f t="shared" si="37"/>
        <v>10</v>
      </c>
      <c r="H252" s="78">
        <v>0</v>
      </c>
      <c r="I252" s="76">
        <v>0</v>
      </c>
      <c r="J252" s="46">
        <f t="shared" si="38"/>
        <v>10</v>
      </c>
      <c r="K252" s="72"/>
      <c r="L252" s="20">
        <v>27</v>
      </c>
      <c r="M252" s="65">
        <f t="shared" si="31"/>
        <v>0</v>
      </c>
      <c r="N252" s="17" t="s">
        <v>16</v>
      </c>
      <c r="O252" s="18"/>
      <c r="P252" s="23">
        <f t="shared" ref="P252:P258" si="45">SUM(M252-O252)</f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+'27'!J253</f>
        <v>9</v>
      </c>
      <c r="F253" s="71"/>
      <c r="G253" s="46">
        <f t="shared" ref="G253" si="46">E253+F253</f>
        <v>9</v>
      </c>
      <c r="H253" s="78">
        <v>0</v>
      </c>
      <c r="I253" s="76">
        <v>0</v>
      </c>
      <c r="J253" s="46">
        <f t="shared" ref="J253" si="47">+G253-H253-K253-I253</f>
        <v>9</v>
      </c>
      <c r="K253" s="72"/>
      <c r="L253" s="20">
        <v>39</v>
      </c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>
        <v>20.36</v>
      </c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+'27'!J254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4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35</v>
      </c>
      <c r="M255" s="65">
        <f t="shared" si="31"/>
        <v>0</v>
      </c>
      <c r="N255" s="17" t="s">
        <v>16</v>
      </c>
      <c r="O255" s="18"/>
      <c r="P255" s="23">
        <f t="shared" si="4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>
        <v>20.36</v>
      </c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>
        <v>20.36</v>
      </c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368.64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</v>
      </c>
      <c r="O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Y346"/>
  <sheetViews>
    <sheetView zoomScale="70" zoomScaleNormal="70" workbookViewId="0">
      <pane xSplit="10" ySplit="4" topLeftCell="K259" activePane="bottomRight" state="frozen"/>
      <selection activeCell="O251" sqref="O251"/>
      <selection pane="topRight" activeCell="O251" sqref="O251"/>
      <selection pane="bottomLeft" activeCell="O251" sqref="O251"/>
      <selection pane="bottomRight" activeCell="K280" sqref="K28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25</v>
      </c>
      <c r="P11" s="122">
        <f t="shared" si="3"/>
        <v>75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25</v>
      </c>
      <c r="P18" s="122">
        <f t="shared" si="3"/>
        <v>75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2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6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 t="shared" si="3"/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3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1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22">
        <f t="shared" si="3"/>
        <v>140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>
        <v>20059797</v>
      </c>
      <c r="C96" s="19" t="s">
        <v>1443</v>
      </c>
      <c r="D96" s="10" t="s">
        <v>434</v>
      </c>
      <c r="E96" s="64">
        <f>+'28'!J96</f>
        <v>0</v>
      </c>
      <c r="F96" s="71">
        <v>30</v>
      </c>
      <c r="G96" s="46">
        <f t="shared" si="20"/>
        <v>30</v>
      </c>
      <c r="H96" s="78">
        <v>0</v>
      </c>
      <c r="I96" s="76">
        <v>0</v>
      </c>
      <c r="J96" s="46">
        <f t="shared" si="21"/>
        <v>0</v>
      </c>
      <c r="K96" s="72">
        <v>30</v>
      </c>
      <c r="L96" s="20">
        <v>10</v>
      </c>
      <c r="M96" s="65">
        <f t="shared" si="8"/>
        <v>300</v>
      </c>
      <c r="N96" s="17" t="s">
        <v>16</v>
      </c>
      <c r="O96" s="18"/>
      <c r="P96" s="122">
        <f t="shared" si="7"/>
        <v>300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11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7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7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1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22">
        <f t="shared" si="7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10</v>
      </c>
      <c r="F126" s="71"/>
      <c r="G126" s="46">
        <f t="shared" si="20"/>
        <v>10</v>
      </c>
      <c r="H126" s="78">
        <v>0</v>
      </c>
      <c r="I126" s="76">
        <v>0</v>
      </c>
      <c r="J126" s="46">
        <f t="shared" si="21"/>
        <v>10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1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/>
      <c r="P131" s="122">
        <f t="shared" si="7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10</v>
      </c>
      <c r="F149" s="71"/>
      <c r="G149" s="46">
        <f t="shared" si="20"/>
        <v>10</v>
      </c>
      <c r="H149" s="78">
        <v>0</v>
      </c>
      <c r="I149" s="76">
        <v>0</v>
      </c>
      <c r="J149" s="46">
        <f t="shared" si="21"/>
        <v>10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2</v>
      </c>
      <c r="F152" s="71"/>
      <c r="G152" s="46">
        <f t="shared" si="20"/>
        <v>2</v>
      </c>
      <c r="H152" s="78">
        <v>0</v>
      </c>
      <c r="I152" s="76">
        <v>0</v>
      </c>
      <c r="J152" s="46">
        <f t="shared" si="21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15</v>
      </c>
      <c r="F194" s="71"/>
      <c r="G194" s="46">
        <f t="shared" si="27"/>
        <v>15</v>
      </c>
      <c r="H194" s="78">
        <v>0</v>
      </c>
      <c r="I194" s="76">
        <v>0</v>
      </c>
      <c r="J194" s="46">
        <f t="shared" si="28"/>
        <v>13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2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22</v>
      </c>
      <c r="F205" s="71"/>
      <c r="G205" s="46">
        <f t="shared" si="27"/>
        <v>22</v>
      </c>
      <c r="H205" s="78">
        <v>0</v>
      </c>
      <c r="I205" s="76">
        <v>0</v>
      </c>
      <c r="J205" s="46">
        <f t="shared" si="28"/>
        <v>22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>SUM(M230-O230)</f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ref="P231:P257" si="39">SUM(M231-O231)</f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1" si="40">E235+F235</f>
        <v>0</v>
      </c>
      <c r="H235" s="78">
        <v>0</v>
      </c>
      <c r="I235" s="76">
        <v>0</v>
      </c>
      <c r="J235" s="46">
        <f t="shared" ref="J235:J251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9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9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9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9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9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9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9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9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9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9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9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9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+'28'!J251</f>
        <v>1</v>
      </c>
      <c r="F251" s="71"/>
      <c r="G251" s="46">
        <f t="shared" si="40"/>
        <v>1</v>
      </c>
      <c r="H251" s="78">
        <v>0</v>
      </c>
      <c r="I251" s="76">
        <v>0</v>
      </c>
      <c r="J251" s="46">
        <f t="shared" si="41"/>
        <v>0</v>
      </c>
      <c r="K251" s="72">
        <v>1</v>
      </c>
      <c r="L251" s="20">
        <v>80</v>
      </c>
      <c r="M251" s="65">
        <f t="shared" si="31"/>
        <v>80</v>
      </c>
      <c r="N251" s="17" t="s">
        <v>16</v>
      </c>
      <c r="O251" s="18"/>
      <c r="P251" s="122">
        <f t="shared" si="39"/>
        <v>80</v>
      </c>
      <c r="Q251" s="90">
        <v>20.36</v>
      </c>
      <c r="R251" s="43">
        <f t="shared" si="32"/>
        <v>20.36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+'28'!J252</f>
        <v>10</v>
      </c>
      <c r="F252" s="71"/>
      <c r="G252" s="46">
        <f t="shared" si="37"/>
        <v>10</v>
      </c>
      <c r="H252" s="78">
        <v>0</v>
      </c>
      <c r="I252" s="76">
        <v>0</v>
      </c>
      <c r="J252" s="46">
        <f t="shared" si="38"/>
        <v>10</v>
      </c>
      <c r="K252" s="72"/>
      <c r="L252" s="20">
        <v>27</v>
      </c>
      <c r="M252" s="65">
        <f t="shared" si="31"/>
        <v>0</v>
      </c>
      <c r="N252" s="17" t="s">
        <v>16</v>
      </c>
      <c r="O252" s="18"/>
      <c r="P252" s="23">
        <f t="shared" si="39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+'28'!J253</f>
        <v>9</v>
      </c>
      <c r="F253" s="71"/>
      <c r="G253" s="46">
        <f t="shared" ref="G253" si="46">E253+F253</f>
        <v>9</v>
      </c>
      <c r="H253" s="78">
        <v>0</v>
      </c>
      <c r="I253" s="76">
        <v>0</v>
      </c>
      <c r="J253" s="46">
        <f t="shared" ref="J253" si="47">+G253-H253-K253-I253</f>
        <v>9</v>
      </c>
      <c r="K253" s="72"/>
      <c r="L253" s="20">
        <v>39</v>
      </c>
      <c r="M253" s="65">
        <f t="shared" ref="M253" si="48">+L253*K253</f>
        <v>0</v>
      </c>
      <c r="N253" s="17" t="s">
        <v>16</v>
      </c>
      <c r="O253" s="18"/>
      <c r="P253" s="23">
        <f t="shared" si="39"/>
        <v>0</v>
      </c>
      <c r="Q253" s="90">
        <v>20.36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9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35</v>
      </c>
      <c r="M255" s="65">
        <f t="shared" si="31"/>
        <v>0</v>
      </c>
      <c r="N255" s="17" t="s">
        <v>16</v>
      </c>
      <c r="O255" s="18"/>
      <c r="P255" s="23">
        <f t="shared" si="39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9"/>
        <v>0</v>
      </c>
      <c r="Q256" s="90">
        <v>20.36</v>
      </c>
      <c r="R256" s="43">
        <f t="shared" si="32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9"/>
        <v>0</v>
      </c>
      <c r="Q257" s="90">
        <v>20.36</v>
      </c>
      <c r="R257" s="43">
        <f t="shared" ref="R257" si="53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:P259" si="54">SUM(M258-O258)</f>
        <v>0</v>
      </c>
      <c r="Q258" s="90">
        <v>20.36</v>
      </c>
      <c r="R258" s="43">
        <f t="shared" si="32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54"/>
        <v>0</v>
      </c>
      <c r="Q259" s="90">
        <v>20.36</v>
      </c>
      <c r="R259" s="43">
        <f t="shared" ref="R259" si="58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955.76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3145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1755</v>
      </c>
      <c r="O264" s="2">
        <v>120</v>
      </c>
      <c r="P264" s="2">
        <v>200</v>
      </c>
      <c r="Q264" s="2">
        <v>50</v>
      </c>
      <c r="R264" s="2">
        <v>80</v>
      </c>
      <c r="S264" s="2">
        <v>65</v>
      </c>
      <c r="T264" s="2">
        <v>50</v>
      </c>
      <c r="U264" s="2">
        <v>200</v>
      </c>
      <c r="V264" s="2">
        <v>440</v>
      </c>
      <c r="W264" s="2">
        <v>70</v>
      </c>
      <c r="X264" s="2">
        <v>300</v>
      </c>
      <c r="Y264" s="2">
        <v>180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1205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1205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 filterMode="1">
    <tabColor rgb="FFFFCCFF"/>
  </sheetPr>
  <dimension ref="A1:AF346"/>
  <sheetViews>
    <sheetView zoomScale="70" zoomScaleNormal="70" workbookViewId="0">
      <pane xSplit="10" ySplit="4" topLeftCell="K5" activePane="bottomRight" state="frozen"/>
      <selection activeCell="O251" sqref="O251"/>
      <selection pane="topRight" activeCell="O251" sqref="O251"/>
      <selection pane="bottomLeft" activeCell="O251" sqref="O251"/>
      <selection pane="bottomRight" activeCell="J18" sqref="J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9</v>
      </c>
      <c r="F6" s="71">
        <v>12</v>
      </c>
      <c r="G6" s="46">
        <f t="shared" si="0"/>
        <v>21</v>
      </c>
      <c r="H6" s="78">
        <v>0</v>
      </c>
      <c r="I6" s="76">
        <v>0</v>
      </c>
      <c r="J6" s="46">
        <f t="shared" si="1"/>
        <v>18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6</v>
      </c>
      <c r="F11" s="71">
        <v>7</v>
      </c>
      <c r="G11" s="46">
        <f t="shared" si="0"/>
        <v>13</v>
      </c>
      <c r="H11" s="78">
        <v>0</v>
      </c>
      <c r="I11" s="76">
        <v>0</v>
      </c>
      <c r="J11" s="46">
        <f t="shared" si="1"/>
        <v>12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11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4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5</v>
      </c>
      <c r="F28" s="71">
        <v>5</v>
      </c>
      <c r="G28" s="46">
        <f t="shared" si="5"/>
        <v>10</v>
      </c>
      <c r="H28" s="78">
        <v>0</v>
      </c>
      <c r="I28" s="76">
        <v>0</v>
      </c>
      <c r="J28" s="46">
        <f t="shared" si="6"/>
        <v>2</v>
      </c>
      <c r="K28" s="72">
        <v>8</v>
      </c>
      <c r="L28" s="15">
        <v>100</v>
      </c>
      <c r="M28" s="65">
        <f t="shared" si="2"/>
        <v>800</v>
      </c>
      <c r="N28" s="17" t="s">
        <v>16</v>
      </c>
      <c r="O28" s="18"/>
      <c r="P28" s="122">
        <f t="shared" si="3"/>
        <v>800</v>
      </c>
      <c r="Q28" s="121">
        <v>30.86</v>
      </c>
      <c r="R28" s="43">
        <f t="shared" si="4"/>
        <v>246.88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5</v>
      </c>
      <c r="F31" s="71">
        <v>14</v>
      </c>
      <c r="G31" s="46">
        <f t="shared" si="5"/>
        <v>19</v>
      </c>
      <c r="H31" s="78">
        <v>0</v>
      </c>
      <c r="I31" s="76">
        <v>0</v>
      </c>
      <c r="J31" s="46">
        <f t="shared" si="6"/>
        <v>16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2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3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100</v>
      </c>
      <c r="P49" s="122">
        <f t="shared" si="3"/>
        <v>50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>SUM(M57-O57)</f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2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1</v>
      </c>
      <c r="F68" s="71">
        <v>2</v>
      </c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0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/>
      <c r="P77" s="122">
        <f t="shared" si="7"/>
        <v>250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>
        <v>20059797</v>
      </c>
      <c r="C96" s="19" t="s">
        <v>1443</v>
      </c>
      <c r="D96" s="10" t="s">
        <v>434</v>
      </c>
      <c r="E96" s="64">
        <f>+'29'!J96</f>
        <v>0</v>
      </c>
      <c r="F96" s="71">
        <v>30</v>
      </c>
      <c r="G96" s="46">
        <f t="shared" si="20"/>
        <v>30</v>
      </c>
      <c r="H96" s="78">
        <v>0</v>
      </c>
      <c r="I96" s="76">
        <v>0</v>
      </c>
      <c r="J96" s="46">
        <f t="shared" si="21"/>
        <v>0</v>
      </c>
      <c r="K96" s="72">
        <v>30</v>
      </c>
      <c r="L96" s="20">
        <v>10</v>
      </c>
      <c r="M96" s="65">
        <f t="shared" si="8"/>
        <v>300</v>
      </c>
      <c r="N96" s="17" t="s">
        <v>16</v>
      </c>
      <c r="O96" s="18"/>
      <c r="P96" s="122">
        <f t="shared" si="7"/>
        <v>300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11</v>
      </c>
      <c r="F112" s="71"/>
      <c r="G112" s="46">
        <f t="shared" si="20"/>
        <v>11</v>
      </c>
      <c r="H112" s="78">
        <v>0</v>
      </c>
      <c r="I112" s="76">
        <v>0</v>
      </c>
      <c r="J112" s="46">
        <f t="shared" si="21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9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6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0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2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10</v>
      </c>
      <c r="F126" s="71"/>
      <c r="G126" s="46">
        <f t="shared" si="20"/>
        <v>10</v>
      </c>
      <c r="H126" s="78">
        <v>0</v>
      </c>
      <c r="I126" s="76">
        <v>0</v>
      </c>
      <c r="J126" s="46">
        <f t="shared" si="21"/>
        <v>10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10</v>
      </c>
      <c r="F149" s="71"/>
      <c r="G149" s="46">
        <f t="shared" si="20"/>
        <v>10</v>
      </c>
      <c r="H149" s="78">
        <v>0</v>
      </c>
      <c r="I149" s="76">
        <v>0</v>
      </c>
      <c r="J149" s="46">
        <f t="shared" si="21"/>
        <v>10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2</v>
      </c>
      <c r="F152" s="71"/>
      <c r="G152" s="46">
        <f t="shared" si="20"/>
        <v>2</v>
      </c>
      <c r="H152" s="78">
        <v>0</v>
      </c>
      <c r="I152" s="76">
        <v>0</v>
      </c>
      <c r="J152" s="46">
        <f t="shared" si="21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8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13</v>
      </c>
      <c r="F194" s="71"/>
      <c r="G194" s="46">
        <f t="shared" si="27"/>
        <v>13</v>
      </c>
      <c r="H194" s="78">
        <v>0</v>
      </c>
      <c r="I194" s="76">
        <v>0</v>
      </c>
      <c r="J194" s="46">
        <f t="shared" si="28"/>
        <v>13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7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22</v>
      </c>
      <c r="F205" s="71"/>
      <c r="G205" s="46">
        <f t="shared" si="27"/>
        <v>22</v>
      </c>
      <c r="H205" s="78">
        <v>0</v>
      </c>
      <c r="I205" s="76">
        <v>0</v>
      </c>
      <c r="J205" s="46">
        <f t="shared" si="28"/>
        <v>20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1" si="39">E235+F235</f>
        <v>0</v>
      </c>
      <c r="H235" s="78">
        <v>0</v>
      </c>
      <c r="I235" s="76">
        <v>0</v>
      </c>
      <c r="J235" s="46">
        <f t="shared" ref="J235:J25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+'29'!J252</f>
        <v>10</v>
      </c>
      <c r="F252" s="71"/>
      <c r="G252" s="46">
        <f t="shared" si="37"/>
        <v>10</v>
      </c>
      <c r="H252" s="78">
        <v>0</v>
      </c>
      <c r="I252" s="76">
        <v>0</v>
      </c>
      <c r="J252" s="46">
        <f t="shared" si="38"/>
        <v>10</v>
      </c>
      <c r="K252" s="72"/>
      <c r="L252" s="20">
        <v>27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+'29'!J253</f>
        <v>9</v>
      </c>
      <c r="F253" s="71"/>
      <c r="G253" s="46">
        <f t="shared" ref="G253" si="45">E253+F253</f>
        <v>9</v>
      </c>
      <c r="H253" s="78">
        <v>0</v>
      </c>
      <c r="I253" s="76">
        <v>0</v>
      </c>
      <c r="J253" s="46">
        <f t="shared" ref="J253" si="46">+G253-H253-K253-I253</f>
        <v>9</v>
      </c>
      <c r="K253" s="72"/>
      <c r="L253" s="20">
        <v>39</v>
      </c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+'29'!J254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35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32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2">+K257*Q257</f>
        <v>0</v>
      </c>
    </row>
    <row r="258" spans="1:32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:P259" si="53">SUM(M258-O258)</f>
        <v>0</v>
      </c>
      <c r="Q258" s="90">
        <v>20.36</v>
      </c>
      <c r="R258" s="43">
        <f t="shared" si="32"/>
        <v>0</v>
      </c>
    </row>
    <row r="259" spans="1:3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53"/>
        <v>0</v>
      </c>
      <c r="Q259" s="90">
        <v>20.36</v>
      </c>
      <c r="R259" s="43">
        <f t="shared" ref="R259" si="57">+K259*Q259</f>
        <v>0</v>
      </c>
    </row>
    <row r="260" spans="1:3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1745.84</v>
      </c>
      <c r="S260" s="75"/>
    </row>
    <row r="261" spans="1:32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3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5290</v>
      </c>
    </row>
    <row r="263" spans="1:3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32" ht="36" hidden="1" customHeight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2970</v>
      </c>
      <c r="O264" s="2">
        <v>100</v>
      </c>
      <c r="P264" s="2">
        <v>200</v>
      </c>
      <c r="Q264" s="2">
        <v>130</v>
      </c>
      <c r="R264" s="2">
        <v>130</v>
      </c>
      <c r="S264" s="2">
        <v>100</v>
      </c>
      <c r="T264" s="2">
        <v>55</v>
      </c>
      <c r="U264" s="2">
        <v>50</v>
      </c>
      <c r="V264" s="2">
        <v>100</v>
      </c>
      <c r="W264" s="2">
        <v>60</v>
      </c>
      <c r="X264" s="2">
        <v>1010</v>
      </c>
      <c r="Y264" s="2">
        <v>50</v>
      </c>
      <c r="Z264" s="2">
        <v>100</v>
      </c>
      <c r="AA264" s="2">
        <v>200</v>
      </c>
      <c r="AB264" s="2">
        <v>160</v>
      </c>
      <c r="AC264" s="2">
        <v>130</v>
      </c>
      <c r="AD264" s="2">
        <v>200</v>
      </c>
      <c r="AE264" s="2">
        <v>135</v>
      </c>
      <c r="AF264" s="2">
        <v>60</v>
      </c>
    </row>
    <row r="265" spans="1:3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3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2135</v>
      </c>
    </row>
    <row r="269" spans="1:3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2135</v>
      </c>
    </row>
    <row r="270" spans="1:3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30.00"/>
        <filter val="170.00"/>
        <filter val="250.00"/>
        <filter val="260.00"/>
        <filter val="300.00"/>
        <filter val="390.00"/>
        <filter val="50.00"/>
        <filter val="500.00"/>
        <filter val="60.00"/>
        <filter val="80.00"/>
        <filter val="800.00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W346"/>
  <sheetViews>
    <sheetView zoomScale="70" zoomScaleNormal="70" workbookViewId="0">
      <pane xSplit="10" ySplit="4" topLeftCell="L5" activePane="bottomRight" state="frozen"/>
      <selection activeCell="O251" sqref="O251"/>
      <selection pane="topRight" activeCell="O251" sqref="O251"/>
      <selection pane="bottomLeft" activeCell="O251" sqref="O251"/>
      <selection pane="bottomRight" activeCell="U23" sqref="U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69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3</v>
      </c>
      <c r="K18" s="72">
        <v>6</v>
      </c>
      <c r="L18" s="15">
        <v>50</v>
      </c>
      <c r="M18" s="65">
        <f t="shared" si="2"/>
        <v>300</v>
      </c>
      <c r="N18" s="17" t="s">
        <v>16</v>
      </c>
      <c r="O18" s="18">
        <v>75</v>
      </c>
      <c r="P18" s="122">
        <f t="shared" si="3"/>
        <v>225</v>
      </c>
      <c r="Q18" s="121">
        <v>19.12</v>
      </c>
      <c r="R18" s="43">
        <f t="shared" si="4"/>
        <v>114.72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7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22">
        <f t="shared" si="3"/>
        <v>200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0</v>
      </c>
      <c r="F24" s="71">
        <v>1</v>
      </c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>SUM(M27-O27)</f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12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50</v>
      </c>
      <c r="P31" s="122">
        <f t="shared" si="3"/>
        <v>350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>SUM(M46-O46)</f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/>
      <c r="P62" s="122">
        <f t="shared" si="3"/>
        <v>240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0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22">
        <f>SUM(M68-O68)</f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8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>SUM(M86-O86)</f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ref="P87:P106" si="15">SUM(M87-O87)</f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5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5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5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5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5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5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5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5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5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5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5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5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5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5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5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5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5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5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5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>SUM(M107-O107)</f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ref="P108:P125" si="27"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11</v>
      </c>
      <c r="F112" s="71"/>
      <c r="G112" s="46">
        <f t="shared" si="21"/>
        <v>11</v>
      </c>
      <c r="H112" s="78">
        <v>0</v>
      </c>
      <c r="I112" s="76">
        <v>0</v>
      </c>
      <c r="J112" s="46">
        <f t="shared" si="22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8</v>
      </c>
      <c r="F113" s="71"/>
      <c r="G113" s="46">
        <f t="shared" si="21"/>
        <v>8</v>
      </c>
      <c r="H113" s="78">
        <v>0</v>
      </c>
      <c r="I113" s="76">
        <v>0</v>
      </c>
      <c r="J113" s="46">
        <f t="shared" si="22"/>
        <v>7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2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9</v>
      </c>
      <c r="F115" s="71"/>
      <c r="G115" s="46">
        <f t="shared" si="21"/>
        <v>9</v>
      </c>
      <c r="H115" s="78">
        <v>0</v>
      </c>
      <c r="I115" s="76">
        <v>0</v>
      </c>
      <c r="J115" s="46">
        <f t="shared" si="22"/>
        <v>8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2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6</v>
      </c>
      <c r="F116" s="71"/>
      <c r="G116" s="46">
        <f t="shared" si="21"/>
        <v>6</v>
      </c>
      <c r="H116" s="78">
        <v>0</v>
      </c>
      <c r="I116" s="76">
        <v>0</v>
      </c>
      <c r="J116" s="46">
        <f t="shared" si="22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>
        <v>8</v>
      </c>
      <c r="G125" s="46">
        <f t="shared" si="21"/>
        <v>8</v>
      </c>
      <c r="H125" s="78">
        <v>0</v>
      </c>
      <c r="I125" s="76">
        <v>0</v>
      </c>
      <c r="J125" s="46">
        <f t="shared" si="22"/>
        <v>6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22">
        <f t="shared" si="27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10</v>
      </c>
      <c r="F126" s="71"/>
      <c r="G126" s="46">
        <f t="shared" si="21"/>
        <v>10</v>
      </c>
      <c r="H126" s="78">
        <v>0</v>
      </c>
      <c r="I126" s="76">
        <v>0</v>
      </c>
      <c r="J126" s="46">
        <f t="shared" si="22"/>
        <v>8</v>
      </c>
      <c r="K126" s="72">
        <v>2</v>
      </c>
      <c r="L126" s="22">
        <v>100</v>
      </c>
      <c r="M126" s="65">
        <f t="shared" si="8"/>
        <v>200</v>
      </c>
      <c r="N126" s="17" t="s">
        <v>16</v>
      </c>
      <c r="O126" s="18"/>
      <c r="P126" s="122">
        <f t="shared" ref="P126:P172" si="28">SUM(M126-O126)</f>
        <v>200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10</v>
      </c>
      <c r="F149" s="71"/>
      <c r="G149" s="46">
        <f t="shared" si="21"/>
        <v>10</v>
      </c>
      <c r="H149" s="78">
        <v>0</v>
      </c>
      <c r="I149" s="76">
        <v>0</v>
      </c>
      <c r="J149" s="46">
        <f t="shared" si="22"/>
        <v>10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2</v>
      </c>
      <c r="F152" s="71"/>
      <c r="G152" s="46">
        <f t="shared" si="21"/>
        <v>2</v>
      </c>
      <c r="H152" s="78">
        <v>0</v>
      </c>
      <c r="I152" s="76">
        <v>0</v>
      </c>
      <c r="J152" s="46">
        <f t="shared" si="22"/>
        <v>2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6" si="31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6</v>
      </c>
      <c r="F175" s="71"/>
      <c r="G175" s="46">
        <f t="shared" si="29"/>
        <v>6</v>
      </c>
      <c r="H175" s="78">
        <v>0</v>
      </c>
      <c r="I175" s="76">
        <v>0</v>
      </c>
      <c r="J175" s="46">
        <f t="shared" si="30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1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1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1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1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1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ref="P190:P258" si="37">SUM(M190-O190)</f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8</v>
      </c>
      <c r="F193" s="71"/>
      <c r="G193" s="46">
        <f t="shared" si="29"/>
        <v>8</v>
      </c>
      <c r="H193" s="78">
        <v>0</v>
      </c>
      <c r="I193" s="76">
        <v>0</v>
      </c>
      <c r="J193" s="46">
        <f t="shared" si="30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13</v>
      </c>
      <c r="F194" s="71"/>
      <c r="G194" s="46">
        <f t="shared" si="29"/>
        <v>13</v>
      </c>
      <c r="H194" s="78">
        <v>0</v>
      </c>
      <c r="I194" s="76">
        <v>0</v>
      </c>
      <c r="J194" s="46">
        <f t="shared" si="30"/>
        <v>12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7"/>
        <v>120</v>
      </c>
      <c r="Q194" s="90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20</v>
      </c>
      <c r="F205" s="71"/>
      <c r="G205" s="46">
        <f t="shared" si="29"/>
        <v>20</v>
      </c>
      <c r="H205" s="78">
        <v>0</v>
      </c>
      <c r="I205" s="76">
        <v>0</v>
      </c>
      <c r="J205" s="46">
        <f t="shared" si="30"/>
        <v>20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+'30'!J251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7"/>
        <v>0</v>
      </c>
      <c r="Q251" s="90">
        <v>20.36</v>
      </c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+'30'!J252</f>
        <v>10</v>
      </c>
      <c r="F252" s="71"/>
      <c r="G252" s="46">
        <f t="shared" si="40"/>
        <v>10</v>
      </c>
      <c r="H252" s="78">
        <v>0</v>
      </c>
      <c r="I252" s="76">
        <v>0</v>
      </c>
      <c r="J252" s="46">
        <f t="shared" si="41"/>
        <v>10</v>
      </c>
      <c r="K252" s="72"/>
      <c r="L252" s="20">
        <v>27</v>
      </c>
      <c r="M252" s="65">
        <f t="shared" si="34"/>
        <v>0</v>
      </c>
      <c r="N252" s="17" t="s">
        <v>16</v>
      </c>
      <c r="O252" s="18"/>
      <c r="P252" s="23">
        <f t="shared" si="37"/>
        <v>0</v>
      </c>
      <c r="Q252" s="90">
        <v>20.36</v>
      </c>
      <c r="R252" s="43">
        <f t="shared" si="35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1437</v>
      </c>
      <c r="D253" s="10" t="s">
        <v>434</v>
      </c>
      <c r="E253" s="64">
        <f>+'30'!J253</f>
        <v>9</v>
      </c>
      <c r="F253" s="71"/>
      <c r="G253" s="46">
        <f t="shared" ref="G253" si="50">E253+F253</f>
        <v>9</v>
      </c>
      <c r="H253" s="78">
        <v>0</v>
      </c>
      <c r="I253" s="76">
        <v>0</v>
      </c>
      <c r="J253" s="46">
        <f t="shared" ref="J253" si="51">+G253-H253-K253-I253</f>
        <v>9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20039414</v>
      </c>
      <c r="C254" s="19" t="s">
        <v>1438</v>
      </c>
      <c r="D254" s="10" t="s">
        <v>564</v>
      </c>
      <c r="E254" s="64">
        <f>+'30'!J254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4"/>
        <v>0</v>
      </c>
      <c r="N254" s="17" t="s">
        <v>16</v>
      </c>
      <c r="O254" s="18"/>
      <c r="P254" s="23">
        <f t="shared" si="37"/>
        <v>0</v>
      </c>
      <c r="Q254" s="90">
        <v>20.36</v>
      </c>
      <c r="R254" s="43">
        <f t="shared" si="35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1439</v>
      </c>
      <c r="D255" s="10" t="s">
        <v>564</v>
      </c>
      <c r="E255" s="64">
        <f>+'30'!J255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35</v>
      </c>
      <c r="M255" s="65">
        <f t="shared" si="34"/>
        <v>0</v>
      </c>
      <c r="N255" s="17" t="s">
        <v>16</v>
      </c>
      <c r="O255" s="18"/>
      <c r="P255" s="23">
        <f t="shared" si="37"/>
        <v>0</v>
      </c>
      <c r="Q255" s="90">
        <v>20.36</v>
      </c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7"/>
        <v>0</v>
      </c>
      <c r="Q256" s="90">
        <v>20.36</v>
      </c>
      <c r="R256" s="43">
        <f t="shared" si="35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7"/>
        <v>0</v>
      </c>
      <c r="Q258" s="90">
        <v>20.36</v>
      </c>
      <c r="R258" s="43">
        <f t="shared" si="35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1184.1199999999999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3355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1630</v>
      </c>
      <c r="O264" s="2">
        <v>100</v>
      </c>
      <c r="P264" s="2">
        <v>100</v>
      </c>
      <c r="Q264" s="2">
        <v>100</v>
      </c>
      <c r="R264" s="2">
        <v>160</v>
      </c>
      <c r="S264" s="2">
        <v>420</v>
      </c>
      <c r="T264" s="2">
        <v>170</v>
      </c>
      <c r="U264" s="2">
        <v>220</v>
      </c>
      <c r="V264" s="2">
        <v>100</v>
      </c>
      <c r="W264" s="2">
        <v>260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395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1330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1330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4" t="s">
        <v>242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O2" s="185" t="s">
        <v>0</v>
      </c>
      <c r="P2" s="185"/>
      <c r="Q2" s="185"/>
      <c r="R2" s="185"/>
      <c r="S2" s="185"/>
      <c r="T2" s="185"/>
      <c r="U2" s="185"/>
      <c r="V2" s="185"/>
      <c r="W2" s="185"/>
      <c r="X2" s="185"/>
      <c r="Y2" s="185"/>
    </row>
    <row r="3" spans="1:26" s="5" customFormat="1" ht="26.25" x14ac:dyDescent="0.55000000000000004">
      <c r="A3" s="186" t="s">
        <v>1</v>
      </c>
      <c r="B3" s="186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89" t="s">
        <v>7</v>
      </c>
      <c r="H3" s="191" t="s">
        <v>8</v>
      </c>
      <c r="I3" s="192"/>
      <c r="J3" s="193"/>
      <c r="K3" s="194" t="s">
        <v>9</v>
      </c>
      <c r="L3" s="181" t="s">
        <v>10</v>
      </c>
      <c r="O3" s="186" t="s">
        <v>1</v>
      </c>
      <c r="P3" s="186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89" t="s">
        <v>7</v>
      </c>
      <c r="V3" s="191" t="s">
        <v>8</v>
      </c>
      <c r="W3" s="192"/>
      <c r="X3" s="193"/>
      <c r="Y3" s="194" t="s">
        <v>9</v>
      </c>
      <c r="Z3" s="181" t="s">
        <v>10</v>
      </c>
    </row>
    <row r="4" spans="1:26" s="5" customFormat="1" ht="27" thickBot="1" x14ac:dyDescent="0.6">
      <c r="A4" s="186"/>
      <c r="B4" s="186"/>
      <c r="C4" s="188"/>
      <c r="D4" s="188"/>
      <c r="E4" s="188"/>
      <c r="F4" s="6" t="s">
        <v>11</v>
      </c>
      <c r="G4" s="190"/>
      <c r="H4" s="7" t="s">
        <v>12</v>
      </c>
      <c r="I4" s="8" t="s">
        <v>13</v>
      </c>
      <c r="J4" s="9" t="s">
        <v>14</v>
      </c>
      <c r="K4" s="195"/>
      <c r="L4" s="181"/>
      <c r="O4" s="186"/>
      <c r="P4" s="186"/>
      <c r="Q4" s="188"/>
      <c r="R4" s="188"/>
      <c r="S4" s="188"/>
      <c r="T4" s="6" t="s">
        <v>11</v>
      </c>
      <c r="U4" s="190"/>
      <c r="V4" s="7" t="s">
        <v>12</v>
      </c>
      <c r="W4" s="8" t="s">
        <v>13</v>
      </c>
      <c r="X4" s="9" t="s">
        <v>14</v>
      </c>
      <c r="Y4" s="195"/>
      <c r="Z4" s="181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6" t="s">
        <v>119</v>
      </c>
      <c r="Q107" s="197"/>
      <c r="R107" s="197"/>
      <c r="S107" s="197"/>
      <c r="T107" s="197"/>
      <c r="U107" s="197"/>
      <c r="V107" s="197"/>
      <c r="W107" s="198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1" t="s">
        <v>213</v>
      </c>
      <c r="N205" s="20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5" t="s">
        <v>212</v>
      </c>
      <c r="I206" s="17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2" t="s">
        <v>202</v>
      </c>
      <c r="J207" s="202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9" t="s">
        <v>203</v>
      </c>
      <c r="J208" s="200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9" t="s">
        <v>205</v>
      </c>
      <c r="J210" s="200"/>
      <c r="K210" s="36">
        <v>0</v>
      </c>
    </row>
    <row r="211" spans="1:11" ht="25.5" x14ac:dyDescent="0.55000000000000004">
      <c r="A211" s="1"/>
      <c r="C211" s="31"/>
      <c r="E211" s="31"/>
      <c r="G211" s="31"/>
      <c r="I211" s="199" t="s">
        <v>206</v>
      </c>
      <c r="J211" s="200"/>
      <c r="K211" s="36">
        <v>0</v>
      </c>
    </row>
    <row r="212" spans="1:11" ht="25.5" x14ac:dyDescent="0.55000000000000004">
      <c r="A212" s="1"/>
      <c r="C212" s="31"/>
      <c r="E212" s="31"/>
      <c r="G212" s="31"/>
      <c r="I212" s="199" t="s">
        <v>207</v>
      </c>
      <c r="J212" s="200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9" t="s">
        <v>208</v>
      </c>
      <c r="J213" s="200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9" t="s">
        <v>209</v>
      </c>
      <c r="J214" s="200"/>
      <c r="K214" s="37">
        <v>0</v>
      </c>
    </row>
    <row r="215" spans="1:11" ht="25.5" x14ac:dyDescent="0.55000000000000004">
      <c r="A215" s="1"/>
      <c r="C215" s="31"/>
      <c r="E215" s="31"/>
      <c r="G215" s="31"/>
      <c r="I215" s="199" t="s">
        <v>210</v>
      </c>
      <c r="J215" s="200"/>
      <c r="K215" s="33">
        <f>+K214-K213</f>
        <v>0</v>
      </c>
    </row>
    <row r="216" spans="1:11" ht="25.5" x14ac:dyDescent="0.55000000000000004">
      <c r="G216" s="2"/>
      <c r="I216" s="199" t="s">
        <v>211</v>
      </c>
      <c r="J216" s="200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2025-06-02T04:25:45Z</cp:lastPrinted>
  <dcterms:created xsi:type="dcterms:W3CDTF">2023-12-01T06:41:03Z</dcterms:created>
  <dcterms:modified xsi:type="dcterms:W3CDTF">2025-06-02T04:25:52Z</dcterms:modified>
</cp:coreProperties>
</file>