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083A33B5-7D42-4D87-988E-C3F947136FE9}" xr6:coauthVersionLast="47" xr6:coauthVersionMax="47" xr10:uidLastSave="{00000000-0000-0000-0000-000000000000}"/>
  <bookViews>
    <workbookView xWindow="-120" yWindow="-120" windowWidth="29040" windowHeight="15720" tabRatio="936" firstSheet="1" activeTab="9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'1'!$A$1:$S$275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'31.'!$A$1:$S$274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ยกมา!$A$1:$S$274</definedName>
    <definedName name="_xlnm._FilterDatabase" localSheetId="2" hidden="1">สรุป!$A$4:$AC$272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8" l="1"/>
  <c r="G91" i="8"/>
  <c r="G155" i="8"/>
  <c r="G219" i="8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F220" i="8"/>
  <c r="G220" i="8" s="1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G256" i="8" s="1"/>
  <c r="F257" i="8"/>
  <c r="G257" i="8" s="1"/>
  <c r="F258" i="8"/>
  <c r="G258" i="8" s="1"/>
  <c r="F259" i="8"/>
  <c r="G259" i="8" s="1"/>
  <c r="F260" i="8"/>
  <c r="G260" i="8" s="1"/>
  <c r="F261" i="8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M260" i="8"/>
  <c r="K258" i="8"/>
  <c r="K259" i="8"/>
  <c r="P259" i="8" s="1"/>
  <c r="K260" i="8"/>
  <c r="K261" i="8"/>
  <c r="M94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P243" i="8" s="1"/>
  <c r="K244" i="8"/>
  <c r="K245" i="8"/>
  <c r="K246" i="8"/>
  <c r="K247" i="8"/>
  <c r="K248" i="8"/>
  <c r="K249" i="8"/>
  <c r="K250" i="8"/>
  <c r="K251" i="8"/>
  <c r="P251" i="8" s="1"/>
  <c r="K252" i="8"/>
  <c r="K253" i="8"/>
  <c r="K254" i="8"/>
  <c r="K255" i="8"/>
  <c r="K256" i="8"/>
  <c r="K257" i="8"/>
  <c r="K262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J260" i="8"/>
  <c r="J261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E261" i="8"/>
  <c r="G261" i="8" s="1"/>
  <c r="Y35" i="8"/>
  <c r="W35" i="8"/>
  <c r="V35" i="8"/>
  <c r="U35" i="8"/>
  <c r="T35" i="8"/>
  <c r="S35" i="8"/>
  <c r="R35" i="8"/>
  <c r="P94" i="107"/>
  <c r="E60" i="107"/>
  <c r="E80" i="107"/>
  <c r="E82" i="107"/>
  <c r="E210" i="107"/>
  <c r="E259" i="107"/>
  <c r="E260" i="107"/>
  <c r="E261" i="107"/>
  <c r="G261" i="107" s="1"/>
  <c r="J261" i="107" s="1"/>
  <c r="S34" i="8"/>
  <c r="R34" i="8"/>
  <c r="S33" i="8"/>
  <c r="R33" i="8"/>
  <c r="P31" i="105"/>
  <c r="P32" i="105"/>
  <c r="P33" i="105"/>
  <c r="P34" i="105"/>
  <c r="P35" i="105"/>
  <c r="P36" i="105"/>
  <c r="P37" i="105"/>
  <c r="N267" i="106"/>
  <c r="P94" i="106"/>
  <c r="P94" i="105"/>
  <c r="E60" i="105"/>
  <c r="E80" i="105"/>
  <c r="E82" i="105"/>
  <c r="P94" i="104"/>
  <c r="P245" i="103"/>
  <c r="P260" i="8"/>
  <c r="M243" i="74"/>
  <c r="M244" i="74"/>
  <c r="M245" i="74"/>
  <c r="M246" i="74"/>
  <c r="M247" i="74"/>
  <c r="M248" i="74"/>
  <c r="M249" i="74"/>
  <c r="M250" i="74"/>
  <c r="M251" i="74"/>
  <c r="M252" i="74"/>
  <c r="M253" i="74"/>
  <c r="M254" i="74"/>
  <c r="M255" i="74"/>
  <c r="M256" i="74"/>
  <c r="M257" i="74"/>
  <c r="M258" i="74"/>
  <c r="M259" i="74"/>
  <c r="M260" i="74"/>
  <c r="M261" i="74"/>
  <c r="J244" i="74"/>
  <c r="J245" i="74"/>
  <c r="J246" i="74"/>
  <c r="J247" i="74"/>
  <c r="J248" i="74"/>
  <c r="J249" i="74"/>
  <c r="J250" i="74"/>
  <c r="J251" i="74"/>
  <c r="E251" i="77" s="1"/>
  <c r="J252" i="74"/>
  <c r="J253" i="74"/>
  <c r="J254" i="74"/>
  <c r="J255" i="74"/>
  <c r="J256" i="74"/>
  <c r="J257" i="74"/>
  <c r="J258" i="74"/>
  <c r="J259" i="74"/>
  <c r="E259" i="77" s="1"/>
  <c r="G259" i="77" s="1"/>
  <c r="J259" i="77" s="1"/>
  <c r="J260" i="74"/>
  <c r="J26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59" i="107"/>
  <c r="J259" i="107" s="1"/>
  <c r="G260" i="107"/>
  <c r="J260" i="107"/>
  <c r="M252" i="107"/>
  <c r="P252" i="107" s="1"/>
  <c r="M253" i="107"/>
  <c r="P253" i="107" s="1"/>
  <c r="M254" i="107"/>
  <c r="P254" i="107" s="1"/>
  <c r="M255" i="107"/>
  <c r="P255" i="107" s="1"/>
  <c r="M256" i="107"/>
  <c r="P256" i="107" s="1"/>
  <c r="M257" i="107"/>
  <c r="P257" i="107" s="1"/>
  <c r="M258" i="107"/>
  <c r="P258" i="107" s="1"/>
  <c r="M259" i="107"/>
  <c r="P259" i="107" s="1"/>
  <c r="M260" i="107"/>
  <c r="P260" i="107" s="1"/>
  <c r="M261" i="107"/>
  <c r="P261" i="107" s="1"/>
  <c r="M245" i="103"/>
  <c r="M246" i="103"/>
  <c r="P246" i="103" s="1"/>
  <c r="M247" i="103"/>
  <c r="P247" i="103" s="1"/>
  <c r="M248" i="103"/>
  <c r="P248" i="103" s="1"/>
  <c r="M249" i="103"/>
  <c r="P249" i="103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5" i="103"/>
  <c r="P255" i="103" s="1"/>
  <c r="M256" i="103"/>
  <c r="P256" i="103" s="1"/>
  <c r="M257" i="103"/>
  <c r="P257" i="103" s="1"/>
  <c r="M258" i="103"/>
  <c r="P258" i="103" s="1"/>
  <c r="P94" i="102"/>
  <c r="P94" i="101"/>
  <c r="E60" i="101"/>
  <c r="E80" i="101"/>
  <c r="E82" i="101"/>
  <c r="P94" i="100"/>
  <c r="P94" i="99"/>
  <c r="Y24" i="8"/>
  <c r="W22" i="8"/>
  <c r="Y21" i="8"/>
  <c r="W21" i="8"/>
  <c r="P94" i="98"/>
  <c r="P94" i="97"/>
  <c r="P94" i="96"/>
  <c r="E259" i="95"/>
  <c r="P124" i="95"/>
  <c r="P189" i="95"/>
  <c r="P94" i="94"/>
  <c r="P94" i="93"/>
  <c r="Y20" i="8"/>
  <c r="P94" i="91"/>
  <c r="P94" i="92"/>
  <c r="M6" i="92"/>
  <c r="P6" i="92" s="1"/>
  <c r="M7" i="92"/>
  <c r="P7" i="92" s="1"/>
  <c r="M8" i="92"/>
  <c r="P8" i="92" s="1"/>
  <c r="M9" i="92"/>
  <c r="P9" i="92" s="1"/>
  <c r="M10" i="92"/>
  <c r="P10" i="92" s="1"/>
  <c r="M11" i="92"/>
  <c r="P11" i="92" s="1"/>
  <c r="M12" i="92"/>
  <c r="P12" i="92" s="1"/>
  <c r="M13" i="92"/>
  <c r="P13" i="92" s="1"/>
  <c r="M14" i="92"/>
  <c r="P14" i="92" s="1"/>
  <c r="M15" i="92"/>
  <c r="P15" i="92" s="1"/>
  <c r="M16" i="92"/>
  <c r="P16" i="92" s="1"/>
  <c r="Y19" i="8"/>
  <c r="V19" i="8"/>
  <c r="U19" i="8"/>
  <c r="T19" i="8"/>
  <c r="Y18" i="8"/>
  <c r="W18" i="8"/>
  <c r="V18" i="8"/>
  <c r="U18" i="8"/>
  <c r="T18" i="8"/>
  <c r="S18" i="8"/>
  <c r="Y17" i="8"/>
  <c r="W17" i="8"/>
  <c r="V17" i="8"/>
  <c r="U17" i="8"/>
  <c r="T17" i="8"/>
  <c r="S17" i="8"/>
  <c r="P94" i="90"/>
  <c r="P94" i="89"/>
  <c r="Y16" i="8"/>
  <c r="W16" i="8"/>
  <c r="V16" i="8"/>
  <c r="U16" i="8"/>
  <c r="T16" i="8"/>
  <c r="S16" i="8"/>
  <c r="Y15" i="8"/>
  <c r="W15" i="8"/>
  <c r="V15" i="8"/>
  <c r="U15" i="8"/>
  <c r="T15" i="8"/>
  <c r="S15" i="8"/>
  <c r="Y14" i="8"/>
  <c r="W14" i="8"/>
  <c r="V14" i="8"/>
  <c r="U14" i="8"/>
  <c r="T14" i="8"/>
  <c r="S14" i="8"/>
  <c r="Y13" i="8"/>
  <c r="W13" i="8"/>
  <c r="V13" i="8"/>
  <c r="U13" i="8"/>
  <c r="T13" i="8"/>
  <c r="S13" i="8"/>
  <c r="Y12" i="8"/>
  <c r="W12" i="8"/>
  <c r="V12" i="8"/>
  <c r="U12" i="8"/>
  <c r="T12" i="8"/>
  <c r="S12" i="8"/>
  <c r="Y11" i="8"/>
  <c r="W11" i="8"/>
  <c r="V11" i="8"/>
  <c r="U11" i="8"/>
  <c r="T11" i="8"/>
  <c r="S11" i="8"/>
  <c r="Y10" i="8"/>
  <c r="V10" i="8"/>
  <c r="U10" i="8"/>
  <c r="T10" i="8"/>
  <c r="Y9" i="8"/>
  <c r="W9" i="8"/>
  <c r="T9" i="8"/>
  <c r="S9" i="8"/>
  <c r="Y8" i="8"/>
  <c r="W8" i="8"/>
  <c r="V9" i="8"/>
  <c r="U9" i="8"/>
  <c r="T8" i="8"/>
  <c r="S8" i="8"/>
  <c r="Y7" i="8"/>
  <c r="W7" i="8"/>
  <c r="V7" i="8"/>
  <c r="U7" i="8"/>
  <c r="T7" i="8"/>
  <c r="S7" i="8"/>
  <c r="Y5" i="8"/>
  <c r="W5" i="8"/>
  <c r="V5" i="8"/>
  <c r="U5" i="8"/>
  <c r="T5" i="8"/>
  <c r="S5" i="8"/>
  <c r="J258" i="78"/>
  <c r="E255" i="77"/>
  <c r="G255" i="77" s="1"/>
  <c r="J255" i="77" s="1"/>
  <c r="P241" i="8"/>
  <c r="P242" i="8"/>
  <c r="P244" i="8"/>
  <c r="P245" i="8"/>
  <c r="P246" i="8"/>
  <c r="P247" i="8"/>
  <c r="P248" i="8"/>
  <c r="P249" i="8"/>
  <c r="P250" i="8"/>
  <c r="P252" i="8"/>
  <c r="P253" i="8"/>
  <c r="P254" i="8"/>
  <c r="P255" i="8"/>
  <c r="P256" i="8"/>
  <c r="P257" i="8"/>
  <c r="P258" i="8"/>
  <c r="P261" i="8"/>
  <c r="P94" i="88"/>
  <c r="P94" i="87"/>
  <c r="P94" i="86"/>
  <c r="P94" i="85"/>
  <c r="P94" i="84"/>
  <c r="E22" i="83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5" i="82"/>
  <c r="E246" i="82"/>
  <c r="E247" i="82"/>
  <c r="E248" i="82"/>
  <c r="E249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5" i="82"/>
  <c r="E107" i="78"/>
  <c r="E108" i="78"/>
  <c r="E109" i="78"/>
  <c r="E110" i="78"/>
  <c r="E111" i="78"/>
  <c r="E112" i="78"/>
  <c r="E114" i="78"/>
  <c r="E115" i="78"/>
  <c r="E116" i="78"/>
  <c r="E117" i="78"/>
  <c r="E118" i="78"/>
  <c r="E119" i="78"/>
  <c r="E120" i="78"/>
  <c r="E121" i="78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5" i="81"/>
  <c r="E246" i="81"/>
  <c r="E247" i="81"/>
  <c r="E248" i="81"/>
  <c r="E249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5" i="81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8" i="77"/>
  <c r="E252" i="77"/>
  <c r="E254" i="77"/>
  <c r="G254" i="77" s="1"/>
  <c r="J254" i="77" s="1"/>
  <c r="E260" i="77"/>
  <c r="G260" i="77" s="1"/>
  <c r="J260" i="77" s="1"/>
  <c r="E261" i="77"/>
  <c r="E262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5" i="77"/>
  <c r="M254" i="77"/>
  <c r="M255" i="77"/>
  <c r="M256" i="77"/>
  <c r="M257" i="77"/>
  <c r="M258" i="77"/>
  <c r="M259" i="77"/>
  <c r="M260" i="77"/>
  <c r="M261" i="77"/>
  <c r="K254" i="77"/>
  <c r="K255" i="77"/>
  <c r="K256" i="77"/>
  <c r="K257" i="77"/>
  <c r="K258" i="77"/>
  <c r="K259" i="77"/>
  <c r="K260" i="77"/>
  <c r="K261" i="77"/>
  <c r="G261" i="77"/>
  <c r="P250" i="74"/>
  <c r="P251" i="74"/>
  <c r="P252" i="74"/>
  <c r="P257" i="74"/>
  <c r="P258" i="74"/>
  <c r="P259" i="74"/>
  <c r="P260" i="74"/>
  <c r="P253" i="74"/>
  <c r="P254" i="74"/>
  <c r="P255" i="74"/>
  <c r="P256" i="74"/>
  <c r="M262" i="74"/>
  <c r="G261" i="74"/>
  <c r="J262" i="8"/>
  <c r="P94" i="77"/>
  <c r="Y6" i="8"/>
  <c r="V6" i="8"/>
  <c r="U6" i="8"/>
  <c r="T6" i="8"/>
  <c r="K219" i="77"/>
  <c r="F5" i="8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P94" i="83"/>
  <c r="P94" i="82"/>
  <c r="P94" i="81"/>
  <c r="P94" i="80"/>
  <c r="P94" i="79"/>
  <c r="P94" i="78"/>
  <c r="M262" i="8"/>
  <c r="K5" i="8"/>
  <c r="E256" i="77" l="1"/>
  <c r="G256" i="77" s="1"/>
  <c r="J256" i="77" s="1"/>
  <c r="E257" i="77"/>
  <c r="G257" i="77" s="1"/>
  <c r="J257" i="77" s="1"/>
  <c r="E249" i="77"/>
  <c r="E258" i="77"/>
  <c r="G258" i="77" s="1"/>
  <c r="J258" i="77" s="1"/>
  <c r="E250" i="77"/>
  <c r="P94" i="95"/>
  <c r="E253" i="77"/>
  <c r="G253" i="77" s="1"/>
  <c r="J253" i="77" s="1"/>
  <c r="J261" i="77"/>
  <c r="H262" i="8"/>
  <c r="X30" i="8" l="1"/>
  <c r="X29" i="8"/>
  <c r="X28" i="8"/>
  <c r="X27" i="8"/>
  <c r="X26" i="8"/>
  <c r="X25" i="8"/>
  <c r="X23" i="8"/>
  <c r="M257" i="95"/>
  <c r="P257" i="95" s="1"/>
  <c r="M258" i="95"/>
  <c r="P258" i="95" s="1"/>
  <c r="M259" i="95"/>
  <c r="P259" i="95" s="1"/>
  <c r="U8" i="8"/>
  <c r="U20" i="8"/>
  <c r="M261" i="78"/>
  <c r="N264" i="78"/>
  <c r="W6" i="8" s="1"/>
  <c r="N267" i="78"/>
  <c r="S6" i="8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45" i="79"/>
  <c r="J245" i="79" s="1"/>
  <c r="E245" i="80" s="1"/>
  <c r="G245" i="80" s="1"/>
  <c r="J245" i="80" s="1"/>
  <c r="G246" i="79"/>
  <c r="J246" i="79" s="1"/>
  <c r="E246" i="80" s="1"/>
  <c r="G246" i="80" s="1"/>
  <c r="J246" i="80" s="1"/>
  <c r="G247" i="79"/>
  <c r="J247" i="79" s="1"/>
  <c r="E247" i="80" s="1"/>
  <c r="G247" i="80" s="1"/>
  <c r="J247" i="80" s="1"/>
  <c r="G248" i="79"/>
  <c r="J248" i="79" s="1"/>
  <c r="E248" i="80" s="1"/>
  <c r="G248" i="80" s="1"/>
  <c r="J248" i="80" s="1"/>
  <c r="G249" i="79"/>
  <c r="J249" i="79" s="1"/>
  <c r="E249" i="80" s="1"/>
  <c r="G249" i="80" s="1"/>
  <c r="J249" i="80" s="1"/>
  <c r="K240" i="77"/>
  <c r="K241" i="77"/>
  <c r="K242" i="77"/>
  <c r="K244" i="77"/>
  <c r="K245" i="77"/>
  <c r="K246" i="77"/>
  <c r="K247" i="77"/>
  <c r="K248" i="77"/>
  <c r="K249" i="77"/>
  <c r="K250" i="77"/>
  <c r="K252" i="77"/>
  <c r="K253" i="77"/>
  <c r="G241" i="74"/>
  <c r="J241" i="74" s="1"/>
  <c r="J242" i="74"/>
  <c r="J243" i="74"/>
  <c r="N264" i="81"/>
  <c r="M210" i="80"/>
  <c r="P210" i="80" s="1"/>
  <c r="M211" i="80"/>
  <c r="P211" i="80" s="1"/>
  <c r="M212" i="80"/>
  <c r="P212" i="80" s="1"/>
  <c r="M213" i="80"/>
  <c r="P213" i="80" s="1"/>
  <c r="M214" i="80"/>
  <c r="P214" i="80" s="1"/>
  <c r="K10" i="77"/>
  <c r="K12" i="77"/>
  <c r="K13" i="77"/>
  <c r="K14" i="77"/>
  <c r="K15" i="77"/>
  <c r="K16" i="77"/>
  <c r="K18" i="77"/>
  <c r="K19" i="77"/>
  <c r="K21" i="77"/>
  <c r="K23" i="77"/>
  <c r="K25" i="77"/>
  <c r="K26" i="77"/>
  <c r="K27" i="77"/>
  <c r="K29" i="77"/>
  <c r="K30" i="77"/>
  <c r="K32" i="77"/>
  <c r="K33" i="77"/>
  <c r="K34" i="77"/>
  <c r="K36" i="77"/>
  <c r="K37" i="77"/>
  <c r="K38" i="77"/>
  <c r="K41" i="77"/>
  <c r="K42" i="77"/>
  <c r="K43" i="77"/>
  <c r="K44" i="77"/>
  <c r="K45" i="77"/>
  <c r="K46" i="77"/>
  <c r="K52" i="77"/>
  <c r="K54" i="77"/>
  <c r="K56" i="77"/>
  <c r="K57" i="77"/>
  <c r="K58" i="77"/>
  <c r="K60" i="77"/>
  <c r="K61" i="77"/>
  <c r="K62" i="77"/>
  <c r="K63" i="77"/>
  <c r="K64" i="77"/>
  <c r="K68" i="77"/>
  <c r="K69" i="77"/>
  <c r="K70" i="77"/>
  <c r="K71" i="77"/>
  <c r="K72" i="77"/>
  <c r="K73" i="77"/>
  <c r="K75" i="77"/>
  <c r="K76" i="77"/>
  <c r="K82" i="77"/>
  <c r="K83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09" i="77"/>
  <c r="K114" i="77"/>
  <c r="K117" i="77"/>
  <c r="K118" i="77"/>
  <c r="K119" i="77"/>
  <c r="K120" i="77"/>
  <c r="K121" i="77"/>
  <c r="K122" i="77"/>
  <c r="K123" i="77"/>
  <c r="K124" i="77"/>
  <c r="K126" i="77"/>
  <c r="K127" i="77"/>
  <c r="K128" i="77"/>
  <c r="K129" i="77"/>
  <c r="K130" i="77"/>
  <c r="K133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6" i="77"/>
  <c r="K177" i="77"/>
  <c r="K178" i="77"/>
  <c r="K179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4" i="77"/>
  <c r="K195" i="77"/>
  <c r="K197" i="77"/>
  <c r="K199" i="77"/>
  <c r="K200" i="77"/>
  <c r="K201" i="77"/>
  <c r="K202" i="77"/>
  <c r="K203" i="77"/>
  <c r="K204" i="77"/>
  <c r="K206" i="77"/>
  <c r="K207" i="77"/>
  <c r="K208" i="77"/>
  <c r="K212" i="77"/>
  <c r="K215" i="77"/>
  <c r="K216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62" i="77"/>
  <c r="K263" i="77"/>
  <c r="K7" i="77"/>
  <c r="K8" i="77"/>
  <c r="K9" i="77"/>
  <c r="R276" i="76"/>
  <c r="Q276" i="76"/>
  <c r="P276" i="76"/>
  <c r="R276" i="79"/>
  <c r="Q276" i="79"/>
  <c r="P276" i="79"/>
  <c r="R276" i="80"/>
  <c r="R277" i="80" s="1"/>
  <c r="R278" i="80" s="1"/>
  <c r="Q276" i="80"/>
  <c r="Q277" i="80" s="1"/>
  <c r="Q278" i="80" s="1"/>
  <c r="P276" i="80"/>
  <c r="R276" i="81"/>
  <c r="R277" i="81" s="1"/>
  <c r="R278" i="81" s="1"/>
  <c r="Q276" i="81"/>
  <c r="Q277" i="81" s="1"/>
  <c r="Q278" i="81" s="1"/>
  <c r="P276" i="81"/>
  <c r="R276" i="82"/>
  <c r="R277" i="82" s="1"/>
  <c r="R278" i="82" s="1"/>
  <c r="Q276" i="82"/>
  <c r="P276" i="82"/>
  <c r="R276" i="83"/>
  <c r="Q276" i="83"/>
  <c r="Q277" i="83" s="1"/>
  <c r="P276" i="83"/>
  <c r="R276" i="84"/>
  <c r="R277" i="84" s="1"/>
  <c r="Q276" i="84"/>
  <c r="Q277" i="84" s="1"/>
  <c r="P276" i="84"/>
  <c r="R276" i="85"/>
  <c r="R277" i="85" s="1"/>
  <c r="Q276" i="85"/>
  <c r="P276" i="85"/>
  <c r="R276" i="86"/>
  <c r="Q276" i="86"/>
  <c r="P276" i="86"/>
  <c r="R276" i="87"/>
  <c r="Q276" i="87"/>
  <c r="P276" i="87"/>
  <c r="R276" i="88"/>
  <c r="Q276" i="88"/>
  <c r="Q277" i="88" s="1"/>
  <c r="Q278" i="88" s="1"/>
  <c r="P276" i="88"/>
  <c r="R276" i="89"/>
  <c r="R277" i="89" s="1"/>
  <c r="R278" i="89" s="1"/>
  <c r="Q276" i="89"/>
  <c r="P276" i="89"/>
  <c r="R276" i="90"/>
  <c r="R277" i="90" s="1"/>
  <c r="R278" i="90" s="1"/>
  <c r="Q276" i="90"/>
  <c r="P276" i="90"/>
  <c r="R276" i="91"/>
  <c r="R277" i="91" s="1"/>
  <c r="R278" i="91" s="1"/>
  <c r="Q276" i="91"/>
  <c r="Q277" i="91" s="1"/>
  <c r="P276" i="91"/>
  <c r="R276" i="92"/>
  <c r="R277" i="92" s="1"/>
  <c r="Q276" i="92"/>
  <c r="Q277" i="92" s="1"/>
  <c r="P276" i="92"/>
  <c r="R276" i="93"/>
  <c r="R277" i="93" s="1"/>
  <c r="Q276" i="93"/>
  <c r="P276" i="93"/>
  <c r="R276" i="94"/>
  <c r="Q276" i="94"/>
  <c r="P276" i="94"/>
  <c r="R276" i="95"/>
  <c r="Q276" i="95"/>
  <c r="P276" i="95"/>
  <c r="R276" i="96"/>
  <c r="Q276" i="96"/>
  <c r="P276" i="96"/>
  <c r="R276" i="97"/>
  <c r="Q276" i="97"/>
  <c r="Q277" i="97" s="1"/>
  <c r="Q278" i="97" s="1"/>
  <c r="P276" i="97"/>
  <c r="R276" i="98"/>
  <c r="R277" i="98" s="1"/>
  <c r="R278" i="98" s="1"/>
  <c r="Q276" i="98"/>
  <c r="Q277" i="98" s="1"/>
  <c r="Q278" i="98" s="1"/>
  <c r="P276" i="98"/>
  <c r="R276" i="99"/>
  <c r="R277" i="99" s="1"/>
  <c r="R278" i="99" s="1"/>
  <c r="Q276" i="99"/>
  <c r="Q277" i="99" s="1"/>
  <c r="Q278" i="99" s="1"/>
  <c r="P276" i="99"/>
  <c r="R276" i="100"/>
  <c r="R277" i="100" s="1"/>
  <c r="R278" i="100" s="1"/>
  <c r="Q276" i="100"/>
  <c r="Q277" i="100" s="1"/>
  <c r="P276" i="100"/>
  <c r="R276" i="101"/>
  <c r="R277" i="101" s="1"/>
  <c r="Q276" i="101"/>
  <c r="P276" i="101"/>
  <c r="R276" i="102"/>
  <c r="Q276" i="102"/>
  <c r="P276" i="102"/>
  <c r="R276" i="103"/>
  <c r="Q276" i="103"/>
  <c r="Q277" i="103" s="1"/>
  <c r="Q278" i="103" s="1"/>
  <c r="P276" i="103"/>
  <c r="R276" i="104"/>
  <c r="R277" i="104" s="1"/>
  <c r="R278" i="104" s="1"/>
  <c r="Q276" i="104"/>
  <c r="P276" i="104"/>
  <c r="R276" i="105"/>
  <c r="Q276" i="105"/>
  <c r="Q277" i="105" s="1"/>
  <c r="Q278" i="105" s="1"/>
  <c r="P276" i="105"/>
  <c r="R276" i="106"/>
  <c r="R277" i="106" s="1"/>
  <c r="R278" i="106" s="1"/>
  <c r="Q276" i="106"/>
  <c r="Q277" i="106" s="1"/>
  <c r="P276" i="106"/>
  <c r="R279" i="107"/>
  <c r="R280" i="107" s="1"/>
  <c r="Q279" i="107"/>
  <c r="Q280" i="107" s="1"/>
  <c r="P279" i="107"/>
  <c r="R276" i="78"/>
  <c r="R277" i="78" s="1"/>
  <c r="R278" i="78" s="1"/>
  <c r="Q276" i="78"/>
  <c r="Q277" i="78" s="1"/>
  <c r="P276" i="78"/>
  <c r="R280" i="77"/>
  <c r="R281" i="77" s="1"/>
  <c r="Q280" i="77"/>
  <c r="P280" i="77"/>
  <c r="R279" i="74"/>
  <c r="R280" i="74" s="1"/>
  <c r="Q279" i="74"/>
  <c r="Q280" i="74" s="1"/>
  <c r="P279" i="74"/>
  <c r="E249" i="83" l="1"/>
  <c r="G249" i="83" s="1"/>
  <c r="J249" i="83" s="1"/>
  <c r="E249" i="84" s="1"/>
  <c r="G249" i="84" s="1"/>
  <c r="J249" i="84" s="1"/>
  <c r="E248" i="83"/>
  <c r="G248" i="83" s="1"/>
  <c r="J248" i="83" s="1"/>
  <c r="E248" i="84" s="1"/>
  <c r="G248" i="84" s="1"/>
  <c r="J248" i="84" s="1"/>
  <c r="E247" i="83"/>
  <c r="G247" i="83" s="1"/>
  <c r="J247" i="83" s="1"/>
  <c r="E247" i="84" s="1"/>
  <c r="G247" i="84" s="1"/>
  <c r="J247" i="84" s="1"/>
  <c r="E246" i="83"/>
  <c r="G246" i="83" s="1"/>
  <c r="J246" i="83" s="1"/>
  <c r="E246" i="84" s="1"/>
  <c r="G246" i="84" s="1"/>
  <c r="J246" i="84" s="1"/>
  <c r="E245" i="83"/>
  <c r="G245" i="83" s="1"/>
  <c r="J245" i="83" s="1"/>
  <c r="E245" i="84" s="1"/>
  <c r="G245" i="84" s="1"/>
  <c r="J245" i="84" s="1"/>
  <c r="R277" i="105"/>
  <c r="R278" i="105" s="1"/>
  <c r="E247" i="77"/>
  <c r="G247" i="77" s="1"/>
  <c r="E246" i="77"/>
  <c r="E244" i="77"/>
  <c r="G244" i="77" s="1"/>
  <c r="J244" i="77" s="1"/>
  <c r="E243" i="77"/>
  <c r="E245" i="77"/>
  <c r="G245" i="77" s="1"/>
  <c r="J245" i="77" s="1"/>
  <c r="E245" i="78" s="1"/>
  <c r="G245" i="78" s="1"/>
  <c r="J245" i="78" s="1"/>
  <c r="E242" i="77"/>
  <c r="G251" i="77"/>
  <c r="J251" i="77" s="1"/>
  <c r="G243" i="77"/>
  <c r="J243" i="77" s="1"/>
  <c r="G250" i="77"/>
  <c r="J250" i="77" s="1"/>
  <c r="G242" i="77"/>
  <c r="J242" i="77" s="1"/>
  <c r="G249" i="77"/>
  <c r="J249" i="77" s="1"/>
  <c r="G241" i="77"/>
  <c r="J241" i="77" s="1"/>
  <c r="G252" i="77"/>
  <c r="J252" i="77" s="1"/>
  <c r="G248" i="77"/>
  <c r="G246" i="77"/>
  <c r="J246" i="77" s="1"/>
  <c r="E246" i="78" s="1"/>
  <c r="G246" i="78" s="1"/>
  <c r="J246" i="78" s="1"/>
  <c r="E262" i="8"/>
  <c r="G262" i="8" s="1"/>
  <c r="Q277" i="104"/>
  <c r="Q278" i="104" s="1"/>
  <c r="R277" i="97"/>
  <c r="R278" i="97" s="1"/>
  <c r="Q277" i="96"/>
  <c r="Q278" i="96" s="1"/>
  <c r="R279" i="91"/>
  <c r="R279" i="90"/>
  <c r="Q277" i="90"/>
  <c r="Q278" i="90" s="1"/>
  <c r="Q277" i="89"/>
  <c r="Q278" i="89" s="1"/>
  <c r="R277" i="88"/>
  <c r="R278" i="88" s="1"/>
  <c r="Q277" i="87"/>
  <c r="Q278" i="87" s="1"/>
  <c r="R277" i="83"/>
  <c r="R278" i="83" s="1"/>
  <c r="Q277" i="82"/>
  <c r="Q278" i="82" s="1"/>
  <c r="R279" i="82"/>
  <c r="Q279" i="81"/>
  <c r="R279" i="80"/>
  <c r="Q277" i="79"/>
  <c r="Q278" i="79" s="1"/>
  <c r="R278" i="85"/>
  <c r="R279" i="85"/>
  <c r="Q278" i="91"/>
  <c r="Q279" i="91" s="1"/>
  <c r="Q279" i="103"/>
  <c r="R278" i="101"/>
  <c r="R279" i="101" s="1"/>
  <c r="Q278" i="84"/>
  <c r="Q279" i="84" s="1"/>
  <c r="R279" i="81"/>
  <c r="Q281" i="107"/>
  <c r="Q282" i="107"/>
  <c r="Q279" i="88"/>
  <c r="R278" i="84"/>
  <c r="R279" i="84" s="1"/>
  <c r="R278" i="93"/>
  <c r="R279" i="93" s="1"/>
  <c r="Q278" i="83"/>
  <c r="Q279" i="83" s="1"/>
  <c r="Q278" i="78"/>
  <c r="Q279" i="78" s="1"/>
  <c r="R281" i="107"/>
  <c r="R282" i="107" s="1"/>
  <c r="Q278" i="100"/>
  <c r="Q279" i="100" s="1"/>
  <c r="Q278" i="106"/>
  <c r="Q279" i="106" s="1"/>
  <c r="R279" i="104"/>
  <c r="Q278" i="92"/>
  <c r="Q279" i="92" s="1"/>
  <c r="R279" i="89"/>
  <c r="R278" i="92"/>
  <c r="R279" i="92" s="1"/>
  <c r="Q279" i="80"/>
  <c r="R279" i="78"/>
  <c r="R279" i="100"/>
  <c r="Q279" i="99"/>
  <c r="R277" i="96"/>
  <c r="R278" i="96" s="1"/>
  <c r="Q277" i="95"/>
  <c r="Q278" i="95" s="1"/>
  <c r="R277" i="103"/>
  <c r="R278" i="103" s="1"/>
  <c r="Q277" i="102"/>
  <c r="Q278" i="102" s="1"/>
  <c r="R279" i="99"/>
  <c r="Q279" i="98"/>
  <c r="R277" i="95"/>
  <c r="R278" i="95" s="1"/>
  <c r="Q277" i="94"/>
  <c r="Q278" i="94" s="1"/>
  <c r="R277" i="87"/>
  <c r="R278" i="87" s="1"/>
  <c r="Q277" i="86"/>
  <c r="Q278" i="86" s="1"/>
  <c r="R277" i="79"/>
  <c r="R278" i="79" s="1"/>
  <c r="Q277" i="76"/>
  <c r="Q278" i="76" s="1"/>
  <c r="R279" i="106"/>
  <c r="Q279" i="105"/>
  <c r="R277" i="102"/>
  <c r="R278" i="102" s="1"/>
  <c r="Q277" i="101"/>
  <c r="Q278" i="101" s="1"/>
  <c r="R279" i="98"/>
  <c r="Q279" i="97"/>
  <c r="R277" i="94"/>
  <c r="R278" i="94" s="1"/>
  <c r="Q277" i="93"/>
  <c r="Q278" i="93" s="1"/>
  <c r="R277" i="86"/>
  <c r="R278" i="86" s="1"/>
  <c r="Q277" i="85"/>
  <c r="Q278" i="85" s="1"/>
  <c r="R277" i="76"/>
  <c r="R278" i="76" s="1"/>
  <c r="R282" i="77"/>
  <c r="R283" i="77" s="1"/>
  <c r="Q281" i="77"/>
  <c r="Q282" i="77" s="1"/>
  <c r="Q281" i="74"/>
  <c r="Q282" i="74" s="1"/>
  <c r="R281" i="74"/>
  <c r="R282" i="74" s="1"/>
  <c r="G249" i="85" l="1"/>
  <c r="J249" i="85" s="1"/>
  <c r="E249" i="86" s="1"/>
  <c r="G249" i="86" s="1"/>
  <c r="J249" i="86" s="1"/>
  <c r="E249" i="85"/>
  <c r="E246" i="85"/>
  <c r="G246" i="85" s="1"/>
  <c r="J246" i="85" s="1"/>
  <c r="E245" i="85"/>
  <c r="G245" i="85" s="1"/>
  <c r="J245" i="85" s="1"/>
  <c r="E247" i="85"/>
  <c r="G247" i="85" s="1"/>
  <c r="J247" i="85" s="1"/>
  <c r="E248" i="85"/>
  <c r="G248" i="85" s="1"/>
  <c r="J248" i="85" s="1"/>
  <c r="R279" i="105"/>
  <c r="J248" i="77"/>
  <c r="J247" i="77"/>
  <c r="E247" i="78" s="1"/>
  <c r="G247" i="78" s="1"/>
  <c r="J247" i="78" s="1"/>
  <c r="E249" i="78"/>
  <c r="G249" i="78" s="1"/>
  <c r="J249" i="78" s="1"/>
  <c r="Q279" i="104"/>
  <c r="R279" i="97"/>
  <c r="Q279" i="96"/>
  <c r="Q279" i="95"/>
  <c r="Q279" i="94"/>
  <c r="R279" i="94"/>
  <c r="Q279" i="90"/>
  <c r="Q279" i="89"/>
  <c r="R279" i="88"/>
  <c r="Q279" i="87"/>
  <c r="R279" i="87"/>
  <c r="Q279" i="86"/>
  <c r="Q279" i="85"/>
  <c r="R279" i="83"/>
  <c r="Q279" i="82"/>
  <c r="Q279" i="79"/>
  <c r="Q283" i="77"/>
  <c r="R279" i="102"/>
  <c r="R279" i="76"/>
  <c r="Q279" i="102"/>
  <c r="Q279" i="93"/>
  <c r="R279" i="79"/>
  <c r="Q279" i="76"/>
  <c r="R279" i="103"/>
  <c r="R279" i="95"/>
  <c r="R279" i="86"/>
  <c r="R279" i="96"/>
  <c r="Q279" i="101"/>
  <c r="M94" i="103"/>
  <c r="P262" i="8"/>
  <c r="R260" i="74"/>
  <c r="R261" i="77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R257" i="104"/>
  <c r="M257" i="104"/>
  <c r="P257" i="104" s="1"/>
  <c r="R257" i="105"/>
  <c r="M257" i="105"/>
  <c r="P257" i="105" s="1"/>
  <c r="R257" i="106"/>
  <c r="M257" i="106"/>
  <c r="P257" i="106" s="1"/>
  <c r="R260" i="107"/>
  <c r="R257" i="82"/>
  <c r="M257" i="82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E253" i="78"/>
  <c r="R252" i="74"/>
  <c r="E252" i="78"/>
  <c r="R251" i="74"/>
  <c r="E251" i="78"/>
  <c r="R250" i="74"/>
  <c r="E250" i="78"/>
  <c r="R249" i="74"/>
  <c r="P249" i="74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R252" i="82"/>
  <c r="M252" i="82"/>
  <c r="R251" i="82"/>
  <c r="M251" i="82"/>
  <c r="R250" i="82"/>
  <c r="M250" i="82"/>
  <c r="R249" i="82"/>
  <c r="M249" i="82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R252" i="89"/>
  <c r="M252" i="89"/>
  <c r="R251" i="89"/>
  <c r="M251" i="89"/>
  <c r="R250" i="89"/>
  <c r="M250" i="89"/>
  <c r="R249" i="89"/>
  <c r="M249" i="89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R252" i="103"/>
  <c r="R251" i="103"/>
  <c r="R250" i="103"/>
  <c r="R249" i="103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R252" i="107"/>
  <c r="R251" i="107"/>
  <c r="M251" i="107"/>
  <c r="P251" i="107" s="1"/>
  <c r="R250" i="107"/>
  <c r="M250" i="107"/>
  <c r="P250" i="107" s="1"/>
  <c r="R249" i="107"/>
  <c r="M249" i="107"/>
  <c r="P249" i="107" s="1"/>
  <c r="R246" i="74"/>
  <c r="P246" i="74"/>
  <c r="R245" i="74"/>
  <c r="P245" i="74"/>
  <c r="R244" i="74"/>
  <c r="P244" i="74"/>
  <c r="R243" i="74"/>
  <c r="P243" i="74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R245" i="82"/>
  <c r="M245" i="82"/>
  <c r="R244" i="82"/>
  <c r="M244" i="82"/>
  <c r="R243" i="82"/>
  <c r="M243" i="82"/>
  <c r="R242" i="82"/>
  <c r="M242" i="82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R245" i="89"/>
  <c r="M245" i="89"/>
  <c r="R244" i="89"/>
  <c r="M244" i="89"/>
  <c r="R243" i="89"/>
  <c r="M243" i="89"/>
  <c r="R242" i="89"/>
  <c r="M242" i="89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R245" i="103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P247" i="74"/>
  <c r="R241" i="74"/>
  <c r="M241" i="74"/>
  <c r="P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R241" i="82"/>
  <c r="M241" i="82"/>
  <c r="R240" i="82"/>
  <c r="M240" i="82"/>
  <c r="R239" i="82"/>
  <c r="M239" i="82"/>
  <c r="R238" i="82"/>
  <c r="M238" i="82"/>
  <c r="R237" i="82"/>
  <c r="M237" i="82"/>
  <c r="R236" i="82"/>
  <c r="M236" i="82"/>
  <c r="R235" i="82"/>
  <c r="M235" i="82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R241" i="89"/>
  <c r="M241" i="89"/>
  <c r="R240" i="89"/>
  <c r="M240" i="89"/>
  <c r="R239" i="89"/>
  <c r="M239" i="89"/>
  <c r="R238" i="89"/>
  <c r="M238" i="89"/>
  <c r="R237" i="89"/>
  <c r="M237" i="89"/>
  <c r="R236" i="89"/>
  <c r="M236" i="89"/>
  <c r="R235" i="89"/>
  <c r="M235" i="89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0" i="8"/>
  <c r="P239" i="8"/>
  <c r="P238" i="8"/>
  <c r="P237" i="8"/>
  <c r="P236" i="8"/>
  <c r="P235" i="8"/>
  <c r="R262" i="74"/>
  <c r="P262" i="74"/>
  <c r="G262" i="74"/>
  <c r="J262" i="74" s="1"/>
  <c r="R263" i="77"/>
  <c r="M263" i="77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62" i="107"/>
  <c r="M262" i="107"/>
  <c r="P262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E248" i="86" l="1"/>
  <c r="G248" i="86" s="1"/>
  <c r="J248" i="86" s="1"/>
  <c r="E247" i="86"/>
  <c r="G247" i="86" s="1"/>
  <c r="J247" i="86" s="1"/>
  <c r="E245" i="86"/>
  <c r="G245" i="86" s="1"/>
  <c r="J245" i="86" s="1"/>
  <c r="E246" i="86"/>
  <c r="G246" i="86" s="1"/>
  <c r="J246" i="86" s="1"/>
  <c r="P247" i="82"/>
  <c r="M247" i="8"/>
  <c r="P245" i="82"/>
  <c r="M245" i="8"/>
  <c r="P250" i="82"/>
  <c r="M250" i="8"/>
  <c r="P235" i="82"/>
  <c r="M235" i="8"/>
  <c r="P239" i="82"/>
  <c r="M239" i="8"/>
  <c r="P242" i="82"/>
  <c r="M242" i="8"/>
  <c r="P246" i="82"/>
  <c r="M246" i="8"/>
  <c r="P251" i="82"/>
  <c r="M251" i="8"/>
  <c r="P238" i="82"/>
  <c r="M238" i="8"/>
  <c r="P236" i="82"/>
  <c r="M236" i="8"/>
  <c r="P240" i="82"/>
  <c r="M240" i="8"/>
  <c r="P102" i="82"/>
  <c r="M102" i="8"/>
  <c r="P243" i="82"/>
  <c r="M243" i="8"/>
  <c r="P252" i="82"/>
  <c r="M252" i="8"/>
  <c r="P174" i="82"/>
  <c r="M174" i="8"/>
  <c r="P259" i="82"/>
  <c r="M259" i="8"/>
  <c r="P237" i="82"/>
  <c r="M237" i="8"/>
  <c r="P241" i="82"/>
  <c r="M241" i="8"/>
  <c r="P88" i="82"/>
  <c r="M88" i="8"/>
  <c r="P244" i="82"/>
  <c r="M244" i="8"/>
  <c r="P249" i="82"/>
  <c r="M249" i="8"/>
  <c r="P253" i="82"/>
  <c r="M253" i="8"/>
  <c r="P87" i="82"/>
  <c r="M87" i="8"/>
  <c r="P257" i="82"/>
  <c r="M257" i="8"/>
  <c r="E249" i="87"/>
  <c r="G249" i="87" s="1"/>
  <c r="J249" i="87" s="1"/>
  <c r="P94" i="103"/>
  <c r="P249" i="89"/>
  <c r="P244" i="89"/>
  <c r="P88" i="89"/>
  <c r="P235" i="89"/>
  <c r="P239" i="89"/>
  <c r="P245" i="89"/>
  <c r="P247" i="89"/>
  <c r="P251" i="89"/>
  <c r="P250" i="89"/>
  <c r="P102" i="89"/>
  <c r="P236" i="89"/>
  <c r="P240" i="89"/>
  <c r="P242" i="89"/>
  <c r="P246" i="89"/>
  <c r="P253" i="89"/>
  <c r="P87" i="89"/>
  <c r="P238" i="89"/>
  <c r="P174" i="89"/>
  <c r="P259" i="89"/>
  <c r="P252" i="89"/>
  <c r="P257" i="89"/>
  <c r="P237" i="89"/>
  <c r="P241" i="89"/>
  <c r="P243" i="89"/>
  <c r="E248" i="78"/>
  <c r="G248" i="78" s="1"/>
  <c r="J248" i="78" s="1"/>
  <c r="G238" i="77"/>
  <c r="J238" i="77" s="1"/>
  <c r="P261" i="77"/>
  <c r="G239" i="77"/>
  <c r="J239" i="77" s="1"/>
  <c r="G236" i="77"/>
  <c r="J236" i="77" s="1"/>
  <c r="G237" i="77"/>
  <c r="J237" i="77" s="1"/>
  <c r="G240" i="77"/>
  <c r="J240" i="77" s="1"/>
  <c r="E240" i="78" s="1"/>
  <c r="G235" i="77"/>
  <c r="J235" i="77" s="1"/>
  <c r="P263" i="77"/>
  <c r="G88" i="77"/>
  <c r="J88" i="77" s="1"/>
  <c r="E88" i="78" s="1"/>
  <c r="E241" i="78"/>
  <c r="E242" i="78"/>
  <c r="G251" i="78"/>
  <c r="J251" i="78" s="1"/>
  <c r="E243" i="78"/>
  <c r="G252" i="78"/>
  <c r="J252" i="78" s="1"/>
  <c r="G250" i="78"/>
  <c r="J250" i="78" s="1"/>
  <c r="E249" i="88" l="1"/>
  <c r="G249" i="88" s="1"/>
  <c r="J249" i="88" s="1"/>
  <c r="E246" i="87"/>
  <c r="G246" i="87" s="1"/>
  <c r="J246" i="87" s="1"/>
  <c r="E245" i="87"/>
  <c r="G245" i="87" s="1"/>
  <c r="J245" i="87" s="1"/>
  <c r="E247" i="87"/>
  <c r="G247" i="87" s="1"/>
  <c r="J247" i="87" s="1"/>
  <c r="E248" i="87"/>
  <c r="G248" i="87" s="1"/>
  <c r="J248" i="87" s="1"/>
  <c r="E257" i="78"/>
  <c r="G257" i="78" s="1"/>
  <c r="E244" i="78"/>
  <c r="G244" i="78" s="1"/>
  <c r="J244" i="78" s="1"/>
  <c r="E250" i="79"/>
  <c r="G250" i="79" s="1"/>
  <c r="J250" i="79" s="1"/>
  <c r="E250" i="80" s="1"/>
  <c r="G242" i="78"/>
  <c r="J242" i="78" s="1"/>
  <c r="E251" i="79"/>
  <c r="G251" i="79" s="1"/>
  <c r="J251" i="79" s="1"/>
  <c r="E251" i="80" s="1"/>
  <c r="G243" i="78"/>
  <c r="J243" i="78" s="1"/>
  <c r="E248" i="88" l="1"/>
  <c r="G248" i="88" s="1"/>
  <c r="J248" i="88" s="1"/>
  <c r="E247" i="88"/>
  <c r="G247" i="88" s="1"/>
  <c r="J247" i="88" s="1"/>
  <c r="E245" i="88"/>
  <c r="G245" i="88" s="1"/>
  <c r="J245" i="88" s="1"/>
  <c r="E246" i="88"/>
  <c r="G246" i="88" s="1"/>
  <c r="J246" i="88" s="1"/>
  <c r="E249" i="89"/>
  <c r="G249" i="89" s="1"/>
  <c r="J249" i="89" s="1"/>
  <c r="E249" i="90" s="1"/>
  <c r="G249" i="90" s="1"/>
  <c r="J249" i="90" s="1"/>
  <c r="E249" i="91" s="1"/>
  <c r="G249" i="91" s="1"/>
  <c r="J249" i="91" s="1"/>
  <c r="J257" i="78"/>
  <c r="N27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E113" i="77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E254" i="78"/>
  <c r="G173" i="74"/>
  <c r="J173" i="74" s="1"/>
  <c r="G82" i="74"/>
  <c r="J82" i="74" s="1"/>
  <c r="G103" i="74"/>
  <c r="J103" i="74" s="1"/>
  <c r="G104" i="74"/>
  <c r="J104" i="74" s="1"/>
  <c r="AA36" i="8"/>
  <c r="N270" i="107"/>
  <c r="N267" i="107"/>
  <c r="M264" i="107"/>
  <c r="N264" i="106"/>
  <c r="M261" i="106"/>
  <c r="N267" i="105"/>
  <c r="N264" i="105"/>
  <c r="M261" i="105"/>
  <c r="N267" i="104"/>
  <c r="S32" i="8" s="1"/>
  <c r="N264" i="104"/>
  <c r="W32" i="8" s="1"/>
  <c r="M261" i="104"/>
  <c r="N267" i="103"/>
  <c r="S31" i="8" s="1"/>
  <c r="N264" i="103"/>
  <c r="M261" i="103"/>
  <c r="N267" i="102"/>
  <c r="S30" i="8" s="1"/>
  <c r="N264" i="102"/>
  <c r="W30" i="8" s="1"/>
  <c r="M261" i="102"/>
  <c r="N267" i="101"/>
  <c r="S29" i="8" s="1"/>
  <c r="N264" i="101"/>
  <c r="W29" i="8" s="1"/>
  <c r="M261" i="101"/>
  <c r="N267" i="100"/>
  <c r="S28" i="8" s="1"/>
  <c r="N264" i="100"/>
  <c r="W28" i="8" s="1"/>
  <c r="M261" i="100"/>
  <c r="N267" i="99"/>
  <c r="S27" i="8" s="1"/>
  <c r="N264" i="99"/>
  <c r="W27" i="8" s="1"/>
  <c r="M261" i="99"/>
  <c r="N267" i="98"/>
  <c r="S26" i="8" s="1"/>
  <c r="N264" i="98"/>
  <c r="W26" i="8" s="1"/>
  <c r="M261" i="98"/>
  <c r="N267" i="97"/>
  <c r="S25" i="8" s="1"/>
  <c r="N264" i="97"/>
  <c r="W25" i="8" s="1"/>
  <c r="M261" i="97"/>
  <c r="N267" i="96"/>
  <c r="S24" i="8" s="1"/>
  <c r="N264" i="96"/>
  <c r="W24" i="8" s="1"/>
  <c r="M261" i="96"/>
  <c r="N267" i="95"/>
  <c r="S23" i="8" s="1"/>
  <c r="N264" i="95"/>
  <c r="W23" i="8" s="1"/>
  <c r="M261" i="95"/>
  <c r="N267" i="94"/>
  <c r="N264" i="94"/>
  <c r="M261" i="94"/>
  <c r="N267" i="93"/>
  <c r="N264" i="93"/>
  <c r="M261" i="93"/>
  <c r="N267" i="92"/>
  <c r="N264" i="92"/>
  <c r="W20" i="8" s="1"/>
  <c r="M261" i="92"/>
  <c r="N267" i="91"/>
  <c r="S19" i="8" s="1"/>
  <c r="N264" i="91"/>
  <c r="W19" i="8" s="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M261" i="83"/>
  <c r="N267" i="82"/>
  <c r="S10" i="8" s="1"/>
  <c r="N264" i="82"/>
  <c r="W10" i="8" s="1"/>
  <c r="M261" i="82"/>
  <c r="M261" i="8" s="1"/>
  <c r="N267" i="81"/>
  <c r="M261" i="81"/>
  <c r="N267" i="80"/>
  <c r="N264" i="80"/>
  <c r="M261" i="80"/>
  <c r="N267" i="79"/>
  <c r="N264" i="79"/>
  <c r="M261" i="79"/>
  <c r="N268" i="77"/>
  <c r="M26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M36" i="105"/>
  <c r="M35" i="105"/>
  <c r="M34" i="105"/>
  <c r="M33" i="105"/>
  <c r="M32" i="105"/>
  <c r="M31" i="105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8" i="97"/>
  <c r="P258" i="97" s="1"/>
  <c r="M256" i="97"/>
  <c r="P256" i="97" s="1"/>
  <c r="M255" i="97"/>
  <c r="P255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M207" i="89"/>
  <c r="M189" i="89"/>
  <c r="M188" i="89"/>
  <c r="M187" i="89"/>
  <c r="M105" i="89"/>
  <c r="M104" i="89"/>
  <c r="M103" i="89"/>
  <c r="M82" i="89"/>
  <c r="M173" i="89"/>
  <c r="M258" i="89"/>
  <c r="M256" i="89"/>
  <c r="M255" i="89"/>
  <c r="M254" i="89"/>
  <c r="M248" i="89"/>
  <c r="M234" i="89"/>
  <c r="M233" i="89"/>
  <c r="M232" i="89"/>
  <c r="M231" i="89"/>
  <c r="M230" i="89"/>
  <c r="M229" i="89"/>
  <c r="M228" i="89"/>
  <c r="M227" i="89"/>
  <c r="M226" i="89"/>
  <c r="M225" i="89"/>
  <c r="M224" i="89"/>
  <c r="M223" i="89"/>
  <c r="M222" i="89"/>
  <c r="M221" i="89"/>
  <c r="M220" i="89"/>
  <c r="M219" i="89"/>
  <c r="M218" i="89"/>
  <c r="M217" i="89"/>
  <c r="M216" i="89"/>
  <c r="M215" i="89"/>
  <c r="M214" i="89"/>
  <c r="M213" i="89"/>
  <c r="M212" i="89"/>
  <c r="M211" i="89"/>
  <c r="M210" i="89"/>
  <c r="M209" i="89"/>
  <c r="M208" i="89"/>
  <c r="M206" i="89"/>
  <c r="M205" i="89"/>
  <c r="M204" i="89"/>
  <c r="M203" i="89"/>
  <c r="M202" i="89"/>
  <c r="M201" i="89"/>
  <c r="M200" i="89"/>
  <c r="M199" i="89"/>
  <c r="M198" i="89"/>
  <c r="M197" i="89"/>
  <c r="M196" i="89"/>
  <c r="M195" i="89"/>
  <c r="M194" i="89"/>
  <c r="M193" i="89"/>
  <c r="M192" i="89"/>
  <c r="M191" i="89"/>
  <c r="M190" i="89"/>
  <c r="M186" i="89"/>
  <c r="M185" i="89"/>
  <c r="M184" i="89"/>
  <c r="M183" i="89"/>
  <c r="M182" i="89"/>
  <c r="M181" i="89"/>
  <c r="M180" i="89"/>
  <c r="M179" i="89"/>
  <c r="M178" i="89"/>
  <c r="M177" i="89"/>
  <c r="M176" i="89"/>
  <c r="M175" i="89"/>
  <c r="M172" i="89"/>
  <c r="M171" i="89"/>
  <c r="M170" i="89"/>
  <c r="M169" i="89"/>
  <c r="M168" i="89"/>
  <c r="M167" i="89"/>
  <c r="M166" i="89"/>
  <c r="M165" i="89"/>
  <c r="M164" i="89"/>
  <c r="M163" i="89"/>
  <c r="M162" i="89"/>
  <c r="M161" i="89"/>
  <c r="M160" i="89"/>
  <c r="M159" i="89"/>
  <c r="M158" i="89"/>
  <c r="M157" i="89"/>
  <c r="M156" i="89"/>
  <c r="M155" i="89"/>
  <c r="M154" i="89"/>
  <c r="M153" i="89"/>
  <c r="M152" i="89"/>
  <c r="M151" i="89"/>
  <c r="M150" i="89"/>
  <c r="M149" i="89"/>
  <c r="M148" i="89"/>
  <c r="M147" i="89"/>
  <c r="M146" i="89"/>
  <c r="M145" i="89"/>
  <c r="M144" i="89"/>
  <c r="M143" i="89"/>
  <c r="M142" i="89"/>
  <c r="M141" i="89"/>
  <c r="M140" i="89"/>
  <c r="M139" i="89"/>
  <c r="M138" i="89"/>
  <c r="M137" i="89"/>
  <c r="M136" i="89"/>
  <c r="M135" i="89"/>
  <c r="M134" i="89"/>
  <c r="M133" i="89"/>
  <c r="M132" i="89"/>
  <c r="M131" i="89"/>
  <c r="M130" i="89"/>
  <c r="M129" i="89"/>
  <c r="M128" i="89"/>
  <c r="M127" i="89"/>
  <c r="M126" i="89"/>
  <c r="M125" i="89"/>
  <c r="M124" i="89"/>
  <c r="M123" i="89"/>
  <c r="M122" i="89"/>
  <c r="M121" i="89"/>
  <c r="M120" i="89"/>
  <c r="M119" i="89"/>
  <c r="M118" i="89"/>
  <c r="M117" i="89"/>
  <c r="M116" i="89"/>
  <c r="M115" i="89"/>
  <c r="M114" i="89"/>
  <c r="M113" i="89"/>
  <c r="M112" i="89"/>
  <c r="M111" i="89"/>
  <c r="M110" i="89"/>
  <c r="M109" i="89"/>
  <c r="M108" i="89"/>
  <c r="M107" i="89"/>
  <c r="M106" i="89"/>
  <c r="M101" i="89"/>
  <c r="M100" i="89"/>
  <c r="M99" i="89"/>
  <c r="M98" i="89"/>
  <c r="M97" i="89"/>
  <c r="M96" i="89"/>
  <c r="M95" i="89"/>
  <c r="M93" i="89"/>
  <c r="M92" i="89"/>
  <c r="M91" i="89"/>
  <c r="M90" i="89"/>
  <c r="M89" i="89"/>
  <c r="M86" i="89"/>
  <c r="M85" i="89"/>
  <c r="M84" i="89"/>
  <c r="M83" i="89"/>
  <c r="M81" i="89"/>
  <c r="M80" i="89"/>
  <c r="M79" i="89"/>
  <c r="M78" i="89"/>
  <c r="M77" i="89"/>
  <c r="M75" i="89"/>
  <c r="M74" i="89"/>
  <c r="M73" i="89"/>
  <c r="M72" i="89"/>
  <c r="M71" i="89"/>
  <c r="M70" i="89"/>
  <c r="M69" i="89"/>
  <c r="M68" i="89"/>
  <c r="M67" i="89"/>
  <c r="M66" i="89"/>
  <c r="M65" i="89"/>
  <c r="M64" i="89"/>
  <c r="M63" i="89"/>
  <c r="M62" i="89"/>
  <c r="M61" i="89"/>
  <c r="M60" i="89"/>
  <c r="M59" i="89"/>
  <c r="M58" i="89"/>
  <c r="M57" i="89"/>
  <c r="M56" i="89"/>
  <c r="M55" i="89"/>
  <c r="M54" i="89"/>
  <c r="M53" i="89"/>
  <c r="M52" i="89"/>
  <c r="M51" i="89"/>
  <c r="M50" i="89"/>
  <c r="M49" i="89"/>
  <c r="M48" i="89"/>
  <c r="M47" i="89"/>
  <c r="M46" i="89"/>
  <c r="M45" i="89"/>
  <c r="M44" i="89"/>
  <c r="M43" i="89"/>
  <c r="M42" i="89"/>
  <c r="M41" i="89"/>
  <c r="M40" i="89"/>
  <c r="M39" i="89"/>
  <c r="M38" i="89"/>
  <c r="M37" i="89"/>
  <c r="M36" i="89"/>
  <c r="M35" i="89"/>
  <c r="M34" i="89"/>
  <c r="M33" i="89"/>
  <c r="M32" i="89"/>
  <c r="M31" i="89"/>
  <c r="M30" i="89"/>
  <c r="M29" i="89"/>
  <c r="M28" i="89"/>
  <c r="M27" i="89"/>
  <c r="M26" i="89"/>
  <c r="M25" i="89"/>
  <c r="M24" i="89"/>
  <c r="M23" i="89"/>
  <c r="M22" i="89"/>
  <c r="M21" i="89"/>
  <c r="M20" i="89"/>
  <c r="M19" i="89"/>
  <c r="M18" i="89"/>
  <c r="M17" i="89"/>
  <c r="M16" i="89"/>
  <c r="M15" i="89"/>
  <c r="M14" i="89"/>
  <c r="M13" i="89"/>
  <c r="M12" i="89"/>
  <c r="M11" i="89"/>
  <c r="M10" i="89"/>
  <c r="M9" i="89"/>
  <c r="M8" i="89"/>
  <c r="M7" i="89"/>
  <c r="M6" i="89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58" i="82"/>
  <c r="M256" i="82"/>
  <c r="M255" i="82"/>
  <c r="M254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E246" i="89" l="1"/>
  <c r="G246" i="89" s="1"/>
  <c r="J246" i="89" s="1"/>
  <c r="E246" i="90" s="1"/>
  <c r="G246" i="90" s="1"/>
  <c r="J246" i="90" s="1"/>
  <c r="E246" i="91" s="1"/>
  <c r="G246" i="91" s="1"/>
  <c r="J246" i="91" s="1"/>
  <c r="E245" i="89"/>
  <c r="G245" i="89" s="1"/>
  <c r="J245" i="89" s="1"/>
  <c r="E245" i="90" s="1"/>
  <c r="G245" i="90" s="1"/>
  <c r="J245" i="90" s="1"/>
  <c r="E245" i="91" s="1"/>
  <c r="G245" i="91" s="1"/>
  <c r="J245" i="91" s="1"/>
  <c r="E247" i="89"/>
  <c r="G247" i="89" s="1"/>
  <c r="J247" i="89" s="1"/>
  <c r="E247" i="90" s="1"/>
  <c r="G247" i="90" s="1"/>
  <c r="J247" i="90" s="1"/>
  <c r="E247" i="91" s="1"/>
  <c r="G247" i="91" s="1"/>
  <c r="J247" i="91" s="1"/>
  <c r="E248" i="89"/>
  <c r="G248" i="89" s="1"/>
  <c r="J248" i="89" s="1"/>
  <c r="E248" i="90" s="1"/>
  <c r="G248" i="90" s="1"/>
  <c r="J248" i="90" s="1"/>
  <c r="E248" i="91" s="1"/>
  <c r="G248" i="91" s="1"/>
  <c r="J248" i="91" s="1"/>
  <c r="P6" i="82"/>
  <c r="M6" i="8"/>
  <c r="P46" i="82"/>
  <c r="M46" i="8"/>
  <c r="P90" i="82"/>
  <c r="M90" i="8"/>
  <c r="P127" i="82"/>
  <c r="M127" i="8"/>
  <c r="P159" i="82"/>
  <c r="M159" i="8"/>
  <c r="P177" i="82"/>
  <c r="M177" i="8"/>
  <c r="P221" i="82"/>
  <c r="M221" i="8"/>
  <c r="P7" i="82"/>
  <c r="M7" i="8"/>
  <c r="P15" i="82"/>
  <c r="M15" i="8"/>
  <c r="P23" i="82"/>
  <c r="M23" i="8"/>
  <c r="P31" i="82"/>
  <c r="M31" i="8"/>
  <c r="P39" i="82"/>
  <c r="M39" i="8"/>
  <c r="P47" i="82"/>
  <c r="M47" i="8"/>
  <c r="P55" i="82"/>
  <c r="M55" i="8"/>
  <c r="P63" i="82"/>
  <c r="M63" i="8"/>
  <c r="P71" i="82"/>
  <c r="M71" i="8"/>
  <c r="P80" i="82"/>
  <c r="M80" i="8"/>
  <c r="P91" i="82"/>
  <c r="M91" i="8"/>
  <c r="P100" i="82"/>
  <c r="M100" i="8"/>
  <c r="P112" i="82"/>
  <c r="M112" i="8"/>
  <c r="P120" i="82"/>
  <c r="M120" i="8"/>
  <c r="P128" i="82"/>
  <c r="M128" i="8"/>
  <c r="P136" i="82"/>
  <c r="M136" i="8"/>
  <c r="P144" i="82"/>
  <c r="M144" i="8"/>
  <c r="P152" i="82"/>
  <c r="M152" i="8"/>
  <c r="P160" i="82"/>
  <c r="M160" i="8"/>
  <c r="P168" i="82"/>
  <c r="M168" i="8"/>
  <c r="P178" i="82"/>
  <c r="M178" i="8"/>
  <c r="P186" i="82"/>
  <c r="M186" i="8"/>
  <c r="P197" i="82"/>
  <c r="M197" i="8"/>
  <c r="P205" i="82"/>
  <c r="M205" i="8"/>
  <c r="P214" i="82"/>
  <c r="M214" i="8"/>
  <c r="P222" i="82"/>
  <c r="M222" i="8"/>
  <c r="P230" i="82"/>
  <c r="M230" i="8"/>
  <c r="P256" i="82"/>
  <c r="M256" i="8"/>
  <c r="P188" i="82"/>
  <c r="M188" i="8"/>
  <c r="P8" i="82"/>
  <c r="M8" i="8"/>
  <c r="P16" i="82"/>
  <c r="M16" i="8"/>
  <c r="P24" i="82"/>
  <c r="M24" i="8"/>
  <c r="P32" i="82"/>
  <c r="M32" i="8"/>
  <c r="P40" i="82"/>
  <c r="M40" i="8"/>
  <c r="P48" i="82"/>
  <c r="M48" i="8"/>
  <c r="P56" i="82"/>
  <c r="M56" i="8"/>
  <c r="P64" i="82"/>
  <c r="M64" i="8"/>
  <c r="P72" i="82"/>
  <c r="M72" i="8"/>
  <c r="P81" i="82"/>
  <c r="M81" i="8"/>
  <c r="P92" i="82"/>
  <c r="M92" i="8"/>
  <c r="P101" i="82"/>
  <c r="M101" i="8"/>
  <c r="P113" i="82"/>
  <c r="M113" i="8"/>
  <c r="P121" i="82"/>
  <c r="M121" i="8"/>
  <c r="P129" i="82"/>
  <c r="M129" i="8"/>
  <c r="P137" i="82"/>
  <c r="M137" i="8"/>
  <c r="P145" i="82"/>
  <c r="M145" i="8"/>
  <c r="P153" i="82"/>
  <c r="M153" i="8"/>
  <c r="P161" i="82"/>
  <c r="M161" i="8"/>
  <c r="P169" i="82"/>
  <c r="M169" i="8"/>
  <c r="P179" i="82"/>
  <c r="M179" i="8"/>
  <c r="P190" i="82"/>
  <c r="M190" i="8"/>
  <c r="P198" i="82"/>
  <c r="M198" i="8"/>
  <c r="P206" i="82"/>
  <c r="M206" i="8"/>
  <c r="P215" i="82"/>
  <c r="M215" i="8"/>
  <c r="P223" i="82"/>
  <c r="M223" i="8"/>
  <c r="P231" i="82"/>
  <c r="M231" i="8"/>
  <c r="P258" i="82"/>
  <c r="M258" i="8"/>
  <c r="P189" i="82"/>
  <c r="M189" i="8"/>
  <c r="P30" i="82"/>
  <c r="M30" i="8"/>
  <c r="P62" i="82"/>
  <c r="M62" i="8"/>
  <c r="P111" i="82"/>
  <c r="M111" i="8"/>
  <c r="P143" i="82"/>
  <c r="M143" i="8"/>
  <c r="P185" i="82"/>
  <c r="M185" i="8"/>
  <c r="P255" i="82"/>
  <c r="M255" i="8"/>
  <c r="P9" i="82"/>
  <c r="M9" i="8"/>
  <c r="P17" i="82"/>
  <c r="M17" i="8"/>
  <c r="P25" i="82"/>
  <c r="M25" i="8"/>
  <c r="P33" i="82"/>
  <c r="M33" i="8"/>
  <c r="P41" i="82"/>
  <c r="M41" i="8"/>
  <c r="P49" i="82"/>
  <c r="M49" i="8"/>
  <c r="P57" i="82"/>
  <c r="M57" i="8"/>
  <c r="P65" i="82"/>
  <c r="M65" i="8"/>
  <c r="P73" i="82"/>
  <c r="M73" i="8"/>
  <c r="P83" i="82"/>
  <c r="M83" i="8"/>
  <c r="P93" i="82"/>
  <c r="M93" i="8"/>
  <c r="P106" i="82"/>
  <c r="M106" i="8"/>
  <c r="P114" i="82"/>
  <c r="M114" i="8"/>
  <c r="P122" i="82"/>
  <c r="M122" i="8"/>
  <c r="P130" i="82"/>
  <c r="M130" i="8"/>
  <c r="P138" i="82"/>
  <c r="M138" i="8"/>
  <c r="P146" i="82"/>
  <c r="M146" i="8"/>
  <c r="P154" i="82"/>
  <c r="M154" i="8"/>
  <c r="P162" i="82"/>
  <c r="M162" i="8"/>
  <c r="P170" i="82"/>
  <c r="M170" i="8"/>
  <c r="P180" i="82"/>
  <c r="M180" i="8"/>
  <c r="P191" i="82"/>
  <c r="M191" i="8"/>
  <c r="P199" i="82"/>
  <c r="M199" i="8"/>
  <c r="P208" i="82"/>
  <c r="M208" i="8"/>
  <c r="P216" i="82"/>
  <c r="M216" i="8"/>
  <c r="P224" i="82"/>
  <c r="M224" i="8"/>
  <c r="P232" i="82"/>
  <c r="M232" i="8"/>
  <c r="P173" i="82"/>
  <c r="M173" i="8"/>
  <c r="P207" i="82"/>
  <c r="M207" i="8"/>
  <c r="E249" i="92"/>
  <c r="G249" i="92" s="1"/>
  <c r="J249" i="92" s="1"/>
  <c r="P22" i="82"/>
  <c r="M22" i="8"/>
  <c r="P79" i="82"/>
  <c r="M79" i="8"/>
  <c r="P135" i="82"/>
  <c r="M135" i="8"/>
  <c r="P213" i="82"/>
  <c r="M213" i="8"/>
  <c r="P10" i="82"/>
  <c r="M10" i="8"/>
  <c r="P18" i="82"/>
  <c r="M18" i="8"/>
  <c r="P26" i="82"/>
  <c r="M26" i="8"/>
  <c r="P34" i="82"/>
  <c r="M34" i="8"/>
  <c r="P42" i="82"/>
  <c r="M42" i="8"/>
  <c r="P50" i="82"/>
  <c r="M50" i="8"/>
  <c r="P58" i="82"/>
  <c r="M58" i="8"/>
  <c r="P66" i="82"/>
  <c r="M66" i="8"/>
  <c r="P74" i="82"/>
  <c r="M74" i="8"/>
  <c r="P84" i="82"/>
  <c r="M84" i="8"/>
  <c r="P95" i="82"/>
  <c r="M95" i="8"/>
  <c r="P107" i="82"/>
  <c r="M107" i="8"/>
  <c r="P115" i="82"/>
  <c r="M115" i="8"/>
  <c r="P123" i="82"/>
  <c r="M123" i="8"/>
  <c r="P131" i="82"/>
  <c r="M131" i="8"/>
  <c r="P139" i="82"/>
  <c r="M139" i="8"/>
  <c r="P147" i="82"/>
  <c r="M147" i="8"/>
  <c r="P155" i="82"/>
  <c r="M155" i="8"/>
  <c r="P163" i="82"/>
  <c r="M163" i="8"/>
  <c r="P171" i="82"/>
  <c r="M171" i="8"/>
  <c r="P181" i="82"/>
  <c r="M181" i="8"/>
  <c r="P192" i="82"/>
  <c r="M192" i="8"/>
  <c r="P200" i="82"/>
  <c r="M200" i="8"/>
  <c r="P209" i="82"/>
  <c r="M209" i="8"/>
  <c r="P217" i="82"/>
  <c r="M217" i="8"/>
  <c r="P225" i="82"/>
  <c r="M225" i="8"/>
  <c r="P233" i="82"/>
  <c r="M233" i="8"/>
  <c r="P82" i="82"/>
  <c r="M82" i="8"/>
  <c r="P76" i="82"/>
  <c r="M76" i="8"/>
  <c r="P11" i="82"/>
  <c r="M11" i="8"/>
  <c r="P19" i="82"/>
  <c r="M19" i="8"/>
  <c r="P27" i="82"/>
  <c r="M27" i="8"/>
  <c r="P35" i="82"/>
  <c r="M35" i="8"/>
  <c r="P43" i="82"/>
  <c r="M43" i="8"/>
  <c r="P51" i="82"/>
  <c r="M51" i="8"/>
  <c r="P59" i="82"/>
  <c r="M59" i="8"/>
  <c r="P67" i="82"/>
  <c r="M67" i="8"/>
  <c r="P75" i="82"/>
  <c r="M75" i="8"/>
  <c r="P85" i="82"/>
  <c r="M85" i="8"/>
  <c r="P96" i="82"/>
  <c r="M96" i="8"/>
  <c r="P108" i="82"/>
  <c r="M108" i="8"/>
  <c r="P116" i="82"/>
  <c r="M116" i="8"/>
  <c r="P124" i="82"/>
  <c r="M124" i="8"/>
  <c r="P132" i="82"/>
  <c r="M132" i="8"/>
  <c r="P140" i="82"/>
  <c r="M140" i="8"/>
  <c r="P148" i="82"/>
  <c r="M148" i="8"/>
  <c r="P156" i="82"/>
  <c r="M156" i="8"/>
  <c r="P164" i="82"/>
  <c r="M164" i="8"/>
  <c r="P172" i="82"/>
  <c r="M172" i="8"/>
  <c r="P182" i="82"/>
  <c r="M182" i="8"/>
  <c r="P193" i="82"/>
  <c r="M193" i="8"/>
  <c r="P201" i="82"/>
  <c r="M201" i="8"/>
  <c r="P210" i="82"/>
  <c r="M210" i="8"/>
  <c r="P218" i="82"/>
  <c r="M218" i="8"/>
  <c r="P226" i="82"/>
  <c r="M226" i="8"/>
  <c r="P234" i="82"/>
  <c r="M234" i="8"/>
  <c r="P103" i="82"/>
  <c r="M103" i="8"/>
  <c r="P14" i="82"/>
  <c r="M14" i="8"/>
  <c r="P54" i="82"/>
  <c r="M54" i="8"/>
  <c r="P99" i="82"/>
  <c r="M99" i="8"/>
  <c r="P167" i="82"/>
  <c r="M167" i="8"/>
  <c r="P196" i="82"/>
  <c r="M196" i="8"/>
  <c r="P229" i="82"/>
  <c r="M229" i="8"/>
  <c r="P12" i="82"/>
  <c r="M12" i="8"/>
  <c r="P20" i="82"/>
  <c r="M20" i="8"/>
  <c r="P28" i="82"/>
  <c r="M28" i="8"/>
  <c r="P36" i="82"/>
  <c r="M36" i="8"/>
  <c r="P44" i="82"/>
  <c r="M44" i="8"/>
  <c r="P52" i="82"/>
  <c r="M52" i="8"/>
  <c r="P60" i="82"/>
  <c r="M60" i="8"/>
  <c r="P68" i="82"/>
  <c r="M68" i="8"/>
  <c r="P77" i="82"/>
  <c r="M77" i="8"/>
  <c r="P86" i="82"/>
  <c r="M86" i="8"/>
  <c r="P97" i="82"/>
  <c r="M97" i="8"/>
  <c r="P109" i="82"/>
  <c r="M109" i="8"/>
  <c r="P117" i="82"/>
  <c r="M117" i="8"/>
  <c r="P125" i="82"/>
  <c r="M125" i="8"/>
  <c r="P133" i="82"/>
  <c r="M133" i="8"/>
  <c r="P141" i="82"/>
  <c r="M141" i="8"/>
  <c r="P149" i="82"/>
  <c r="M149" i="8"/>
  <c r="P157" i="82"/>
  <c r="M157" i="8"/>
  <c r="P165" i="82"/>
  <c r="M165" i="8"/>
  <c r="P175" i="82"/>
  <c r="M175" i="8"/>
  <c r="P183" i="82"/>
  <c r="M183" i="8"/>
  <c r="P194" i="82"/>
  <c r="M194" i="8"/>
  <c r="P202" i="82"/>
  <c r="M202" i="8"/>
  <c r="P211" i="82"/>
  <c r="M211" i="8"/>
  <c r="P219" i="82"/>
  <c r="M219" i="8"/>
  <c r="P227" i="82"/>
  <c r="M227" i="8"/>
  <c r="P248" i="82"/>
  <c r="M248" i="8"/>
  <c r="P104" i="82"/>
  <c r="M104" i="8"/>
  <c r="P38" i="82"/>
  <c r="M38" i="8"/>
  <c r="P70" i="82"/>
  <c r="M70" i="8"/>
  <c r="P119" i="82"/>
  <c r="M119" i="8"/>
  <c r="P151" i="82"/>
  <c r="M151" i="8"/>
  <c r="P204" i="82"/>
  <c r="M204" i="8"/>
  <c r="P187" i="82"/>
  <c r="M187" i="8"/>
  <c r="P13" i="82"/>
  <c r="M13" i="8"/>
  <c r="P21" i="82"/>
  <c r="M21" i="8"/>
  <c r="P29" i="82"/>
  <c r="M29" i="8"/>
  <c r="P37" i="82"/>
  <c r="M37" i="8"/>
  <c r="P45" i="82"/>
  <c r="M45" i="8"/>
  <c r="P53" i="82"/>
  <c r="M53" i="8"/>
  <c r="P61" i="82"/>
  <c r="M61" i="8"/>
  <c r="P69" i="82"/>
  <c r="M69" i="8"/>
  <c r="P78" i="82"/>
  <c r="M78" i="8"/>
  <c r="P89" i="82"/>
  <c r="M89" i="8"/>
  <c r="P98" i="82"/>
  <c r="M98" i="8"/>
  <c r="P110" i="82"/>
  <c r="M110" i="8"/>
  <c r="P118" i="82"/>
  <c r="M118" i="8"/>
  <c r="P126" i="82"/>
  <c r="M126" i="8"/>
  <c r="P134" i="82"/>
  <c r="M134" i="8"/>
  <c r="P142" i="82"/>
  <c r="M142" i="8"/>
  <c r="P150" i="82"/>
  <c r="M150" i="8"/>
  <c r="P158" i="82"/>
  <c r="M158" i="8"/>
  <c r="P166" i="82"/>
  <c r="M166" i="8"/>
  <c r="P176" i="82"/>
  <c r="M176" i="8"/>
  <c r="P184" i="82"/>
  <c r="M184" i="8"/>
  <c r="P195" i="82"/>
  <c r="M195" i="8"/>
  <c r="P203" i="82"/>
  <c r="M203" i="8"/>
  <c r="P212" i="82"/>
  <c r="M212" i="8"/>
  <c r="P220" i="82"/>
  <c r="M220" i="8"/>
  <c r="P228" i="82"/>
  <c r="M228" i="8"/>
  <c r="P254" i="82"/>
  <c r="M254" i="8"/>
  <c r="P105" i="82"/>
  <c r="M105" i="8"/>
  <c r="E257" i="79"/>
  <c r="G257" i="79" s="1"/>
  <c r="J257" i="79" s="1"/>
  <c r="E257" i="80" s="1"/>
  <c r="G257" i="80" s="1"/>
  <c r="J257" i="80" s="1"/>
  <c r="E257" i="81" s="1"/>
  <c r="G257" i="81" s="1"/>
  <c r="J257" i="81" s="1"/>
  <c r="P34" i="89"/>
  <c r="P66" i="89"/>
  <c r="P107" i="89"/>
  <c r="P123" i="89"/>
  <c r="P155" i="89"/>
  <c r="P171" i="89"/>
  <c r="P192" i="89"/>
  <c r="P76" i="89"/>
  <c r="P11" i="89"/>
  <c r="P19" i="89"/>
  <c r="P27" i="89"/>
  <c r="P35" i="89"/>
  <c r="P43" i="89"/>
  <c r="P51" i="89"/>
  <c r="P59" i="89"/>
  <c r="P67" i="89"/>
  <c r="P75" i="89"/>
  <c r="P85" i="89"/>
  <c r="P96" i="89"/>
  <c r="P108" i="89"/>
  <c r="P116" i="89"/>
  <c r="P124" i="89"/>
  <c r="P132" i="89"/>
  <c r="P140" i="89"/>
  <c r="P148" i="89"/>
  <c r="P156" i="89"/>
  <c r="P164" i="89"/>
  <c r="P172" i="89"/>
  <c r="P182" i="89"/>
  <c r="P193" i="89"/>
  <c r="P201" i="89"/>
  <c r="P210" i="89"/>
  <c r="P234" i="89"/>
  <c r="P103" i="89"/>
  <c r="P12" i="89"/>
  <c r="P20" i="89"/>
  <c r="P28" i="89"/>
  <c r="P36" i="89"/>
  <c r="P44" i="89"/>
  <c r="P52" i="89"/>
  <c r="P60" i="89"/>
  <c r="P68" i="89"/>
  <c r="P77" i="89"/>
  <c r="P86" i="89"/>
  <c r="P97" i="89"/>
  <c r="P109" i="89"/>
  <c r="P117" i="89"/>
  <c r="P125" i="89"/>
  <c r="P133" i="89"/>
  <c r="P141" i="89"/>
  <c r="P149" i="89"/>
  <c r="P157" i="89"/>
  <c r="P165" i="89"/>
  <c r="P183" i="89"/>
  <c r="P202" i="89"/>
  <c r="P211" i="89"/>
  <c r="P219" i="89"/>
  <c r="P227" i="89"/>
  <c r="P248" i="89"/>
  <c r="P104" i="89"/>
  <c r="P26" i="89"/>
  <c r="P74" i="89"/>
  <c r="P139" i="89"/>
  <c r="P233" i="89"/>
  <c r="P13" i="89"/>
  <c r="P21" i="89"/>
  <c r="P29" i="89"/>
  <c r="P37" i="89"/>
  <c r="P45" i="89"/>
  <c r="P61" i="89"/>
  <c r="P69" i="89"/>
  <c r="P78" i="89"/>
  <c r="P89" i="89"/>
  <c r="P98" i="89"/>
  <c r="P118" i="89"/>
  <c r="P126" i="89"/>
  <c r="P134" i="89"/>
  <c r="P142" i="89"/>
  <c r="P150" i="89"/>
  <c r="P158" i="89"/>
  <c r="P166" i="89"/>
  <c r="P176" i="89"/>
  <c r="P184" i="89"/>
  <c r="P195" i="89"/>
  <c r="P203" i="89"/>
  <c r="P212" i="89"/>
  <c r="P220" i="89"/>
  <c r="P228" i="89"/>
  <c r="P254" i="89"/>
  <c r="P105" i="89"/>
  <c r="P18" i="89"/>
  <c r="P6" i="89"/>
  <c r="P14" i="89"/>
  <c r="P30" i="89"/>
  <c r="P38" i="89"/>
  <c r="P46" i="89"/>
  <c r="P54" i="89"/>
  <c r="P62" i="89"/>
  <c r="P70" i="89"/>
  <c r="P79" i="89"/>
  <c r="P90" i="89"/>
  <c r="P99" i="89"/>
  <c r="P111" i="89"/>
  <c r="P119" i="89"/>
  <c r="P127" i="89"/>
  <c r="P135" i="89"/>
  <c r="P143" i="89"/>
  <c r="P151" i="89"/>
  <c r="P159" i="89"/>
  <c r="P167" i="89"/>
  <c r="P177" i="89"/>
  <c r="P185" i="89"/>
  <c r="P196" i="89"/>
  <c r="P204" i="89"/>
  <c r="P213" i="89"/>
  <c r="P221" i="89"/>
  <c r="P229" i="89"/>
  <c r="P255" i="89"/>
  <c r="P187" i="89"/>
  <c r="P42" i="89"/>
  <c r="P58" i="89"/>
  <c r="P95" i="89"/>
  <c r="P115" i="89"/>
  <c r="P147" i="89"/>
  <c r="P163" i="89"/>
  <c r="P181" i="89"/>
  <c r="P209" i="89"/>
  <c r="P82" i="89"/>
  <c r="P15" i="89"/>
  <c r="P23" i="89"/>
  <c r="P31" i="89"/>
  <c r="P39" i="89"/>
  <c r="P47" i="89"/>
  <c r="P55" i="89"/>
  <c r="P63" i="89"/>
  <c r="P71" i="89"/>
  <c r="P80" i="89"/>
  <c r="P91" i="89"/>
  <c r="P100" i="89"/>
  <c r="P112" i="89"/>
  <c r="P120" i="89"/>
  <c r="P128" i="89"/>
  <c r="P136" i="89"/>
  <c r="P144" i="89"/>
  <c r="P152" i="89"/>
  <c r="P160" i="89"/>
  <c r="P168" i="89"/>
  <c r="P178" i="89"/>
  <c r="P186" i="89"/>
  <c r="P197" i="89"/>
  <c r="P205" i="89"/>
  <c r="P214" i="89"/>
  <c r="P222" i="89"/>
  <c r="P230" i="89"/>
  <c r="P256" i="89"/>
  <c r="P188" i="89"/>
  <c r="P50" i="89"/>
  <c r="P84" i="89"/>
  <c r="P200" i="89"/>
  <c r="P8" i="89"/>
  <c r="P16" i="89"/>
  <c r="P24" i="89"/>
  <c r="P32" i="89"/>
  <c r="P40" i="89"/>
  <c r="P48" i="89"/>
  <c r="P56" i="89"/>
  <c r="P64" i="89"/>
  <c r="P72" i="89"/>
  <c r="P81" i="89"/>
  <c r="P92" i="89"/>
  <c r="P101" i="89"/>
  <c r="P121" i="89"/>
  <c r="P129" i="89"/>
  <c r="P137" i="89"/>
  <c r="P145" i="89"/>
  <c r="P153" i="89"/>
  <c r="P161" i="89"/>
  <c r="P169" i="89"/>
  <c r="P179" i="89"/>
  <c r="P190" i="89"/>
  <c r="P198" i="89"/>
  <c r="P206" i="89"/>
  <c r="P215" i="89"/>
  <c r="P223" i="89"/>
  <c r="P231" i="89"/>
  <c r="P258" i="89"/>
  <c r="P189" i="89"/>
  <c r="P10" i="89"/>
  <c r="P225" i="89"/>
  <c r="P9" i="89"/>
  <c r="P17" i="89"/>
  <c r="P25" i="89"/>
  <c r="P33" i="89"/>
  <c r="P41" i="89"/>
  <c r="P49" i="89"/>
  <c r="P57" i="89"/>
  <c r="P65" i="89"/>
  <c r="P73" i="89"/>
  <c r="P83" i="89"/>
  <c r="P93" i="89"/>
  <c r="P106" i="89"/>
  <c r="P114" i="89"/>
  <c r="P122" i="89"/>
  <c r="P130" i="89"/>
  <c r="P138" i="89"/>
  <c r="P146" i="89"/>
  <c r="P154" i="89"/>
  <c r="P162" i="89"/>
  <c r="P170" i="89"/>
  <c r="P180" i="89"/>
  <c r="P191" i="89"/>
  <c r="P199" i="89"/>
  <c r="P208" i="89"/>
  <c r="P216" i="89"/>
  <c r="P224" i="89"/>
  <c r="P232" i="89"/>
  <c r="P173" i="89"/>
  <c r="P207" i="89"/>
  <c r="P226" i="89"/>
  <c r="P218" i="89"/>
  <c r="P217" i="89"/>
  <c r="P194" i="89"/>
  <c r="P175" i="89"/>
  <c r="P131" i="89"/>
  <c r="P113" i="89"/>
  <c r="P110" i="89"/>
  <c r="P53" i="89"/>
  <c r="P22" i="89"/>
  <c r="P7" i="89"/>
  <c r="E257" i="82"/>
  <c r="G257" i="82" s="1"/>
  <c r="J257" i="82" s="1"/>
  <c r="G234" i="77"/>
  <c r="J234" i="77" s="1"/>
  <c r="G233" i="77"/>
  <c r="J233" i="77" s="1"/>
  <c r="G232" i="77"/>
  <c r="N262" i="78"/>
  <c r="R6" i="8" s="1"/>
  <c r="N262" i="106"/>
  <c r="N268" i="106" s="1"/>
  <c r="N271" i="106" s="1"/>
  <c r="N262" i="105"/>
  <c r="N268" i="105" s="1"/>
  <c r="N270" i="105" s="1"/>
  <c r="N265" i="107"/>
  <c r="N271" i="107" s="1"/>
  <c r="N274" i="107" s="1"/>
  <c r="N262" i="103"/>
  <c r="N262" i="104"/>
  <c r="N262" i="102"/>
  <c r="G87" i="77"/>
  <c r="J87" i="77" s="1"/>
  <c r="G253" i="78"/>
  <c r="J253" i="78" s="1"/>
  <c r="E235" i="78"/>
  <c r="G240" i="78"/>
  <c r="J240" i="78" s="1"/>
  <c r="E239" i="78"/>
  <c r="E238" i="78"/>
  <c r="E237" i="78"/>
  <c r="E236" i="78"/>
  <c r="G263" i="77"/>
  <c r="J263" i="77" s="1"/>
  <c r="G174" i="77"/>
  <c r="J174" i="77" s="1"/>
  <c r="G102" i="77"/>
  <c r="J102" i="77" s="1"/>
  <c r="N262" i="95"/>
  <c r="N262" i="82"/>
  <c r="R10" i="8" s="1"/>
  <c r="N262" i="90"/>
  <c r="N262" i="79"/>
  <c r="R7" i="8" s="1"/>
  <c r="X7" i="8" s="1"/>
  <c r="N262" i="85"/>
  <c r="N262" i="93"/>
  <c r="N268" i="93" s="1"/>
  <c r="N270" i="93" s="1"/>
  <c r="N262" i="101"/>
  <c r="N262" i="86"/>
  <c r="N262" i="89"/>
  <c r="N262" i="81"/>
  <c r="R9" i="8" s="1"/>
  <c r="N262" i="94"/>
  <c r="N262" i="83"/>
  <c r="R11" i="8" s="1"/>
  <c r="N262" i="87"/>
  <c r="N262" i="91"/>
  <c r="N262" i="99"/>
  <c r="N262" i="97"/>
  <c r="N262" i="98"/>
  <c r="N262" i="80"/>
  <c r="R8" i="8" s="1"/>
  <c r="N262" i="84"/>
  <c r="R12" i="8" s="1"/>
  <c r="N262" i="88"/>
  <c r="N262" i="92"/>
  <c r="N268" i="92" s="1"/>
  <c r="N271" i="92" s="1"/>
  <c r="N262" i="96"/>
  <c r="R24" i="8" s="1"/>
  <c r="N262" i="100"/>
  <c r="E249" i="93" l="1"/>
  <c r="G249" i="93" s="1"/>
  <c r="J249" i="93" s="1"/>
  <c r="E248" i="92"/>
  <c r="G248" i="92" s="1"/>
  <c r="J248" i="92" s="1"/>
  <c r="E247" i="92"/>
  <c r="G247" i="92" s="1"/>
  <c r="J247" i="92" s="1"/>
  <c r="E245" i="92"/>
  <c r="G245" i="92" s="1"/>
  <c r="J245" i="92" s="1"/>
  <c r="E246" i="92"/>
  <c r="G246" i="92" s="1"/>
  <c r="J246" i="92" s="1"/>
  <c r="N268" i="86"/>
  <c r="N271" i="86" s="1"/>
  <c r="R14" i="8"/>
  <c r="N268" i="87"/>
  <c r="N271" i="87" s="1"/>
  <c r="R15" i="8"/>
  <c r="N268" i="85"/>
  <c r="N271" i="85" s="1"/>
  <c r="R13" i="8"/>
  <c r="N268" i="88"/>
  <c r="N270" i="88" s="1"/>
  <c r="R16" i="8"/>
  <c r="N268" i="90"/>
  <c r="N271" i="90" s="1"/>
  <c r="R18" i="8"/>
  <c r="N268" i="89"/>
  <c r="N270" i="89" s="1"/>
  <c r="R17" i="8"/>
  <c r="N268" i="91"/>
  <c r="N270" i="91" s="1"/>
  <c r="R19" i="8"/>
  <c r="E257" i="83"/>
  <c r="G257" i="83" s="1"/>
  <c r="J257" i="83" s="1"/>
  <c r="E174" i="78"/>
  <c r="E259" i="78"/>
  <c r="E87" i="78"/>
  <c r="E102" i="78"/>
  <c r="N268" i="102"/>
  <c r="N271" i="102" s="1"/>
  <c r="R30" i="8"/>
  <c r="N268" i="103"/>
  <c r="N270" i="103" s="1"/>
  <c r="R31" i="8"/>
  <c r="N268" i="104"/>
  <c r="N270" i="104" s="1"/>
  <c r="R32" i="8"/>
  <c r="N268" i="96"/>
  <c r="N270" i="96" s="1"/>
  <c r="N268" i="97"/>
  <c r="N271" i="97" s="1"/>
  <c r="R25" i="8"/>
  <c r="N268" i="95"/>
  <c r="N271" i="95" s="1"/>
  <c r="R23" i="8"/>
  <c r="N268" i="100"/>
  <c r="N271" i="100" s="1"/>
  <c r="R28" i="8"/>
  <c r="N268" i="98"/>
  <c r="N271" i="98" s="1"/>
  <c r="R26" i="8"/>
  <c r="N268" i="99"/>
  <c r="N270" i="99" s="1"/>
  <c r="R27" i="8"/>
  <c r="N268" i="101"/>
  <c r="N270" i="101" s="1"/>
  <c r="R29" i="8"/>
  <c r="N268" i="80"/>
  <c r="N270" i="80" s="1"/>
  <c r="N268" i="84"/>
  <c r="N271" i="84" s="1"/>
  <c r="N268" i="79"/>
  <c r="N271" i="79" s="1"/>
  <c r="N268" i="81"/>
  <c r="N268" i="82"/>
  <c r="N271" i="82" s="1"/>
  <c r="N268" i="78"/>
  <c r="N270" i="78" s="1"/>
  <c r="N268" i="94"/>
  <c r="N271" i="94" s="1"/>
  <c r="R22" i="8"/>
  <c r="N268" i="83"/>
  <c r="N271" i="83" s="1"/>
  <c r="G238" i="78"/>
  <c r="E252" i="79"/>
  <c r="G252" i="79" s="1"/>
  <c r="J252" i="79" s="1"/>
  <c r="G239" i="78"/>
  <c r="J239" i="78" s="1"/>
  <c r="E243" i="79"/>
  <c r="G243" i="79" s="1"/>
  <c r="J243" i="79" s="1"/>
  <c r="E244" i="79"/>
  <c r="G244" i="79" s="1"/>
  <c r="J244" i="79" s="1"/>
  <c r="G241" i="78"/>
  <c r="J241" i="78" s="1"/>
  <c r="G237" i="78"/>
  <c r="G88" i="78"/>
  <c r="J88" i="78" s="1"/>
  <c r="G251" i="80"/>
  <c r="J251" i="80" s="1"/>
  <c r="N270" i="106"/>
  <c r="N271" i="93"/>
  <c r="N270" i="86"/>
  <c r="N271" i="105"/>
  <c r="N270" i="92"/>
  <c r="G186" i="77"/>
  <c r="J186" i="77" s="1"/>
  <c r="N270" i="90"/>
  <c r="N273" i="107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P136" i="77" s="1"/>
  <c r="R135" i="77"/>
  <c r="M135" i="77"/>
  <c r="P135" i="77" s="1"/>
  <c r="R134" i="77"/>
  <c r="M134" i="77"/>
  <c r="P134" i="77" s="1"/>
  <c r="E245" i="93" l="1"/>
  <c r="G245" i="93" s="1"/>
  <c r="J245" i="93" s="1"/>
  <c r="G246" i="93"/>
  <c r="J246" i="93" s="1"/>
  <c r="E246" i="94" s="1"/>
  <c r="G246" i="94" s="1"/>
  <c r="J246" i="94" s="1"/>
  <c r="E246" i="93"/>
  <c r="E248" i="93"/>
  <c r="G248" i="93" s="1"/>
  <c r="J248" i="93" s="1"/>
  <c r="E249" i="94"/>
  <c r="G249" i="94" s="1"/>
  <c r="J249" i="94" s="1"/>
  <c r="E247" i="93"/>
  <c r="G247" i="93" s="1"/>
  <c r="J247" i="93" s="1"/>
  <c r="E247" i="94" s="1"/>
  <c r="G247" i="94" s="1"/>
  <c r="J247" i="94" s="1"/>
  <c r="N271" i="88"/>
  <c r="N270" i="87"/>
  <c r="N271" i="89"/>
  <c r="N270" i="81"/>
  <c r="X9" i="8"/>
  <c r="N271" i="91"/>
  <c r="E257" i="84"/>
  <c r="G257" i="84" s="1"/>
  <c r="J257" i="84" s="1"/>
  <c r="E251" i="81"/>
  <c r="E243" i="80"/>
  <c r="E252" i="80"/>
  <c r="E186" i="78"/>
  <c r="E88" i="79"/>
  <c r="E244" i="80"/>
  <c r="N271" i="103"/>
  <c r="N270" i="102"/>
  <c r="N270" i="100"/>
  <c r="N271" i="99"/>
  <c r="N270" i="98"/>
  <c r="N270" i="97"/>
  <c r="N271" i="96"/>
  <c r="N270" i="95"/>
  <c r="N270" i="84"/>
  <c r="N271" i="80"/>
  <c r="N271" i="78"/>
  <c r="N271" i="104"/>
  <c r="N270" i="82"/>
  <c r="N271" i="101"/>
  <c r="N271" i="81"/>
  <c r="N270" i="79"/>
  <c r="N270" i="94"/>
  <c r="N270" i="83"/>
  <c r="G186" i="78"/>
  <c r="J186" i="78" s="1"/>
  <c r="E186" i="79" s="1"/>
  <c r="G250" i="80"/>
  <c r="J250" i="80" s="1"/>
  <c r="E242" i="79"/>
  <c r="G242" i="79" s="1"/>
  <c r="J242" i="79" s="1"/>
  <c r="E248" i="94" l="1"/>
  <c r="G248" i="94" s="1"/>
  <c r="J248" i="94" s="1"/>
  <c r="E245" i="94"/>
  <c r="G245" i="94" s="1"/>
  <c r="J245" i="94" s="1"/>
  <c r="E247" i="95"/>
  <c r="G247" i="95" s="1"/>
  <c r="J247" i="95" s="1"/>
  <c r="E246" i="95"/>
  <c r="G246" i="95" s="1"/>
  <c r="J246" i="95" s="1"/>
  <c r="E249" i="95"/>
  <c r="G249" i="95" s="1"/>
  <c r="J249" i="95" s="1"/>
  <c r="E257" i="85"/>
  <c r="G257" i="85" s="1"/>
  <c r="J257" i="85" s="1"/>
  <c r="E250" i="81"/>
  <c r="E242" i="80"/>
  <c r="Y34" i="8"/>
  <c r="Y33" i="8"/>
  <c r="Y32" i="8"/>
  <c r="Y31" i="8"/>
  <c r="Y30" i="8"/>
  <c r="Y29" i="8"/>
  <c r="Y28" i="8"/>
  <c r="Y27" i="8"/>
  <c r="Y26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3" i="8"/>
  <c r="V23" i="8"/>
  <c r="U23" i="8"/>
  <c r="T23" i="8"/>
  <c r="T22" i="8"/>
  <c r="U22" i="8"/>
  <c r="V22" i="8"/>
  <c r="Y22" i="8"/>
  <c r="V21" i="8"/>
  <c r="U21" i="8"/>
  <c r="T21" i="8"/>
  <c r="T20" i="8"/>
  <c r="V20" i="8"/>
  <c r="E249" i="96" l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49" i="106" s="1"/>
  <c r="G249" i="106" s="1"/>
  <c r="J249" i="106" s="1"/>
  <c r="E249" i="107" s="1"/>
  <c r="G249" i="107" s="1"/>
  <c r="J249" i="107" s="1"/>
  <c r="E247" i="96"/>
  <c r="G247" i="96" s="1"/>
  <c r="J247" i="96" s="1"/>
  <c r="E245" i="95"/>
  <c r="G245" i="95" s="1"/>
  <c r="J245" i="95" s="1"/>
  <c r="G246" i="96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G246" i="107" s="1"/>
  <c r="J246" i="107" s="1"/>
  <c r="E246" i="96"/>
  <c r="E248" i="95"/>
  <c r="G248" i="95" s="1"/>
  <c r="J248" i="95" s="1"/>
  <c r="E257" i="86"/>
  <c r="G257" i="86" s="1"/>
  <c r="J257" i="86" s="1"/>
  <c r="E257" i="87"/>
  <c r="G257" i="87" s="1"/>
  <c r="J257" i="87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61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W31" i="8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P86" i="77" s="1"/>
  <c r="R137" i="77"/>
  <c r="M137" i="77"/>
  <c r="P137" i="77" s="1"/>
  <c r="R176" i="77"/>
  <c r="M176" i="77"/>
  <c r="P176" i="77" s="1"/>
  <c r="R101" i="77"/>
  <c r="M101" i="77"/>
  <c r="P101" i="77" s="1"/>
  <c r="R100" i="77"/>
  <c r="M100" i="77"/>
  <c r="P100" i="77" s="1"/>
  <c r="R99" i="77"/>
  <c r="M99" i="77"/>
  <c r="P99" i="77" s="1"/>
  <c r="R90" i="77"/>
  <c r="M90" i="77"/>
  <c r="P90" i="77" s="1"/>
  <c r="R38" i="77"/>
  <c r="M38" i="77"/>
  <c r="P38" i="77" s="1"/>
  <c r="R89" i="77"/>
  <c r="M89" i="77"/>
  <c r="P89" i="77" s="1"/>
  <c r="R124" i="77"/>
  <c r="M124" i="77"/>
  <c r="P124" i="77" s="1"/>
  <c r="R76" i="77"/>
  <c r="M76" i="77"/>
  <c r="P76" i="77" s="1"/>
  <c r="R262" i="77"/>
  <c r="M262" i="77"/>
  <c r="R260" i="77"/>
  <c r="R259" i="77"/>
  <c r="P259" i="77"/>
  <c r="R254" i="77"/>
  <c r="P254" i="77"/>
  <c r="R248" i="77"/>
  <c r="M248" i="77"/>
  <c r="P248" i="77" s="1"/>
  <c r="R234" i="77"/>
  <c r="M234" i="77"/>
  <c r="P234" i="77" s="1"/>
  <c r="R233" i="77"/>
  <c r="M233" i="77"/>
  <c r="P233" i="77" s="1"/>
  <c r="R232" i="77"/>
  <c r="M232" i="77"/>
  <c r="P232" i="77" s="1"/>
  <c r="R231" i="77"/>
  <c r="M231" i="77"/>
  <c r="P231" i="77" s="1"/>
  <c r="R230" i="77"/>
  <c r="M230" i="77"/>
  <c r="P230" i="77" s="1"/>
  <c r="R229" i="77"/>
  <c r="M229" i="77"/>
  <c r="P229" i="77" s="1"/>
  <c r="R228" i="77"/>
  <c r="M228" i="77"/>
  <c r="P228" i="77" s="1"/>
  <c r="R227" i="77"/>
  <c r="M227" i="77"/>
  <c r="P227" i="77" s="1"/>
  <c r="R226" i="77"/>
  <c r="M226" i="77"/>
  <c r="P226" i="77" s="1"/>
  <c r="R225" i="77"/>
  <c r="M225" i="77"/>
  <c r="P225" i="77" s="1"/>
  <c r="R224" i="77"/>
  <c r="M224" i="77"/>
  <c r="P224" i="77" s="1"/>
  <c r="R223" i="77"/>
  <c r="M223" i="77"/>
  <c r="P223" i="77" s="1"/>
  <c r="R222" i="77"/>
  <c r="M222" i="77"/>
  <c r="P222" i="77" s="1"/>
  <c r="R221" i="77"/>
  <c r="M221" i="77"/>
  <c r="P221" i="77" s="1"/>
  <c r="R220" i="77"/>
  <c r="M220" i="77"/>
  <c r="P220" i="77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P208" i="77" s="1"/>
  <c r="R206" i="77"/>
  <c r="M206" i="77"/>
  <c r="P206" i="77" s="1"/>
  <c r="R205" i="77"/>
  <c r="M205" i="77"/>
  <c r="P205" i="77" s="1"/>
  <c r="R204" i="77"/>
  <c r="M204" i="77"/>
  <c r="P204" i="77" s="1"/>
  <c r="R203" i="77"/>
  <c r="M203" i="77"/>
  <c r="P203" i="77" s="1"/>
  <c r="R202" i="77"/>
  <c r="M202" i="77"/>
  <c r="P202" i="77" s="1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5" i="77"/>
  <c r="M175" i="77"/>
  <c r="P175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85" i="77"/>
  <c r="M85" i="77"/>
  <c r="P85" i="77" s="1"/>
  <c r="R84" i="77"/>
  <c r="M84" i="77"/>
  <c r="P84" i="77" s="1"/>
  <c r="R83" i="77"/>
  <c r="M83" i="77"/>
  <c r="P83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M264" i="74"/>
  <c r="R60" i="74"/>
  <c r="R63" i="74"/>
  <c r="M63" i="74"/>
  <c r="P63" i="74" s="1"/>
  <c r="M169" i="74"/>
  <c r="P169" i="74" s="1"/>
  <c r="R169" i="74"/>
  <c r="E248" i="96" l="1"/>
  <c r="G248" i="96" s="1"/>
  <c r="J248" i="96" s="1"/>
  <c r="E247" i="97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E245" i="96"/>
  <c r="G245" i="96" s="1"/>
  <c r="J245" i="96" s="1"/>
  <c r="J246" i="8"/>
  <c r="J249" i="8"/>
  <c r="E257" i="88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P260" i="77"/>
  <c r="E94" i="78"/>
  <c r="P262" i="77"/>
  <c r="E75" i="78"/>
  <c r="G75" i="78" s="1"/>
  <c r="J75" i="78" s="1"/>
  <c r="E75" i="79" s="1"/>
  <c r="G75" i="79" s="1"/>
  <c r="J75" i="79" s="1"/>
  <c r="E75" i="80" s="1"/>
  <c r="E63" i="78"/>
  <c r="E60" i="78"/>
  <c r="E178" i="78"/>
  <c r="E45" i="78"/>
  <c r="E129" i="78"/>
  <c r="E35" i="78"/>
  <c r="M5" i="8"/>
  <c r="AB18" i="8"/>
  <c r="AB20" i="8"/>
  <c r="AB22" i="8"/>
  <c r="AB19" i="8"/>
  <c r="AB31" i="8"/>
  <c r="G178" i="78"/>
  <c r="J178" i="78" s="1"/>
  <c r="E178" i="79" s="1"/>
  <c r="G178" i="79" s="1"/>
  <c r="J178" i="79" s="1"/>
  <c r="E178" i="80" s="1"/>
  <c r="G45" i="78"/>
  <c r="J45" i="78" s="1"/>
  <c r="E45" i="79" s="1"/>
  <c r="G45" i="79" s="1"/>
  <c r="J45" i="79" s="1"/>
  <c r="E45" i="80" s="1"/>
  <c r="G60" i="78"/>
  <c r="J60" i="78" s="1"/>
  <c r="E60" i="79" s="1"/>
  <c r="G60" i="79" s="1"/>
  <c r="J60" i="79" s="1"/>
  <c r="E60" i="80" s="1"/>
  <c r="G94" i="78"/>
  <c r="J94" i="78" s="1"/>
  <c r="E94" i="79" s="1"/>
  <c r="G94" i="79" s="1"/>
  <c r="J94" i="79" s="1"/>
  <c r="E94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6" i="77"/>
  <c r="R5" i="8" s="1"/>
  <c r="AB5" i="8"/>
  <c r="AB35" i="8"/>
  <c r="R260" i="78"/>
  <c r="R260" i="80"/>
  <c r="R264" i="77"/>
  <c r="R260" i="79"/>
  <c r="R260" i="81"/>
  <c r="R260" i="85"/>
  <c r="R260" i="97"/>
  <c r="R260" i="86"/>
  <c r="R260" i="84"/>
  <c r="R260" i="88"/>
  <c r="R260" i="90"/>
  <c r="R260" i="98"/>
  <c r="R260" i="87"/>
  <c r="R260" i="96"/>
  <c r="R263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E245" i="97" l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G245" i="107" s="1"/>
  <c r="J245" i="107" s="1"/>
  <c r="J245" i="8" s="1"/>
  <c r="E248" i="97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E248" i="107" s="1"/>
  <c r="G248" i="107" s="1"/>
  <c r="J248" i="107" s="1"/>
  <c r="J247" i="8"/>
  <c r="E257" i="92"/>
  <c r="G257" i="92" s="1"/>
  <c r="J257" i="92" s="1"/>
  <c r="E169" i="78"/>
  <c r="G169" i="78" s="1"/>
  <c r="J169" i="78" s="1"/>
  <c r="M263" i="8"/>
  <c r="N272" i="77"/>
  <c r="G94" i="80"/>
  <c r="J94" i="80" s="1"/>
  <c r="G75" i="80"/>
  <c r="J75" i="80" s="1"/>
  <c r="G45" i="80"/>
  <c r="J45" i="80" s="1"/>
  <c r="G178" i="80"/>
  <c r="J178" i="80" s="1"/>
  <c r="G60" i="80"/>
  <c r="J60" i="80" s="1"/>
  <c r="G35" i="79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X35" i="8"/>
  <c r="R21" i="8"/>
  <c r="R20" i="8"/>
  <c r="X8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J248" i="8" l="1"/>
  <c r="E257" i="93"/>
  <c r="G257" i="93" s="1"/>
  <c r="J257" i="93" s="1"/>
  <c r="E169" i="79"/>
  <c r="G169" i="79" s="1"/>
  <c r="J169" i="79" s="1"/>
  <c r="E169" i="80" s="1"/>
  <c r="G12" i="77"/>
  <c r="J12" i="77" s="1"/>
  <c r="E12" i="78" s="1"/>
  <c r="N274" i="77"/>
  <c r="AB9" i="8"/>
  <c r="N275" i="77"/>
  <c r="J35" i="79"/>
  <c r="G60" i="81"/>
  <c r="J60" i="81" s="1"/>
  <c r="G129" i="80"/>
  <c r="J129" i="80" s="1"/>
  <c r="G178" i="81"/>
  <c r="J178" i="81" s="1"/>
  <c r="G45" i="81"/>
  <c r="J45" i="81" s="1"/>
  <c r="G114" i="80"/>
  <c r="J114" i="80" s="1"/>
  <c r="E114" i="81" s="1"/>
  <c r="G75" i="81"/>
  <c r="J75" i="81" s="1"/>
  <c r="G63" i="80"/>
  <c r="J63" i="80" s="1"/>
  <c r="G109" i="80"/>
  <c r="J109" i="80" s="1"/>
  <c r="E109" i="81" s="1"/>
  <c r="G94" i="81"/>
  <c r="J94" i="81" s="1"/>
  <c r="M229" i="74"/>
  <c r="P229" i="74" s="1"/>
  <c r="R229" i="74"/>
  <c r="E257" i="94" l="1"/>
  <c r="G257" i="94" s="1"/>
  <c r="J257" i="94" s="1"/>
  <c r="G114" i="81"/>
  <c r="J114" i="81" s="1"/>
  <c r="AB6" i="8"/>
  <c r="AB11" i="8"/>
  <c r="AB7" i="8"/>
  <c r="AB12" i="8"/>
  <c r="E35" i="80"/>
  <c r="G35" i="80" s="1"/>
  <c r="J35" i="80" s="1"/>
  <c r="G35" i="81" s="1"/>
  <c r="J35" i="81" s="1"/>
  <c r="G63" i="81"/>
  <c r="J63" i="81" s="1"/>
  <c r="G45" i="82"/>
  <c r="J45" i="82" s="1"/>
  <c r="G178" i="82"/>
  <c r="J178" i="82" s="1"/>
  <c r="G129" i="81"/>
  <c r="J129" i="81" s="1"/>
  <c r="G75" i="82"/>
  <c r="J75" i="82" s="1"/>
  <c r="G169" i="80"/>
  <c r="J169" i="80" s="1"/>
  <c r="G94" i="82"/>
  <c r="J94" i="82" s="1"/>
  <c r="G109" i="81"/>
  <c r="J109" i="81" s="1"/>
  <c r="G60" i="82"/>
  <c r="J60" i="82" s="1"/>
  <c r="G12" i="78"/>
  <c r="J12" i="78" s="1"/>
  <c r="E12" i="79" s="1"/>
  <c r="E94" i="83" l="1"/>
  <c r="E178" i="83"/>
  <c r="G178" i="83" s="1"/>
  <c r="J178" i="83" s="1"/>
  <c r="E45" i="83"/>
  <c r="E75" i="83"/>
  <c r="G75" i="83" s="1"/>
  <c r="J75" i="83" s="1"/>
  <c r="E60" i="83"/>
  <c r="E257" i="95"/>
  <c r="G257" i="95" s="1"/>
  <c r="J257" i="95" s="1"/>
  <c r="G114" i="82"/>
  <c r="J114" i="82" s="1"/>
  <c r="G63" i="82"/>
  <c r="J63" i="82" s="1"/>
  <c r="AB36" i="8"/>
  <c r="G169" i="81"/>
  <c r="J169" i="81" s="1"/>
  <c r="G94" i="83"/>
  <c r="J94" i="83" s="1"/>
  <c r="E94" i="84" s="1"/>
  <c r="G45" i="83"/>
  <c r="J45" i="83" s="1"/>
  <c r="E45" i="84" s="1"/>
  <c r="G129" i="82"/>
  <c r="J129" i="82" s="1"/>
  <c r="G60" i="83"/>
  <c r="J60" i="83" s="1"/>
  <c r="E60" i="84" s="1"/>
  <c r="G109" i="82"/>
  <c r="J109" i="82" s="1"/>
  <c r="G35" i="82"/>
  <c r="J35" i="82" s="1"/>
  <c r="G12" i="79"/>
  <c r="J12" i="79" s="1"/>
  <c r="R214" i="74"/>
  <c r="M214" i="74"/>
  <c r="P214" i="74" s="1"/>
  <c r="R133" i="74"/>
  <c r="M133" i="74"/>
  <c r="P133" i="74" s="1"/>
  <c r="E75" i="84" l="1"/>
  <c r="E178" i="84"/>
  <c r="G178" i="84" s="1"/>
  <c r="J178" i="84" s="1"/>
  <c r="E109" i="83"/>
  <c r="G109" i="83" s="1"/>
  <c r="J109" i="83" s="1"/>
  <c r="E63" i="83"/>
  <c r="G63" i="83" s="1"/>
  <c r="J63" i="83" s="1"/>
  <c r="E35" i="83"/>
  <c r="G35" i="83" s="1"/>
  <c r="J35" i="83" s="1"/>
  <c r="E35" i="84" s="1"/>
  <c r="E129" i="83"/>
  <c r="G129" i="83" s="1"/>
  <c r="J129" i="83" s="1"/>
  <c r="E114" i="83"/>
  <c r="G114" i="83" s="1"/>
  <c r="J114" i="83" s="1"/>
  <c r="E257" i="96"/>
  <c r="G257" i="96" s="1"/>
  <c r="J257" i="96" s="1"/>
  <c r="E12" i="80"/>
  <c r="G12" i="80" s="1"/>
  <c r="J12" i="80" s="1"/>
  <c r="G94" i="84"/>
  <c r="J94" i="84" s="1"/>
  <c r="G60" i="84"/>
  <c r="J60" i="84" s="1"/>
  <c r="G169" i="82"/>
  <c r="J169" i="82" s="1"/>
  <c r="G75" i="84"/>
  <c r="J75" i="84" s="1"/>
  <c r="E75" i="85" s="1"/>
  <c r="G45" i="84"/>
  <c r="J45" i="84" s="1"/>
  <c r="E45" i="85" s="1"/>
  <c r="E129" i="84" l="1"/>
  <c r="E114" i="84"/>
  <c r="G114" i="84" s="1"/>
  <c r="J114" i="84" s="1"/>
  <c r="E114" i="85" s="1"/>
  <c r="E63" i="84"/>
  <c r="E109" i="84"/>
  <c r="G109" i="84" s="1"/>
  <c r="J109" i="84" s="1"/>
  <c r="E60" i="85"/>
  <c r="G60" i="85" s="1"/>
  <c r="J60" i="85" s="1"/>
  <c r="E60" i="86" s="1"/>
  <c r="G60" i="86" s="1"/>
  <c r="J60" i="86" s="1"/>
  <c r="E178" i="85"/>
  <c r="G178" i="85" s="1"/>
  <c r="J178" i="85" s="1"/>
  <c r="E178" i="86" s="1"/>
  <c r="G178" i="86" s="1"/>
  <c r="J178" i="86" s="1"/>
  <c r="E178" i="87" s="1"/>
  <c r="E169" i="83"/>
  <c r="G169" i="83" s="1"/>
  <c r="J169" i="83" s="1"/>
  <c r="G94" i="85"/>
  <c r="J94" i="85" s="1"/>
  <c r="E94" i="86" s="1"/>
  <c r="G94" i="86" s="1"/>
  <c r="J94" i="86" s="1"/>
  <c r="E94" i="87" s="1"/>
  <c r="E94" i="85"/>
  <c r="E257" i="97"/>
  <c r="G257" i="97" s="1"/>
  <c r="J257" i="97" s="1"/>
  <c r="G75" i="85"/>
  <c r="J75" i="85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9" i="74"/>
  <c r="R261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60" i="87" l="1"/>
  <c r="G60" i="87" s="1"/>
  <c r="J60" i="87" s="1"/>
  <c r="E60" i="88" s="1"/>
  <c r="E109" i="85"/>
  <c r="E169" i="84"/>
  <c r="G169" i="84" s="1"/>
  <c r="J169" i="84" s="1"/>
  <c r="E169" i="85" s="1"/>
  <c r="G169" i="85" s="1"/>
  <c r="J169" i="85" s="1"/>
  <c r="E257" i="98"/>
  <c r="G257" i="98" s="1"/>
  <c r="J257" i="98" s="1"/>
  <c r="E257" i="99" s="1"/>
  <c r="G257" i="99" s="1"/>
  <c r="J257" i="99" s="1"/>
  <c r="E257" i="100" s="1"/>
  <c r="G257" i="100" s="1"/>
  <c r="J257" i="100" s="1"/>
  <c r="G94" i="87"/>
  <c r="J94" i="87" s="1"/>
  <c r="E94" i="88" s="1"/>
  <c r="G178" i="87"/>
  <c r="J178" i="87" s="1"/>
  <c r="E178" i="88" s="1"/>
  <c r="E75" i="86"/>
  <c r="G75" i="86" s="1"/>
  <c r="J75" i="86" s="1"/>
  <c r="G109" i="85"/>
  <c r="J109" i="85" s="1"/>
  <c r="E45" i="86"/>
  <c r="G45" i="86" s="1"/>
  <c r="J45" i="86" s="1"/>
  <c r="G114" i="85"/>
  <c r="J114" i="85" s="1"/>
  <c r="G129" i="85"/>
  <c r="J129" i="85" s="1"/>
  <c r="G63" i="85"/>
  <c r="J63" i="85" s="1"/>
  <c r="G35" i="85"/>
  <c r="J35" i="85" s="1"/>
  <c r="E35" i="86" s="1"/>
  <c r="G229" i="77"/>
  <c r="J229" i="7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2" i="83" l="1"/>
  <c r="E45" i="87"/>
  <c r="G45" i="87" s="1"/>
  <c r="J45" i="87" s="1"/>
  <c r="E45" i="88" s="1"/>
  <c r="E75" i="87"/>
  <c r="G75" i="87" s="1"/>
  <c r="J75" i="87" s="1"/>
  <c r="E257" i="101"/>
  <c r="G257" i="101" s="1"/>
  <c r="J257" i="101" s="1"/>
  <c r="E229" i="78"/>
  <c r="G229" i="78" s="1"/>
  <c r="J229" i="78" s="1"/>
  <c r="G60" i="88"/>
  <c r="J60" i="88" s="1"/>
  <c r="E114" i="86"/>
  <c r="G114" i="86" s="1"/>
  <c r="J114" i="86" s="1"/>
  <c r="E114" i="87" s="1"/>
  <c r="E109" i="86"/>
  <c r="G109" i="86" s="1"/>
  <c r="J109" i="86" s="1"/>
  <c r="G178" i="88"/>
  <c r="J178" i="88" s="1"/>
  <c r="G94" i="88"/>
  <c r="J94" i="88" s="1"/>
  <c r="E94" i="89" s="1"/>
  <c r="G94" i="89" s="1"/>
  <c r="J94" i="89" s="1"/>
  <c r="E63" i="86"/>
  <c r="G63" i="86" s="1"/>
  <c r="J63" i="86" s="1"/>
  <c r="E63" i="87" s="1"/>
  <c r="E169" i="86"/>
  <c r="G169" i="86" s="1"/>
  <c r="J169" i="86" s="1"/>
  <c r="E129" i="86"/>
  <c r="G129" i="86" s="1"/>
  <c r="J129" i="86" s="1"/>
  <c r="E129" i="87" s="1"/>
  <c r="J237" i="78"/>
  <c r="G35" i="86"/>
  <c r="J35" i="86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1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75" i="88" l="1"/>
  <c r="G75" i="88" s="1"/>
  <c r="J75" i="88" s="1"/>
  <c r="E109" i="87"/>
  <c r="E35" i="87"/>
  <c r="E169" i="87"/>
  <c r="G169" i="87" s="1"/>
  <c r="J169" i="87" s="1"/>
  <c r="E257" i="102"/>
  <c r="G257" i="102" s="1"/>
  <c r="J257" i="102" s="1"/>
  <c r="E257" i="103" s="1"/>
  <c r="G257" i="103" s="1"/>
  <c r="E94" i="90"/>
  <c r="G94" i="90" s="1"/>
  <c r="J94" i="90" s="1"/>
  <c r="E94" i="91" s="1"/>
  <c r="G94" i="91" s="1"/>
  <c r="J94" i="91" s="1"/>
  <c r="E178" i="89"/>
  <c r="G178" i="89" s="1"/>
  <c r="J178" i="89" s="1"/>
  <c r="G45" i="88"/>
  <c r="J45" i="88" s="1"/>
  <c r="G63" i="87"/>
  <c r="J63" i="87" s="1"/>
  <c r="E63" i="88" s="1"/>
  <c r="G109" i="87"/>
  <c r="J109" i="87" s="1"/>
  <c r="E109" i="88" s="1"/>
  <c r="G114" i="87"/>
  <c r="J114" i="87" s="1"/>
  <c r="E114" i="88" s="1"/>
  <c r="G129" i="87"/>
  <c r="J129" i="87" s="1"/>
  <c r="E129" i="88" s="1"/>
  <c r="E60" i="89"/>
  <c r="G60" i="89" s="1"/>
  <c r="J60" i="89" s="1"/>
  <c r="G35" i="87"/>
  <c r="J35" i="87" s="1"/>
  <c r="E35" i="88" s="1"/>
  <c r="E229" i="79"/>
  <c r="G229" i="79" s="1"/>
  <c r="J229" i="79" s="1"/>
  <c r="E229" i="80" s="1"/>
  <c r="E237" i="79"/>
  <c r="G237" i="79" s="1"/>
  <c r="J237" i="79" s="1"/>
  <c r="E237" i="80" s="1"/>
  <c r="G12" i="84"/>
  <c r="J12" i="84" s="1"/>
  <c r="E12" i="85" s="1"/>
  <c r="E75" i="89" l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E169" i="88"/>
  <c r="G169" i="88" s="1"/>
  <c r="J169" i="88" s="1"/>
  <c r="E94" i="92"/>
  <c r="G94" i="92" s="1"/>
  <c r="J94" i="92" s="1"/>
  <c r="J257" i="103"/>
  <c r="G35" i="88"/>
  <c r="J35" i="88" s="1"/>
  <c r="G129" i="88"/>
  <c r="J129" i="88" s="1"/>
  <c r="E60" i="90"/>
  <c r="G60" i="90" s="1"/>
  <c r="J60" i="90" s="1"/>
  <c r="E60" i="91" s="1"/>
  <c r="G60" i="91" s="1"/>
  <c r="J60" i="91" s="1"/>
  <c r="G114" i="88"/>
  <c r="J114" i="88" s="1"/>
  <c r="E178" i="90"/>
  <c r="G178" i="90" s="1"/>
  <c r="J178" i="90" s="1"/>
  <c r="E178" i="91" s="1"/>
  <c r="G178" i="91" s="1"/>
  <c r="J178" i="91" s="1"/>
  <c r="G109" i="88"/>
  <c r="J109" i="88" s="1"/>
  <c r="G63" i="88"/>
  <c r="J63" i="88" s="1"/>
  <c r="E45" i="89"/>
  <c r="G45" i="89" s="1"/>
  <c r="J45" i="89" s="1"/>
  <c r="E169" i="89"/>
  <c r="G169" i="89" s="1"/>
  <c r="J169" i="89" s="1"/>
  <c r="G229" i="80"/>
  <c r="J229" i="80" s="1"/>
  <c r="G237" i="80"/>
  <c r="J237" i="80" s="1"/>
  <c r="G75" i="93"/>
  <c r="J75" i="93" s="1"/>
  <c r="E75" i="94" s="1"/>
  <c r="G12" i="85"/>
  <c r="J12" i="85" s="1"/>
  <c r="E12" i="86" s="1"/>
  <c r="E94" i="93" l="1"/>
  <c r="G94" i="93" s="1"/>
  <c r="J94" i="93" s="1"/>
  <c r="J257" i="8"/>
  <c r="G178" i="92"/>
  <c r="J178" i="92" s="1"/>
  <c r="E178" i="92"/>
  <c r="E60" i="92"/>
  <c r="G60" i="92" s="1"/>
  <c r="J60" i="92" s="1"/>
  <c r="E257" i="104"/>
  <c r="G257" i="104" s="1"/>
  <c r="J257" i="104" s="1"/>
  <c r="E257" i="105" s="1"/>
  <c r="G257" i="105" s="1"/>
  <c r="J257" i="105" s="1"/>
  <c r="E257" i="106" s="1"/>
  <c r="G257" i="106" s="1"/>
  <c r="J257" i="106" s="1"/>
  <c r="E257" i="107" s="1"/>
  <c r="G257" i="107" s="1"/>
  <c r="J257" i="107" s="1"/>
  <c r="E169" i="90"/>
  <c r="G169" i="90" s="1"/>
  <c r="J169" i="90" s="1"/>
  <c r="E169" i="91" s="1"/>
  <c r="G169" i="91" s="1"/>
  <c r="J169" i="91" s="1"/>
  <c r="E169" i="92" s="1"/>
  <c r="E114" i="89"/>
  <c r="G114" i="89" s="1"/>
  <c r="J114" i="89" s="1"/>
  <c r="E45" i="90"/>
  <c r="G45" i="90" s="1"/>
  <c r="J45" i="90" s="1"/>
  <c r="E63" i="89"/>
  <c r="G63" i="89" s="1"/>
  <c r="J63" i="89" s="1"/>
  <c r="E35" i="89"/>
  <c r="G35" i="89" s="1"/>
  <c r="J35" i="89" s="1"/>
  <c r="E109" i="89"/>
  <c r="G109" i="89" s="1"/>
  <c r="J109" i="89" s="1"/>
  <c r="E129" i="89"/>
  <c r="G129" i="89" s="1"/>
  <c r="J129" i="89" s="1"/>
  <c r="G237" i="81"/>
  <c r="J237" i="81" s="1"/>
  <c r="G229" i="81"/>
  <c r="J229" i="81" s="1"/>
  <c r="G12" i="86"/>
  <c r="J12" i="86" s="1"/>
  <c r="E12" i="87" s="1"/>
  <c r="G75" i="94"/>
  <c r="J75" i="94" s="1"/>
  <c r="E75" i="95" s="1"/>
  <c r="G9" i="74"/>
  <c r="J9" i="74" s="1"/>
  <c r="G11" i="74"/>
  <c r="J11" i="74" s="1"/>
  <c r="G10" i="74"/>
  <c r="J10" i="74" s="1"/>
  <c r="E60" i="93" l="1"/>
  <c r="G60" i="93" s="1"/>
  <c r="J60" i="93" s="1"/>
  <c r="E60" i="94" s="1"/>
  <c r="G60" i="94" s="1"/>
  <c r="J60" i="94" s="1"/>
  <c r="E94" i="94"/>
  <c r="G94" i="94" s="1"/>
  <c r="J94" i="94" s="1"/>
  <c r="E94" i="95" s="1"/>
  <c r="G94" i="95" s="1"/>
  <c r="J94" i="95" s="1"/>
  <c r="E94" i="96" s="1"/>
  <c r="G94" i="96" s="1"/>
  <c r="J94" i="96" s="1"/>
  <c r="E94" i="97" s="1"/>
  <c r="E178" i="93"/>
  <c r="G178" i="93" s="1"/>
  <c r="J178" i="93" s="1"/>
  <c r="G169" i="92"/>
  <c r="J169" i="92" s="1"/>
  <c r="E169" i="93" s="1"/>
  <c r="G11" i="77"/>
  <c r="J11" i="77" s="1"/>
  <c r="E11" i="78" s="1"/>
  <c r="E109" i="90"/>
  <c r="G109" i="90" s="1"/>
  <c r="J109" i="90" s="1"/>
  <c r="E109" i="91" s="1"/>
  <c r="G109" i="91" s="1"/>
  <c r="J109" i="91" s="1"/>
  <c r="E63" i="90"/>
  <c r="G63" i="90" s="1"/>
  <c r="J63" i="90" s="1"/>
  <c r="E45" i="91"/>
  <c r="G45" i="91" s="1"/>
  <c r="J45" i="91" s="1"/>
  <c r="E45" i="92" s="1"/>
  <c r="E129" i="90"/>
  <c r="G129" i="90" s="1"/>
  <c r="J129" i="90" s="1"/>
  <c r="E35" i="90"/>
  <c r="G35" i="90" s="1"/>
  <c r="J35" i="90" s="1"/>
  <c r="E114" i="90"/>
  <c r="G114" i="90" s="1"/>
  <c r="J114" i="90" s="1"/>
  <c r="E114" i="91" s="1"/>
  <c r="G114" i="91" s="1"/>
  <c r="J114" i="91" s="1"/>
  <c r="G12" i="87"/>
  <c r="J12" i="87" s="1"/>
  <c r="G237" i="82"/>
  <c r="J237" i="82" s="1"/>
  <c r="G229" i="82"/>
  <c r="J229" i="82" s="1"/>
  <c r="G75" i="95"/>
  <c r="J75" i="95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31" i="77"/>
  <c r="J231" i="77" s="1"/>
  <c r="G205" i="77"/>
  <c r="J205" i="77" s="1"/>
  <c r="G127" i="77"/>
  <c r="J127" i="77" s="1"/>
  <c r="G83" i="77"/>
  <c r="J83" i="7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E9" i="78" s="1"/>
  <c r="G10" i="77"/>
  <c r="J10" i="77" s="1"/>
  <c r="E10" i="78" s="1"/>
  <c r="E178" i="94" l="1"/>
  <c r="G178" i="94" s="1"/>
  <c r="J178" i="94" s="1"/>
  <c r="E60" i="95"/>
  <c r="G60" i="95" s="1"/>
  <c r="J60" i="95" s="1"/>
  <c r="E75" i="96"/>
  <c r="G75" i="96" s="1"/>
  <c r="J75" i="96" s="1"/>
  <c r="E75" i="97" s="1"/>
  <c r="E109" i="92"/>
  <c r="G109" i="92" s="1"/>
  <c r="J109" i="92" s="1"/>
  <c r="E229" i="83"/>
  <c r="E237" i="83"/>
  <c r="G237" i="83" s="1"/>
  <c r="J237" i="83" s="1"/>
  <c r="E12" i="88"/>
  <c r="G12" i="88" s="1"/>
  <c r="J12" i="88" s="1"/>
  <c r="E12" i="89" s="1"/>
  <c r="G12" i="89" s="1"/>
  <c r="J12" i="89" s="1"/>
  <c r="E114" i="92"/>
  <c r="G114" i="92" s="1"/>
  <c r="J114" i="92" s="1"/>
  <c r="E205" i="78"/>
  <c r="G205" i="78" s="1"/>
  <c r="J205" i="78" s="1"/>
  <c r="E205" i="79" s="1"/>
  <c r="G205" i="79" s="1"/>
  <c r="J205" i="79" s="1"/>
  <c r="E205" i="80" s="1"/>
  <c r="E126" i="78"/>
  <c r="G126" i="78" s="1"/>
  <c r="J126" i="78" s="1"/>
  <c r="E126" i="79" s="1"/>
  <c r="G126" i="79" s="1"/>
  <c r="J126" i="79" s="1"/>
  <c r="E126" i="80" s="1"/>
  <c r="E231" i="78"/>
  <c r="G231" i="78" s="1"/>
  <c r="J231" i="78" s="1"/>
  <c r="E206" i="78"/>
  <c r="E181" i="78"/>
  <c r="G181" i="78" s="1"/>
  <c r="J181" i="78" s="1"/>
  <c r="E181" i="79" s="1"/>
  <c r="G181" i="79" s="1"/>
  <c r="J181" i="79" s="1"/>
  <c r="E181" i="80" s="1"/>
  <c r="E84" i="78"/>
  <c r="G84" i="78" s="1"/>
  <c r="J84" i="78" s="1"/>
  <c r="E153" i="78"/>
  <c r="G153" i="78" s="1"/>
  <c r="J153" i="78" s="1"/>
  <c r="E153" i="79" s="1"/>
  <c r="G153" i="79" s="1"/>
  <c r="J153" i="79" s="1"/>
  <c r="E153" i="80" s="1"/>
  <c r="E194" i="78"/>
  <c r="G194" i="78" s="1"/>
  <c r="J194" i="78" s="1"/>
  <c r="E194" i="79" s="1"/>
  <c r="E213" i="78"/>
  <c r="E177" i="78"/>
  <c r="G177" i="78" s="1"/>
  <c r="J177" i="78" s="1"/>
  <c r="E177" i="79" s="1"/>
  <c r="G177" i="79" s="1"/>
  <c r="J177" i="79" s="1"/>
  <c r="E177" i="80" s="1"/>
  <c r="E193" i="78"/>
  <c r="G193" i="78" s="1"/>
  <c r="J193" i="78" s="1"/>
  <c r="E193" i="79" s="1"/>
  <c r="E39" i="78"/>
  <c r="G39" i="78" s="1"/>
  <c r="J39" i="78" s="1"/>
  <c r="E39" i="79" s="1"/>
  <c r="E152" i="78"/>
  <c r="G152" i="78" s="1"/>
  <c r="J152" i="78" s="1"/>
  <c r="E152" i="79" s="1"/>
  <c r="G152" i="79" s="1"/>
  <c r="J152" i="79" s="1"/>
  <c r="E152" i="80" s="1"/>
  <c r="E148" i="78"/>
  <c r="G148" i="78" s="1"/>
  <c r="J148" i="78" s="1"/>
  <c r="E148" i="79" s="1"/>
  <c r="G148" i="79" s="1"/>
  <c r="J148" i="79" s="1"/>
  <c r="E148" i="80" s="1"/>
  <c r="E155" i="78"/>
  <c r="G155" i="78" s="1"/>
  <c r="J155" i="78" s="1"/>
  <c r="E83" i="78"/>
  <c r="G83" i="78" s="1"/>
  <c r="J83" i="78" s="1"/>
  <c r="E83" i="79" s="1"/>
  <c r="G83" i="79" s="1"/>
  <c r="J83" i="79" s="1"/>
  <c r="E83" i="80" s="1"/>
  <c r="E226" i="78"/>
  <c r="E151" i="78"/>
  <c r="G151" i="78" s="1"/>
  <c r="J151" i="78" s="1"/>
  <c r="E125" i="78"/>
  <c r="G125" i="78" s="1"/>
  <c r="J125" i="78" s="1"/>
  <c r="E125" i="79" s="1"/>
  <c r="E208" i="78"/>
  <c r="G208" i="78" s="1"/>
  <c r="J208" i="78" s="1"/>
  <c r="E208" i="79" s="1"/>
  <c r="E127" i="78"/>
  <c r="G127" i="78" s="1"/>
  <c r="J127" i="78" s="1"/>
  <c r="E127" i="79" s="1"/>
  <c r="E35" i="91"/>
  <c r="G35" i="91" s="1"/>
  <c r="J35" i="91" s="1"/>
  <c r="E35" i="92" s="1"/>
  <c r="E129" i="91"/>
  <c r="G129" i="91" s="1"/>
  <c r="J129" i="91" s="1"/>
  <c r="E129" i="92" s="1"/>
  <c r="G45" i="92"/>
  <c r="J45" i="92" s="1"/>
  <c r="E63" i="91"/>
  <c r="G63" i="91" s="1"/>
  <c r="J63" i="91" s="1"/>
  <c r="E63" i="92" s="1"/>
  <c r="G206" i="78"/>
  <c r="J206" i="78" s="1"/>
  <c r="E206" i="79" s="1"/>
  <c r="G206" i="79" s="1"/>
  <c r="J206" i="79" s="1"/>
  <c r="E206" i="80" s="1"/>
  <c r="G213" i="78"/>
  <c r="J213" i="78" s="1"/>
  <c r="E213" i="79" s="1"/>
  <c r="G213" i="79" s="1"/>
  <c r="J213" i="79" s="1"/>
  <c r="E213" i="80" s="1"/>
  <c r="G229" i="83"/>
  <c r="J229" i="83" s="1"/>
  <c r="E229" i="84" s="1"/>
  <c r="G226" i="78"/>
  <c r="J226" i="78" s="1"/>
  <c r="E226" i="79" s="1"/>
  <c r="G169" i="93"/>
  <c r="J169" i="93" s="1"/>
  <c r="E169" i="94" s="1"/>
  <c r="G211" i="77"/>
  <c r="J211" i="77" s="1"/>
  <c r="G197" i="77"/>
  <c r="J197" i="77" s="1"/>
  <c r="G202" i="77"/>
  <c r="J202" i="77" s="1"/>
  <c r="J232" i="77"/>
  <c r="G182" i="77"/>
  <c r="J182" i="77" s="1"/>
  <c r="G203" i="77"/>
  <c r="J203" i="77" s="1"/>
  <c r="G113" i="77"/>
  <c r="J113" i="77" s="1"/>
  <c r="E113" i="78" s="1"/>
  <c r="G196" i="77"/>
  <c r="J196" i="77" s="1"/>
  <c r="G150" i="77"/>
  <c r="J150" i="77" s="1"/>
  <c r="G94" i="97"/>
  <c r="J94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10" i="78"/>
  <c r="J10" i="78" s="1"/>
  <c r="E10" i="79" s="1"/>
  <c r="G11" i="78"/>
  <c r="J11" i="78" s="1"/>
  <c r="E11" i="79" s="1"/>
  <c r="G9" i="78"/>
  <c r="J9" i="78" s="1"/>
  <c r="E9" i="79" s="1"/>
  <c r="E60" i="96" l="1"/>
  <c r="G60" i="96" s="1"/>
  <c r="J60" i="96" s="1"/>
  <c r="E60" i="97" s="1"/>
  <c r="G60" i="97" s="1"/>
  <c r="J60" i="97" s="1"/>
  <c r="J60" i="8" s="1"/>
  <c r="E237" i="84"/>
  <c r="E109" i="93"/>
  <c r="G109" i="93" s="1"/>
  <c r="J109" i="93" s="1"/>
  <c r="E109" i="94" s="1"/>
  <c r="G109" i="94" s="1"/>
  <c r="J109" i="94" s="1"/>
  <c r="E114" i="93"/>
  <c r="G114" i="93" s="1"/>
  <c r="J114" i="93" s="1"/>
  <c r="E114" i="94" s="1"/>
  <c r="G114" i="94" s="1"/>
  <c r="J114" i="94" s="1"/>
  <c r="E45" i="93"/>
  <c r="G45" i="93" s="1"/>
  <c r="J45" i="93" s="1"/>
  <c r="E178" i="95"/>
  <c r="G178" i="95" s="1"/>
  <c r="J178" i="95" s="1"/>
  <c r="E12" i="90"/>
  <c r="G12" i="90" s="1"/>
  <c r="J12" i="90" s="1"/>
  <c r="E12" i="91" s="1"/>
  <c r="G12" i="91" s="1"/>
  <c r="J12" i="91" s="1"/>
  <c r="E12" i="92" s="1"/>
  <c r="E94" i="98"/>
  <c r="G94" i="98" s="1"/>
  <c r="J94" i="98" s="1"/>
  <c r="E155" i="79"/>
  <c r="G155" i="79" s="1"/>
  <c r="J155" i="79" s="1"/>
  <c r="E155" i="80" s="1"/>
  <c r="G155" i="80" s="1"/>
  <c r="J155" i="80" s="1"/>
  <c r="G155" i="81" s="1"/>
  <c r="J155" i="81" s="1"/>
  <c r="E151" i="79"/>
  <c r="G151" i="79" s="1"/>
  <c r="J151" i="79" s="1"/>
  <c r="E151" i="80" s="1"/>
  <c r="E84" i="79"/>
  <c r="G84" i="79" s="1"/>
  <c r="J84" i="79" s="1"/>
  <c r="E84" i="80" s="1"/>
  <c r="E232" i="78"/>
  <c r="G232" i="78" s="1"/>
  <c r="J232" i="78" s="1"/>
  <c r="E232" i="79" s="1"/>
  <c r="E147" i="78"/>
  <c r="E150" i="78"/>
  <c r="G150" i="78" s="1"/>
  <c r="J150" i="78" s="1"/>
  <c r="E150" i="79" s="1"/>
  <c r="E212" i="78"/>
  <c r="G212" i="78" s="1"/>
  <c r="J212" i="78" s="1"/>
  <c r="E212" i="79" s="1"/>
  <c r="E202" i="78"/>
  <c r="G202" i="78" s="1"/>
  <c r="J202" i="78" s="1"/>
  <c r="E202" i="79" s="1"/>
  <c r="E156" i="78"/>
  <c r="G156" i="78" s="1"/>
  <c r="J156" i="78" s="1"/>
  <c r="E156" i="79" s="1"/>
  <c r="E157" i="78"/>
  <c r="G157" i="78" s="1"/>
  <c r="J157" i="78" s="1"/>
  <c r="E157" i="79" s="1"/>
  <c r="E211" i="78"/>
  <c r="G211" i="78" s="1"/>
  <c r="J211" i="78" s="1"/>
  <c r="E211" i="79" s="1"/>
  <c r="E196" i="78"/>
  <c r="G196" i="78" s="1"/>
  <c r="J196" i="78" s="1"/>
  <c r="E196" i="79" s="1"/>
  <c r="E198" i="78"/>
  <c r="G198" i="78" s="1"/>
  <c r="J198" i="78" s="1"/>
  <c r="E198" i="79" s="1"/>
  <c r="E128" i="78"/>
  <c r="G128" i="78" s="1"/>
  <c r="J128" i="78" s="1"/>
  <c r="E128" i="79" s="1"/>
  <c r="G113" i="78"/>
  <c r="J113" i="78" s="1"/>
  <c r="E113" i="79" s="1"/>
  <c r="E197" i="78"/>
  <c r="G197" i="78" s="1"/>
  <c r="J197" i="78" s="1"/>
  <c r="E197" i="79" s="1"/>
  <c r="E195" i="78"/>
  <c r="G195" i="78" s="1"/>
  <c r="J195" i="78" s="1"/>
  <c r="E195" i="79" s="1"/>
  <c r="E149" i="78"/>
  <c r="G149" i="78" s="1"/>
  <c r="J149" i="78" s="1"/>
  <c r="E149" i="79" s="1"/>
  <c r="E210" i="78"/>
  <c r="G210" i="78" s="1"/>
  <c r="J210" i="78" s="1"/>
  <c r="E203" i="78"/>
  <c r="G203" i="78" s="1"/>
  <c r="J203" i="78" s="1"/>
  <c r="E203" i="79" s="1"/>
  <c r="E209" i="78"/>
  <c r="G209" i="78" s="1"/>
  <c r="J209" i="78" s="1"/>
  <c r="E209" i="79" s="1"/>
  <c r="E204" i="78"/>
  <c r="G204" i="78" s="1"/>
  <c r="J204" i="78" s="1"/>
  <c r="E182" i="78"/>
  <c r="G182" i="78" s="1"/>
  <c r="J182" i="78" s="1"/>
  <c r="E182" i="79" s="1"/>
  <c r="G129" i="92"/>
  <c r="J129" i="92" s="1"/>
  <c r="G35" i="92"/>
  <c r="J35" i="92" s="1"/>
  <c r="E35" i="93" s="1"/>
  <c r="G63" i="92"/>
  <c r="J63" i="92" s="1"/>
  <c r="G237" i="84"/>
  <c r="J237" i="84" s="1"/>
  <c r="E237" i="85" s="1"/>
  <c r="G152" i="80"/>
  <c r="J152" i="80" s="1"/>
  <c r="G152" i="81" s="1"/>
  <c r="J152" i="81" s="1"/>
  <c r="G153" i="80"/>
  <c r="J153" i="80" s="1"/>
  <c r="G153" i="81" s="1"/>
  <c r="J153" i="81" s="1"/>
  <c r="G148" i="80"/>
  <c r="J148" i="80" s="1"/>
  <c r="G148" i="81" s="1"/>
  <c r="J148" i="81" s="1"/>
  <c r="G206" i="80"/>
  <c r="J206" i="80" s="1"/>
  <c r="G206" i="81" s="1"/>
  <c r="J206" i="81" s="1"/>
  <c r="G181" i="80"/>
  <c r="J181" i="80" s="1"/>
  <c r="G181" i="81" s="1"/>
  <c r="J181" i="81" s="1"/>
  <c r="G177" i="80"/>
  <c r="J177" i="80" s="1"/>
  <c r="G177" i="81" s="1"/>
  <c r="J177" i="81" s="1"/>
  <c r="G213" i="80"/>
  <c r="J213" i="80" s="1"/>
  <c r="G84" i="80"/>
  <c r="J84" i="80" s="1"/>
  <c r="G84" i="81" s="1"/>
  <c r="J84" i="81" s="1"/>
  <c r="G83" i="80"/>
  <c r="J83" i="80" s="1"/>
  <c r="G83" i="81" s="1"/>
  <c r="J83" i="81" s="1"/>
  <c r="G252" i="80"/>
  <c r="J252" i="80" s="1"/>
  <c r="E239" i="79"/>
  <c r="G239" i="79" s="1"/>
  <c r="J239" i="79" s="1"/>
  <c r="E231" i="79"/>
  <c r="G231" i="79" s="1"/>
  <c r="J231" i="79" s="1"/>
  <c r="E231" i="80" s="1"/>
  <c r="G205" i="80"/>
  <c r="J205" i="80" s="1"/>
  <c r="G205" i="81" s="1"/>
  <c r="J205" i="81" s="1"/>
  <c r="G126" i="80"/>
  <c r="J126" i="80" s="1"/>
  <c r="G126" i="81" s="1"/>
  <c r="J126" i="81" s="1"/>
  <c r="E240" i="79"/>
  <c r="G240" i="79" s="1"/>
  <c r="J240" i="79" s="1"/>
  <c r="G229" i="84"/>
  <c r="J229" i="84" s="1"/>
  <c r="E229" i="85" s="1"/>
  <c r="G226" i="79"/>
  <c r="J226" i="79" s="1"/>
  <c r="E226" i="80" s="1"/>
  <c r="G127" i="79"/>
  <c r="J127" i="79" s="1"/>
  <c r="E127" i="80" s="1"/>
  <c r="G193" i="79"/>
  <c r="J193" i="79" s="1"/>
  <c r="E193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E125" i="80" s="1"/>
  <c r="G147" i="78"/>
  <c r="J147" i="78" s="1"/>
  <c r="E147" i="79" s="1"/>
  <c r="G75" i="97"/>
  <c r="J75" i="97" s="1"/>
  <c r="E75" i="98" s="1"/>
  <c r="G60" i="99"/>
  <c r="J60" i="99" s="1"/>
  <c r="E60" i="100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45" i="94" l="1"/>
  <c r="G45" i="94" s="1"/>
  <c r="J45" i="94" s="1"/>
  <c r="E114" i="95"/>
  <c r="G114" i="95" s="1"/>
  <c r="J114" i="95" s="1"/>
  <c r="E178" i="96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G178" i="100" s="1"/>
  <c r="J178" i="100" s="1"/>
  <c r="E178" i="101" s="1"/>
  <c r="E63" i="93"/>
  <c r="G63" i="93" s="1"/>
  <c r="J63" i="93" s="1"/>
  <c r="E109" i="95"/>
  <c r="G109" i="95" s="1"/>
  <c r="J109" i="95" s="1"/>
  <c r="G129" i="93"/>
  <c r="J129" i="93" s="1"/>
  <c r="E129" i="93"/>
  <c r="G12" i="92"/>
  <c r="J12" i="92" s="1"/>
  <c r="E12" i="93" s="1"/>
  <c r="E252" i="81"/>
  <c r="E94" i="99"/>
  <c r="G94" i="99" s="1"/>
  <c r="J94" i="99" s="1"/>
  <c r="E94" i="100" s="1"/>
  <c r="E210" i="79"/>
  <c r="G210" i="79" s="1"/>
  <c r="J210" i="79" s="1"/>
  <c r="E210" i="80" s="1"/>
  <c r="E204" i="79"/>
  <c r="E240" i="80"/>
  <c r="G240" i="80" s="1"/>
  <c r="J240" i="80" s="1"/>
  <c r="G213" i="81"/>
  <c r="J213" i="81" s="1"/>
  <c r="G213" i="82" s="1"/>
  <c r="J213" i="82" s="1"/>
  <c r="E239" i="80"/>
  <c r="G239" i="80" s="1"/>
  <c r="J239" i="80" s="1"/>
  <c r="G35" i="93"/>
  <c r="J35" i="93" s="1"/>
  <c r="G237" i="85"/>
  <c r="J237" i="85" s="1"/>
  <c r="E237" i="86" s="1"/>
  <c r="G229" i="85"/>
  <c r="J229" i="85" s="1"/>
  <c r="G252" i="81"/>
  <c r="J252" i="81" s="1"/>
  <c r="E252" i="82" s="1"/>
  <c r="G231" i="80"/>
  <c r="J231" i="80" s="1"/>
  <c r="G231" i="81" s="1"/>
  <c r="J231" i="81" s="1"/>
  <c r="E241" i="79"/>
  <c r="G241" i="79" s="1"/>
  <c r="J241" i="79" s="1"/>
  <c r="G125" i="80"/>
  <c r="J125" i="80" s="1"/>
  <c r="G39" i="80"/>
  <c r="J39" i="80" s="1"/>
  <c r="G151" i="80"/>
  <c r="J151" i="80" s="1"/>
  <c r="G193" i="80"/>
  <c r="J193" i="80" s="1"/>
  <c r="G203" i="79"/>
  <c r="J203" i="79" s="1"/>
  <c r="E203" i="80" s="1"/>
  <c r="G127" i="80"/>
  <c r="J127" i="80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157" i="79"/>
  <c r="J157" i="79" s="1"/>
  <c r="E157" i="80" s="1"/>
  <c r="G75" i="98"/>
  <c r="J75" i="98" s="1"/>
  <c r="G169" i="95"/>
  <c r="J169" i="95" s="1"/>
  <c r="G60" i="100"/>
  <c r="J60" i="100" s="1"/>
  <c r="G11" i="80"/>
  <c r="J11" i="80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153" i="82"/>
  <c r="J153" i="82" s="1"/>
  <c r="G152" i="82"/>
  <c r="J152" i="82" s="1"/>
  <c r="N270" i="74"/>
  <c r="N267" i="74"/>
  <c r="M5" i="74"/>
  <c r="E63" i="94" l="1"/>
  <c r="G63" i="94" s="1"/>
  <c r="J63" i="94" s="1"/>
  <c r="E109" i="96"/>
  <c r="G109" i="96" s="1"/>
  <c r="J109" i="96" s="1"/>
  <c r="E114" i="96"/>
  <c r="G114" i="96" s="1"/>
  <c r="J114" i="96" s="1"/>
  <c r="E83" i="83"/>
  <c r="G83" i="83" s="1"/>
  <c r="J83" i="83" s="1"/>
  <c r="E83" i="84" s="1"/>
  <c r="E84" i="83"/>
  <c r="G84" i="83" s="1"/>
  <c r="J84" i="83" s="1"/>
  <c r="E206" i="83"/>
  <c r="G206" i="83" s="1"/>
  <c r="J206" i="83" s="1"/>
  <c r="E126" i="83"/>
  <c r="G126" i="83" s="1"/>
  <c r="J126" i="83" s="1"/>
  <c r="E126" i="84" s="1"/>
  <c r="E152" i="83"/>
  <c r="G152" i="83" s="1"/>
  <c r="J152" i="83" s="1"/>
  <c r="E152" i="84" s="1"/>
  <c r="E153" i="83"/>
  <c r="E177" i="83"/>
  <c r="E213" i="83"/>
  <c r="E205" i="83"/>
  <c r="E181" i="83"/>
  <c r="G181" i="83" s="1"/>
  <c r="J181" i="83" s="1"/>
  <c r="E129" i="94"/>
  <c r="G129" i="94" s="1"/>
  <c r="J129" i="94" s="1"/>
  <c r="E155" i="83"/>
  <c r="G155" i="83" s="1"/>
  <c r="J155" i="83" s="1"/>
  <c r="E155" i="84" s="1"/>
  <c r="E148" i="83"/>
  <c r="G148" i="83" s="1"/>
  <c r="J148" i="83" s="1"/>
  <c r="E169" i="96"/>
  <c r="G169" i="96" s="1"/>
  <c r="J169" i="96" s="1"/>
  <c r="E45" i="95"/>
  <c r="G45" i="95" s="1"/>
  <c r="J45" i="95" s="1"/>
  <c r="G60" i="101"/>
  <c r="J60" i="101" s="1"/>
  <c r="E60" i="102" s="1"/>
  <c r="E75" i="99"/>
  <c r="G75" i="99" s="1"/>
  <c r="J75" i="99" s="1"/>
  <c r="E198" i="80"/>
  <c r="N265" i="74"/>
  <c r="P5" i="74"/>
  <c r="E241" i="80"/>
  <c r="G241" i="80" s="1"/>
  <c r="J241" i="80" s="1"/>
  <c r="E229" i="86"/>
  <c r="G229" i="86" s="1"/>
  <c r="J229" i="86" s="1"/>
  <c r="E35" i="94"/>
  <c r="G35" i="94" s="1"/>
  <c r="J35" i="94" s="1"/>
  <c r="G193" i="81"/>
  <c r="J193" i="81" s="1"/>
  <c r="G39" i="81"/>
  <c r="J39" i="81" s="1"/>
  <c r="G194" i="81"/>
  <c r="J194" i="81" s="1"/>
  <c r="G208" i="81"/>
  <c r="J208" i="81" s="1"/>
  <c r="G252" i="82"/>
  <c r="J252" i="82" s="1"/>
  <c r="G239" i="81"/>
  <c r="J239" i="81" s="1"/>
  <c r="G151" i="81"/>
  <c r="J151" i="81" s="1"/>
  <c r="G203" i="80"/>
  <c r="J203" i="80" s="1"/>
  <c r="G226" i="81"/>
  <c r="J226" i="81" s="1"/>
  <c r="G127" i="81"/>
  <c r="J127" i="81" s="1"/>
  <c r="G125" i="81"/>
  <c r="J125" i="81" s="1"/>
  <c r="G237" i="86"/>
  <c r="J237" i="86" s="1"/>
  <c r="E237" i="87" s="1"/>
  <c r="G231" i="82"/>
  <c r="J231" i="82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E113" i="81" s="1"/>
  <c r="G197" i="80"/>
  <c r="J197" i="80" s="1"/>
  <c r="G178" i="101"/>
  <c r="J178" i="101" s="1"/>
  <c r="G94" i="100"/>
  <c r="J94" i="100" s="1"/>
  <c r="E94" i="101" s="1"/>
  <c r="G71" i="77"/>
  <c r="J71" i="77" s="1"/>
  <c r="G70" i="77"/>
  <c r="J70" i="77" s="1"/>
  <c r="G175" i="77"/>
  <c r="J175" i="77" s="1"/>
  <c r="G10" i="81"/>
  <c r="J10" i="81" s="1"/>
  <c r="G153" i="83"/>
  <c r="J153" i="83" s="1"/>
  <c r="E153" i="84" s="1"/>
  <c r="G205" i="83"/>
  <c r="J205" i="83" s="1"/>
  <c r="E205" i="84" s="1"/>
  <c r="G11" i="81"/>
  <c r="J11" i="81" s="1"/>
  <c r="G177" i="83"/>
  <c r="J177" i="83" s="1"/>
  <c r="E177" i="84" s="1"/>
  <c r="G213" i="83"/>
  <c r="J213" i="83" s="1"/>
  <c r="E213" i="84" s="1"/>
  <c r="G9" i="81"/>
  <c r="J9" i="81" s="1"/>
  <c r="R263" i="74"/>
  <c r="E148" i="84" l="1"/>
  <c r="E84" i="84"/>
  <c r="E206" i="84"/>
  <c r="E114" i="97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81" i="84"/>
  <c r="E45" i="96"/>
  <c r="G45" i="96" s="1"/>
  <c r="J45" i="96" s="1"/>
  <c r="E109" i="97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E169" i="97"/>
  <c r="G169" i="97" s="1"/>
  <c r="J169" i="97" s="1"/>
  <c r="E35" i="95"/>
  <c r="G35" i="95" s="1"/>
  <c r="J35" i="95" s="1"/>
  <c r="E229" i="87"/>
  <c r="G229" i="87" s="1"/>
  <c r="J229" i="87" s="1"/>
  <c r="E75" i="100"/>
  <c r="G75" i="100" s="1"/>
  <c r="J75" i="100" s="1"/>
  <c r="E231" i="83"/>
  <c r="G231" i="83" s="1"/>
  <c r="J231" i="83" s="1"/>
  <c r="E252" i="83"/>
  <c r="G252" i="83" s="1"/>
  <c r="J252" i="83" s="1"/>
  <c r="E63" i="95"/>
  <c r="G63" i="95" s="1"/>
  <c r="J63" i="95" s="1"/>
  <c r="E129" i="95"/>
  <c r="G129" i="95" s="1"/>
  <c r="J129" i="95" s="1"/>
  <c r="E178" i="102"/>
  <c r="G178" i="102" s="1"/>
  <c r="J178" i="102" s="1"/>
  <c r="E175" i="78"/>
  <c r="E70" i="78"/>
  <c r="E71" i="78"/>
  <c r="G71" i="78" s="1"/>
  <c r="J71" i="78" s="1"/>
  <c r="G125" i="82"/>
  <c r="J125" i="82" s="1"/>
  <c r="G237" i="87"/>
  <c r="J237" i="87" s="1"/>
  <c r="E237" i="88" s="1"/>
  <c r="G241" i="81"/>
  <c r="J241" i="81" s="1"/>
  <c r="G193" i="82"/>
  <c r="J193" i="82" s="1"/>
  <c r="G194" i="82"/>
  <c r="J194" i="82" s="1"/>
  <c r="G151" i="82"/>
  <c r="J151" i="82" s="1"/>
  <c r="G208" i="82"/>
  <c r="J208" i="82" s="1"/>
  <c r="G203" i="81"/>
  <c r="J203" i="81" s="1"/>
  <c r="G39" i="82"/>
  <c r="J39" i="82" s="1"/>
  <c r="G204" i="81"/>
  <c r="J204" i="81" s="1"/>
  <c r="G147" i="81"/>
  <c r="J147" i="81" s="1"/>
  <c r="G211" i="81"/>
  <c r="J211" i="81" s="1"/>
  <c r="G182" i="81"/>
  <c r="J182" i="81" s="1"/>
  <c r="G149" i="81"/>
  <c r="J149" i="81" s="1"/>
  <c r="G209" i="81"/>
  <c r="J209" i="81" s="1"/>
  <c r="G212" i="81"/>
  <c r="J212" i="81" s="1"/>
  <c r="G156" i="81"/>
  <c r="J156" i="81" s="1"/>
  <c r="G202" i="81"/>
  <c r="J202" i="81" s="1"/>
  <c r="G210" i="81"/>
  <c r="J210" i="81" s="1"/>
  <c r="G239" i="82"/>
  <c r="J239" i="82" s="1"/>
  <c r="G157" i="81"/>
  <c r="J157" i="81" s="1"/>
  <c r="G195" i="81"/>
  <c r="J195" i="81" s="1"/>
  <c r="G150" i="81"/>
  <c r="J150" i="81" s="1"/>
  <c r="G226" i="82"/>
  <c r="J226" i="82" s="1"/>
  <c r="G197" i="81"/>
  <c r="J197" i="81" s="1"/>
  <c r="G198" i="81"/>
  <c r="J198" i="81" s="1"/>
  <c r="G196" i="81"/>
  <c r="J196" i="81" s="1"/>
  <c r="G127" i="82"/>
  <c r="J127" i="82" s="1"/>
  <c r="G128" i="81"/>
  <c r="J128" i="81" s="1"/>
  <c r="G113" i="81"/>
  <c r="J113" i="81" s="1"/>
  <c r="G232" i="81"/>
  <c r="J232" i="81" s="1"/>
  <c r="G240" i="81"/>
  <c r="J240" i="81" s="1"/>
  <c r="G12" i="94"/>
  <c r="J12" i="94" s="1"/>
  <c r="E12" i="95" s="1"/>
  <c r="G175" i="78"/>
  <c r="J175" i="78" s="1"/>
  <c r="E175" i="79" s="1"/>
  <c r="G70" i="78"/>
  <c r="J70" i="78" s="1"/>
  <c r="E70" i="79" s="1"/>
  <c r="G94" i="101"/>
  <c r="J94" i="101" s="1"/>
  <c r="G60" i="102"/>
  <c r="J60" i="102" s="1"/>
  <c r="E60" i="103" s="1"/>
  <c r="G10" i="82"/>
  <c r="J10" i="82" s="1"/>
  <c r="G11" i="82"/>
  <c r="J11" i="82" s="1"/>
  <c r="G9" i="82"/>
  <c r="J9" i="82" s="1"/>
  <c r="X34" i="8"/>
  <c r="X19" i="8"/>
  <c r="X6" i="8"/>
  <c r="X5" i="8"/>
  <c r="Z5" i="8" s="1"/>
  <c r="AC5" i="8" s="1"/>
  <c r="X33" i="8"/>
  <c r="Z33" i="8" s="1"/>
  <c r="AC33" i="8" s="1"/>
  <c r="X32" i="8"/>
  <c r="X31" i="8"/>
  <c r="Z27" i="8"/>
  <c r="AC27" i="8" s="1"/>
  <c r="X22" i="8"/>
  <c r="X21" i="8"/>
  <c r="X24" i="8"/>
  <c r="X20" i="8"/>
  <c r="X17" i="8"/>
  <c r="X16" i="8"/>
  <c r="X18" i="8"/>
  <c r="X14" i="8"/>
  <c r="N271" i="74"/>
  <c r="X13" i="8"/>
  <c r="E129" i="96" l="1"/>
  <c r="G129" i="96" s="1"/>
  <c r="J129" i="96" s="1"/>
  <c r="E252" i="84"/>
  <c r="E231" i="84"/>
  <c r="E45" i="97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E229" i="88"/>
  <c r="E63" i="96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E75" i="101"/>
  <c r="G75" i="101" s="1"/>
  <c r="J75" i="101" s="1"/>
  <c r="E75" i="102" s="1"/>
  <c r="E35" i="96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35" i="104" s="1"/>
  <c r="G35" i="104" s="1"/>
  <c r="J35" i="104" s="1"/>
  <c r="E35" i="105" s="1"/>
  <c r="E239" i="83"/>
  <c r="E10" i="83"/>
  <c r="G10" i="83" s="1"/>
  <c r="J10" i="83" s="1"/>
  <c r="E10" i="84" s="1"/>
  <c r="E11" i="83"/>
  <c r="E127" i="83"/>
  <c r="G127" i="83" s="1"/>
  <c r="J127" i="83" s="1"/>
  <c r="E127" i="84" s="1"/>
  <c r="G127" i="84" s="1"/>
  <c r="J127" i="84" s="1"/>
  <c r="E127" i="85" s="1"/>
  <c r="E193" i="83"/>
  <c r="G193" i="83" s="1"/>
  <c r="J193" i="83" s="1"/>
  <c r="E193" i="84" s="1"/>
  <c r="G193" i="84" s="1"/>
  <c r="J193" i="84" s="1"/>
  <c r="E193" i="85" s="1"/>
  <c r="E226" i="83"/>
  <c r="G226" i="83" s="1"/>
  <c r="J226" i="83" s="1"/>
  <c r="E226" i="84" s="1"/>
  <c r="G226" i="84" s="1"/>
  <c r="J226" i="84" s="1"/>
  <c r="E39" i="83"/>
  <c r="G39" i="83" s="1"/>
  <c r="J39" i="83" s="1"/>
  <c r="E194" i="83"/>
  <c r="G194" i="83" s="1"/>
  <c r="J194" i="83" s="1"/>
  <c r="E194" i="84" s="1"/>
  <c r="G194" i="84" s="1"/>
  <c r="J194" i="84" s="1"/>
  <c r="E194" i="85" s="1"/>
  <c r="E208" i="83"/>
  <c r="G208" i="83" s="1"/>
  <c r="J208" i="83" s="1"/>
  <c r="E125" i="83"/>
  <c r="G125" i="83" s="1"/>
  <c r="J125" i="83" s="1"/>
  <c r="E9" i="83"/>
  <c r="E94" i="102"/>
  <c r="E151" i="83"/>
  <c r="G151" i="83" s="1"/>
  <c r="J151" i="83" s="1"/>
  <c r="E178" i="103"/>
  <c r="G178" i="103" s="1"/>
  <c r="J178" i="103" s="1"/>
  <c r="E169" i="98"/>
  <c r="G169" i="98" s="1"/>
  <c r="J169" i="98" s="1"/>
  <c r="E169" i="99" s="1"/>
  <c r="G169" i="99" s="1"/>
  <c r="J169" i="99" s="1"/>
  <c r="E114" i="102"/>
  <c r="G114" i="102" s="1"/>
  <c r="J114" i="102" s="1"/>
  <c r="E114" i="103" s="1"/>
  <c r="E71" i="79"/>
  <c r="G240" i="82"/>
  <c r="J240" i="82" s="1"/>
  <c r="G203" i="82"/>
  <c r="J203" i="82" s="1"/>
  <c r="G237" i="88"/>
  <c r="J237" i="88" s="1"/>
  <c r="E237" i="89" s="1"/>
  <c r="G237" i="89" s="1"/>
  <c r="J237" i="89" s="1"/>
  <c r="G229" i="88"/>
  <c r="J229" i="88" s="1"/>
  <c r="E229" i="89" s="1"/>
  <c r="G229" i="89" s="1"/>
  <c r="J229" i="89" s="1"/>
  <c r="G182" i="82"/>
  <c r="J182" i="82" s="1"/>
  <c r="G202" i="82"/>
  <c r="J202" i="82" s="1"/>
  <c r="G211" i="82"/>
  <c r="J211" i="82" s="1"/>
  <c r="G156" i="82"/>
  <c r="J156" i="82" s="1"/>
  <c r="G195" i="82"/>
  <c r="J195" i="82" s="1"/>
  <c r="G212" i="82"/>
  <c r="J212" i="82" s="1"/>
  <c r="G204" i="82"/>
  <c r="J204" i="82" s="1"/>
  <c r="G149" i="82"/>
  <c r="J149" i="82" s="1"/>
  <c r="G157" i="82"/>
  <c r="J157" i="82" s="1"/>
  <c r="G241" i="82"/>
  <c r="J241" i="82" s="1"/>
  <c r="G252" i="84"/>
  <c r="J252" i="84" s="1"/>
  <c r="G239" i="83"/>
  <c r="J239" i="83" s="1"/>
  <c r="E239" i="84" s="1"/>
  <c r="G150" i="82"/>
  <c r="J150" i="82" s="1"/>
  <c r="G210" i="82"/>
  <c r="J210" i="82" s="1"/>
  <c r="G209" i="82"/>
  <c r="J209" i="82" s="1"/>
  <c r="G147" i="82"/>
  <c r="J147" i="82" s="1"/>
  <c r="G198" i="82"/>
  <c r="J198" i="82" s="1"/>
  <c r="G196" i="82"/>
  <c r="J196" i="82" s="1"/>
  <c r="G197" i="82"/>
  <c r="J197" i="82" s="1"/>
  <c r="G128" i="82"/>
  <c r="J128" i="82" s="1"/>
  <c r="G113" i="82"/>
  <c r="J113" i="82" s="1"/>
  <c r="G231" i="84"/>
  <c r="J231" i="84" s="1"/>
  <c r="E231" i="85" s="1"/>
  <c r="G232" i="82"/>
  <c r="J232" i="8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94" i="102"/>
  <c r="J94" i="102" s="1"/>
  <c r="E94" i="103" s="1"/>
  <c r="G109" i="102"/>
  <c r="J109" i="102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81" i="84"/>
  <c r="J181" i="84" s="1"/>
  <c r="G152" i="84"/>
  <c r="J152" i="84" s="1"/>
  <c r="G148" i="84"/>
  <c r="J148" i="84" s="1"/>
  <c r="G153" i="84"/>
  <c r="J153" i="84" s="1"/>
  <c r="G155" i="84"/>
  <c r="J155" i="84" s="1"/>
  <c r="G213" i="84"/>
  <c r="J213" i="84" s="1"/>
  <c r="G126" i="84"/>
  <c r="J126" i="84" s="1"/>
  <c r="G11" i="83"/>
  <c r="J11" i="83" s="1"/>
  <c r="E11" i="84" s="1"/>
  <c r="G9" i="83"/>
  <c r="J9" i="83" s="1"/>
  <c r="E9" i="84" s="1"/>
  <c r="N274" i="74"/>
  <c r="N273" i="74"/>
  <c r="X15" i="8"/>
  <c r="Y36" i="8"/>
  <c r="S43" i="8" s="1"/>
  <c r="X10" i="8"/>
  <c r="X12" i="8"/>
  <c r="S36" i="8"/>
  <c r="V36" i="8"/>
  <c r="W36" i="8"/>
  <c r="T36" i="8"/>
  <c r="X11" i="8"/>
  <c r="U36" i="8"/>
  <c r="E208" i="84" l="1"/>
  <c r="G208" i="84" s="1"/>
  <c r="J208" i="84" s="1"/>
  <c r="E208" i="85" s="1"/>
  <c r="E151" i="84"/>
  <c r="G151" i="84" s="1"/>
  <c r="J151" i="84" s="1"/>
  <c r="E151" i="85" s="1"/>
  <c r="E125" i="84"/>
  <c r="G125" i="84" s="1"/>
  <c r="J125" i="84" s="1"/>
  <c r="E125" i="85" s="1"/>
  <c r="G125" i="85" s="1"/>
  <c r="J125" i="85" s="1"/>
  <c r="E226" i="85"/>
  <c r="E129" i="97"/>
  <c r="G129" i="97" s="1"/>
  <c r="J129" i="97" s="1"/>
  <c r="E129" i="98" s="1"/>
  <c r="G129" i="98" s="1"/>
  <c r="J129" i="98" s="1"/>
  <c r="E129" i="99" s="1"/>
  <c r="G129" i="99" s="1"/>
  <c r="J129" i="99" s="1"/>
  <c r="E129" i="100" s="1"/>
  <c r="G129" i="100" s="1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6" i="85"/>
  <c r="E148" i="85"/>
  <c r="E205" i="85"/>
  <c r="G205" i="85" s="1"/>
  <c r="J205" i="85" s="1"/>
  <c r="E128" i="83"/>
  <c r="G128" i="83" s="1"/>
  <c r="J128" i="83" s="1"/>
  <c r="E128" i="84" s="1"/>
  <c r="G128" i="84" s="1"/>
  <c r="J128" i="84" s="1"/>
  <c r="E128" i="85" s="1"/>
  <c r="E156" i="83"/>
  <c r="G156" i="83" s="1"/>
  <c r="J156" i="83" s="1"/>
  <c r="E156" i="84" s="1"/>
  <c r="G156" i="84" s="1"/>
  <c r="J156" i="84" s="1"/>
  <c r="E240" i="83"/>
  <c r="G240" i="83" s="1"/>
  <c r="J240" i="83" s="1"/>
  <c r="E195" i="83"/>
  <c r="G195" i="83" s="1"/>
  <c r="J195" i="83" s="1"/>
  <c r="E84" i="85"/>
  <c r="G84" i="85" s="1"/>
  <c r="J84" i="85" s="1"/>
  <c r="E211" i="83"/>
  <c r="G211" i="83" s="1"/>
  <c r="J211" i="83" s="1"/>
  <c r="E213" i="85"/>
  <c r="E196" i="83"/>
  <c r="G196" i="83" s="1"/>
  <c r="J196" i="83" s="1"/>
  <c r="E39" i="84"/>
  <c r="G39" i="84" s="1"/>
  <c r="J39" i="84" s="1"/>
  <c r="G197" i="83"/>
  <c r="J197" i="83" s="1"/>
  <c r="E197" i="84" s="1"/>
  <c r="G197" i="84" s="1"/>
  <c r="J197" i="84" s="1"/>
  <c r="E197" i="85" s="1"/>
  <c r="E197" i="83"/>
  <c r="E155" i="85"/>
  <c r="G155" i="85" s="1"/>
  <c r="J155" i="85" s="1"/>
  <c r="E152" i="85"/>
  <c r="G152" i="85" s="1"/>
  <c r="J152" i="85" s="1"/>
  <c r="E206" i="85"/>
  <c r="G206" i="85" s="1"/>
  <c r="J206" i="85" s="1"/>
  <c r="E241" i="83"/>
  <c r="E202" i="83"/>
  <c r="G202" i="83" s="1"/>
  <c r="J202" i="83" s="1"/>
  <c r="E198" i="83"/>
  <c r="G198" i="83" s="1"/>
  <c r="J198" i="83" s="1"/>
  <c r="G157" i="83"/>
  <c r="J157" i="83" s="1"/>
  <c r="E157" i="84" s="1"/>
  <c r="G157" i="84" s="1"/>
  <c r="J157" i="84" s="1"/>
  <c r="E157" i="85" s="1"/>
  <c r="E157" i="83"/>
  <c r="E182" i="83"/>
  <c r="G182" i="83" s="1"/>
  <c r="J182" i="83" s="1"/>
  <c r="E113" i="83"/>
  <c r="G113" i="83" s="1"/>
  <c r="J113" i="83" s="1"/>
  <c r="E83" i="85"/>
  <c r="E147" i="83"/>
  <c r="G147" i="83" s="1"/>
  <c r="J147" i="83" s="1"/>
  <c r="E147" i="84" s="1"/>
  <c r="G147" i="84" s="1"/>
  <c r="J147" i="84" s="1"/>
  <c r="E147" i="85" s="1"/>
  <c r="E149" i="83"/>
  <c r="G149" i="83" s="1"/>
  <c r="J149" i="83" s="1"/>
  <c r="E149" i="84" s="1"/>
  <c r="G149" i="84" s="1"/>
  <c r="J149" i="84" s="1"/>
  <c r="E232" i="83"/>
  <c r="G232" i="83" s="1"/>
  <c r="J232" i="83" s="1"/>
  <c r="E204" i="83"/>
  <c r="G204" i="83" s="1"/>
  <c r="J204" i="83" s="1"/>
  <c r="E204" i="84" s="1"/>
  <c r="G204" i="84" s="1"/>
  <c r="J204" i="84" s="1"/>
  <c r="E204" i="85" s="1"/>
  <c r="E178" i="104"/>
  <c r="G178" i="104" s="1"/>
  <c r="J178" i="104" s="1"/>
  <c r="E150" i="83"/>
  <c r="G150" i="83" s="1"/>
  <c r="J150" i="83" s="1"/>
  <c r="E150" i="84" s="1"/>
  <c r="G150" i="84" s="1"/>
  <c r="J150" i="84" s="1"/>
  <c r="E150" i="85" s="1"/>
  <c r="E181" i="85"/>
  <c r="G181" i="85" s="1"/>
  <c r="J181" i="85" s="1"/>
  <c r="E12" i="96"/>
  <c r="G12" i="96" s="1"/>
  <c r="J12" i="96" s="1"/>
  <c r="E12" i="97" s="1"/>
  <c r="E153" i="85"/>
  <c r="G153" i="85" s="1"/>
  <c r="J153" i="85" s="1"/>
  <c r="E209" i="83"/>
  <c r="G209" i="83" s="1"/>
  <c r="J209" i="83" s="1"/>
  <c r="E177" i="85"/>
  <c r="G177" i="85" s="1"/>
  <c r="J177" i="85" s="1"/>
  <c r="E210" i="83"/>
  <c r="E212" i="83"/>
  <c r="G212" i="83" s="1"/>
  <c r="J212" i="83" s="1"/>
  <c r="E203" i="83"/>
  <c r="G203" i="83" s="1"/>
  <c r="J203" i="83" s="1"/>
  <c r="E203" i="84" s="1"/>
  <c r="G203" i="84" s="1"/>
  <c r="J203" i="84" s="1"/>
  <c r="E203" i="85" s="1"/>
  <c r="E60" i="104"/>
  <c r="G60" i="104" s="1"/>
  <c r="J60" i="104" s="1"/>
  <c r="E237" i="90"/>
  <c r="G237" i="90" s="1"/>
  <c r="J237" i="90" s="1"/>
  <c r="E237" i="91" s="1"/>
  <c r="E129" i="104"/>
  <c r="G129" i="104" s="1"/>
  <c r="J129" i="104" s="1"/>
  <c r="E129" i="105" s="1"/>
  <c r="E229" i="90"/>
  <c r="G229" i="90" s="1"/>
  <c r="J229" i="90" s="1"/>
  <c r="E229" i="91" s="1"/>
  <c r="G229" i="91" s="1"/>
  <c r="J229" i="91" s="1"/>
  <c r="E229" i="92" s="1"/>
  <c r="E252" i="85"/>
  <c r="G252" i="85" s="1"/>
  <c r="J252" i="85" s="1"/>
  <c r="G126" i="85"/>
  <c r="J126" i="85" s="1"/>
  <c r="G83" i="85"/>
  <c r="J83" i="85" s="1"/>
  <c r="E109" i="103"/>
  <c r="G109" i="103" s="1"/>
  <c r="J109" i="103" s="1"/>
  <c r="E109" i="104" s="1"/>
  <c r="G148" i="85"/>
  <c r="J148" i="85" s="1"/>
  <c r="G210" i="83"/>
  <c r="J210" i="83" s="1"/>
  <c r="E210" i="84" s="1"/>
  <c r="E169" i="100"/>
  <c r="G169" i="100" s="1"/>
  <c r="J169" i="100" s="1"/>
  <c r="E169" i="101" s="1"/>
  <c r="G239" i="84"/>
  <c r="J239" i="84" s="1"/>
  <c r="G241" i="83"/>
  <c r="J241" i="83" s="1"/>
  <c r="E241" i="84" s="1"/>
  <c r="G237" i="91"/>
  <c r="J237" i="91" s="1"/>
  <c r="G70" i="80"/>
  <c r="J70" i="80" s="1"/>
  <c r="G175" i="80"/>
  <c r="J175" i="80" s="1"/>
  <c r="G71" i="80"/>
  <c r="J71" i="80" s="1"/>
  <c r="G213" i="85"/>
  <c r="J213" i="85" s="1"/>
  <c r="G194" i="85"/>
  <c r="J194" i="85" s="1"/>
  <c r="G208" i="85"/>
  <c r="J208" i="85" s="1"/>
  <c r="G226" i="85"/>
  <c r="J226" i="85" s="1"/>
  <c r="G151" i="85"/>
  <c r="J151" i="85" s="1"/>
  <c r="G193" i="85"/>
  <c r="J193" i="85" s="1"/>
  <c r="G231" i="85"/>
  <c r="J231" i="85" s="1"/>
  <c r="G127" i="85"/>
  <c r="J127" i="85" s="1"/>
  <c r="G114" i="103"/>
  <c r="J114" i="103" s="1"/>
  <c r="E114" i="104" s="1"/>
  <c r="G35" i="105"/>
  <c r="J35" i="105" s="1"/>
  <c r="E35" i="106" s="1"/>
  <c r="G63" i="104"/>
  <c r="J63" i="104" s="1"/>
  <c r="G75" i="102"/>
  <c r="J75" i="102" s="1"/>
  <c r="G94" i="103"/>
  <c r="J94" i="103" s="1"/>
  <c r="G45" i="105"/>
  <c r="J45" i="105" s="1"/>
  <c r="E45" i="106" s="1"/>
  <c r="G210" i="84"/>
  <c r="J210" i="84" s="1"/>
  <c r="E210" i="85" s="1"/>
  <c r="G10" i="84"/>
  <c r="J10" i="84" s="1"/>
  <c r="E10" i="85" s="1"/>
  <c r="G11" i="84"/>
  <c r="J11" i="84" s="1"/>
  <c r="E11" i="85" s="1"/>
  <c r="G9" i="84"/>
  <c r="J9" i="84" s="1"/>
  <c r="E9" i="85" s="1"/>
  <c r="X36" i="8"/>
  <c r="E113" i="84" l="1"/>
  <c r="G113" i="84" s="1"/>
  <c r="J113" i="84" s="1"/>
  <c r="E113" i="85" s="1"/>
  <c r="E211" i="84"/>
  <c r="G211" i="84" s="1"/>
  <c r="J211" i="84" s="1"/>
  <c r="E211" i="85" s="1"/>
  <c r="E209" i="84"/>
  <c r="G209" i="84" s="1"/>
  <c r="J209" i="84" s="1"/>
  <c r="E209" i="85" s="1"/>
  <c r="E182" i="84"/>
  <c r="G182" i="84" s="1"/>
  <c r="J182" i="84" s="1"/>
  <c r="E182" i="85" s="1"/>
  <c r="G182" i="85" s="1"/>
  <c r="J182" i="85" s="1"/>
  <c r="E149" i="85"/>
  <c r="E198" i="84"/>
  <c r="G198" i="84" s="1"/>
  <c r="J198" i="84" s="1"/>
  <c r="E198" i="85" s="1"/>
  <c r="G198" i="85" s="1"/>
  <c r="J198" i="85" s="1"/>
  <c r="E195" i="84"/>
  <c r="G195" i="84" s="1"/>
  <c r="J195" i="84" s="1"/>
  <c r="E195" i="85" s="1"/>
  <c r="E202" i="84"/>
  <c r="G202" i="84" s="1"/>
  <c r="J202" i="84" s="1"/>
  <c r="E202" i="85" s="1"/>
  <c r="G202" i="85" s="1"/>
  <c r="J202" i="85" s="1"/>
  <c r="E156" i="85"/>
  <c r="E232" i="84"/>
  <c r="E212" i="84"/>
  <c r="G212" i="84" s="1"/>
  <c r="J212" i="84" s="1"/>
  <c r="E212" i="85" s="1"/>
  <c r="G212" i="85" s="1"/>
  <c r="J212" i="85" s="1"/>
  <c r="E196" i="84"/>
  <c r="G196" i="84" s="1"/>
  <c r="J196" i="84" s="1"/>
  <c r="E196" i="85" s="1"/>
  <c r="E240" i="84"/>
  <c r="G240" i="84" s="1"/>
  <c r="J240" i="84" s="1"/>
  <c r="E178" i="105"/>
  <c r="G178" i="105" s="1"/>
  <c r="J178" i="105" s="1"/>
  <c r="E178" i="106" s="1"/>
  <c r="E239" i="85"/>
  <c r="G239" i="85" s="1"/>
  <c r="J239" i="85" s="1"/>
  <c r="E239" i="86" s="1"/>
  <c r="G239" i="86" s="1"/>
  <c r="J239" i="86" s="1"/>
  <c r="E63" i="105"/>
  <c r="E39" i="85"/>
  <c r="G39" i="85" s="1"/>
  <c r="J39" i="85" s="1"/>
  <c r="E39" i="86" s="1"/>
  <c r="E231" i="86"/>
  <c r="G231" i="86" s="1"/>
  <c r="J231" i="86" s="1"/>
  <c r="E237" i="92"/>
  <c r="G237" i="92" s="1"/>
  <c r="J237" i="92" s="1"/>
  <c r="E94" i="104"/>
  <c r="E75" i="103"/>
  <c r="G75" i="103" s="1"/>
  <c r="J75" i="103" s="1"/>
  <c r="E75" i="104" s="1"/>
  <c r="E252" i="86"/>
  <c r="G252" i="86" s="1"/>
  <c r="J252" i="86" s="1"/>
  <c r="G169" i="101"/>
  <c r="J169" i="101" s="1"/>
  <c r="E148" i="86"/>
  <c r="G148" i="86" s="1"/>
  <c r="J148" i="86" s="1"/>
  <c r="E208" i="86"/>
  <c r="G208" i="86" s="1"/>
  <c r="J208" i="86" s="1"/>
  <c r="E206" i="86"/>
  <c r="G206" i="86" s="1"/>
  <c r="J206" i="86" s="1"/>
  <c r="E83" i="86"/>
  <c r="G83" i="86" s="1"/>
  <c r="J83" i="86" s="1"/>
  <c r="E193" i="86"/>
  <c r="G193" i="86" s="1"/>
  <c r="J193" i="86" s="1"/>
  <c r="E152" i="86"/>
  <c r="G152" i="86" s="1"/>
  <c r="J152" i="86" s="1"/>
  <c r="E127" i="86"/>
  <c r="G127" i="86" s="1"/>
  <c r="J127" i="86" s="1"/>
  <c r="E126" i="86"/>
  <c r="G126" i="86" s="1"/>
  <c r="J126" i="86" s="1"/>
  <c r="E153" i="86"/>
  <c r="G153" i="86" s="1"/>
  <c r="J153" i="86" s="1"/>
  <c r="E155" i="86"/>
  <c r="G155" i="86" s="1"/>
  <c r="J155" i="86" s="1"/>
  <c r="E213" i="86"/>
  <c r="G213" i="86" s="1"/>
  <c r="J213" i="86" s="1"/>
  <c r="E125" i="86"/>
  <c r="G125" i="86" s="1"/>
  <c r="J125" i="86" s="1"/>
  <c r="E84" i="86"/>
  <c r="G84" i="86" s="1"/>
  <c r="J84" i="86" s="1"/>
  <c r="E226" i="86"/>
  <c r="G226" i="86" s="1"/>
  <c r="J226" i="86" s="1"/>
  <c r="E181" i="86"/>
  <c r="G181" i="86" s="1"/>
  <c r="J181" i="86" s="1"/>
  <c r="E194" i="86"/>
  <c r="G194" i="86" s="1"/>
  <c r="J194" i="86" s="1"/>
  <c r="G12" i="97"/>
  <c r="J12" i="97" s="1"/>
  <c r="E177" i="86"/>
  <c r="G177" i="86" s="1"/>
  <c r="J177" i="86" s="1"/>
  <c r="E151" i="86"/>
  <c r="G151" i="86" s="1"/>
  <c r="J151" i="86" s="1"/>
  <c r="E205" i="86"/>
  <c r="G205" i="86" s="1"/>
  <c r="J205" i="86" s="1"/>
  <c r="G241" i="84"/>
  <c r="J241" i="84" s="1"/>
  <c r="G71" i="81"/>
  <c r="J71" i="81" s="1"/>
  <c r="G175" i="81"/>
  <c r="J175" i="81" s="1"/>
  <c r="G70" i="81"/>
  <c r="J70" i="81" s="1"/>
  <c r="G232" i="84"/>
  <c r="J232" i="84" s="1"/>
  <c r="E232" i="85" s="1"/>
  <c r="G229" i="92"/>
  <c r="J229" i="92" s="1"/>
  <c r="E229" i="93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57" i="85"/>
  <c r="J157" i="85" s="1"/>
  <c r="G113" i="85"/>
  <c r="J113" i="85" s="1"/>
  <c r="E113" i="86" s="1"/>
  <c r="G45" i="106"/>
  <c r="J45" i="106" s="1"/>
  <c r="G109" i="104"/>
  <c r="J109" i="104" s="1"/>
  <c r="E109" i="105" s="1"/>
  <c r="G94" i="104"/>
  <c r="J94" i="104" s="1"/>
  <c r="E94" i="105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39" i="87" l="1"/>
  <c r="E237" i="93"/>
  <c r="G237" i="93" s="1"/>
  <c r="J237" i="93" s="1"/>
  <c r="E231" i="87"/>
  <c r="E153" i="87"/>
  <c r="G153" i="87" s="1"/>
  <c r="J153" i="87" s="1"/>
  <c r="E148" i="87"/>
  <c r="G148" i="87" s="1"/>
  <c r="J148" i="87" s="1"/>
  <c r="E45" i="107"/>
  <c r="E194" i="87"/>
  <c r="G194" i="87" s="1"/>
  <c r="J194" i="87" s="1"/>
  <c r="E194" i="88" s="1"/>
  <c r="G194" i="88" s="1"/>
  <c r="J194" i="88" s="1"/>
  <c r="E126" i="87"/>
  <c r="G126" i="87" s="1"/>
  <c r="J126" i="87" s="1"/>
  <c r="E126" i="88" s="1"/>
  <c r="G126" i="88" s="1"/>
  <c r="J126" i="88" s="1"/>
  <c r="E240" i="85"/>
  <c r="G240" i="85" s="1"/>
  <c r="J240" i="85" s="1"/>
  <c r="E208" i="87"/>
  <c r="G208" i="87" s="1"/>
  <c r="J208" i="87" s="1"/>
  <c r="E181" i="87"/>
  <c r="G181" i="87" s="1"/>
  <c r="J181" i="87" s="1"/>
  <c r="E181" i="88" s="1"/>
  <c r="G181" i="88" s="1"/>
  <c r="J181" i="88" s="1"/>
  <c r="E127" i="87"/>
  <c r="G127" i="87" s="1"/>
  <c r="J127" i="87" s="1"/>
  <c r="G226" i="87"/>
  <c r="J226" i="87" s="1"/>
  <c r="E226" i="88" s="1"/>
  <c r="G226" i="88" s="1"/>
  <c r="J226" i="88" s="1"/>
  <c r="E226" i="87"/>
  <c r="E152" i="87"/>
  <c r="G152" i="87" s="1"/>
  <c r="J152" i="87" s="1"/>
  <c r="E155" i="87"/>
  <c r="G155" i="87" s="1"/>
  <c r="J155" i="87" s="1"/>
  <c r="G241" i="85"/>
  <c r="J241" i="85" s="1"/>
  <c r="E241" i="86" s="1"/>
  <c r="G241" i="86" s="1"/>
  <c r="J241" i="86" s="1"/>
  <c r="E241" i="85"/>
  <c r="E84" i="87"/>
  <c r="G84" i="87" s="1"/>
  <c r="J84" i="87" s="1"/>
  <c r="E193" i="87"/>
  <c r="G193" i="87" s="1"/>
  <c r="J193" i="87" s="1"/>
  <c r="E11" i="86"/>
  <c r="G11" i="86" s="1"/>
  <c r="J11" i="86" s="1"/>
  <c r="E11" i="87" s="1"/>
  <c r="E205" i="87"/>
  <c r="G205" i="87" s="1"/>
  <c r="J205" i="87" s="1"/>
  <c r="E125" i="87"/>
  <c r="G125" i="87" s="1"/>
  <c r="J125" i="87" s="1"/>
  <c r="E83" i="87"/>
  <c r="G83" i="87" s="1"/>
  <c r="J83" i="87" s="1"/>
  <c r="E83" i="88" s="1"/>
  <c r="G83" i="88" s="1"/>
  <c r="J83" i="88" s="1"/>
  <c r="E177" i="87"/>
  <c r="G177" i="87" s="1"/>
  <c r="J177" i="87" s="1"/>
  <c r="E177" i="88" s="1"/>
  <c r="G177" i="88" s="1"/>
  <c r="J177" i="88" s="1"/>
  <c r="E10" i="86"/>
  <c r="G10" i="86" s="1"/>
  <c r="J10" i="86" s="1"/>
  <c r="E151" i="87"/>
  <c r="G151" i="87" s="1"/>
  <c r="J151" i="87" s="1"/>
  <c r="E213" i="87"/>
  <c r="G213" i="87" s="1"/>
  <c r="J213" i="87" s="1"/>
  <c r="E213" i="88" s="1"/>
  <c r="G213" i="88" s="1"/>
  <c r="J213" i="88" s="1"/>
  <c r="E206" i="87"/>
  <c r="G206" i="87" s="1"/>
  <c r="J206" i="87" s="1"/>
  <c r="E252" i="87"/>
  <c r="G252" i="87" s="1"/>
  <c r="J252" i="87" s="1"/>
  <c r="G39" i="87"/>
  <c r="J39" i="87" s="1"/>
  <c r="E39" i="88" s="1"/>
  <c r="E12" i="98"/>
  <c r="G12" i="98" s="1"/>
  <c r="J12" i="98" s="1"/>
  <c r="E12" i="99" s="1"/>
  <c r="G12" i="99" s="1"/>
  <c r="J12" i="99" s="1"/>
  <c r="E169" i="102"/>
  <c r="G169" i="102" s="1"/>
  <c r="J169" i="102" s="1"/>
  <c r="E198" i="86"/>
  <c r="G198" i="86" s="1"/>
  <c r="J198" i="86" s="1"/>
  <c r="E211" i="86"/>
  <c r="G211" i="86" s="1"/>
  <c r="J211" i="86" s="1"/>
  <c r="E202" i="86"/>
  <c r="G202" i="86" s="1"/>
  <c r="J202" i="86" s="1"/>
  <c r="E195" i="86"/>
  <c r="G195" i="86" s="1"/>
  <c r="J195" i="86" s="1"/>
  <c r="E156" i="86"/>
  <c r="G156" i="86" s="1"/>
  <c r="J156" i="86" s="1"/>
  <c r="E149" i="86"/>
  <c r="G149" i="86" s="1"/>
  <c r="J149" i="86" s="1"/>
  <c r="E203" i="86"/>
  <c r="G203" i="86" s="1"/>
  <c r="J203" i="86" s="1"/>
  <c r="E209" i="86"/>
  <c r="G209" i="86" s="1"/>
  <c r="J209" i="86" s="1"/>
  <c r="E147" i="86"/>
  <c r="G147" i="86" s="1"/>
  <c r="J147" i="86" s="1"/>
  <c r="E212" i="86"/>
  <c r="G212" i="86" s="1"/>
  <c r="J212" i="86" s="1"/>
  <c r="E157" i="86"/>
  <c r="G157" i="86" s="1"/>
  <c r="J157" i="86" s="1"/>
  <c r="E204" i="86"/>
  <c r="G204" i="86" s="1"/>
  <c r="J204" i="86" s="1"/>
  <c r="E196" i="86"/>
  <c r="G196" i="86" s="1"/>
  <c r="J196" i="86" s="1"/>
  <c r="E197" i="86"/>
  <c r="G197" i="86" s="1"/>
  <c r="J197" i="86" s="1"/>
  <c r="E210" i="86"/>
  <c r="G210" i="86" s="1"/>
  <c r="J210" i="86" s="1"/>
  <c r="G239" i="87"/>
  <c r="J239" i="87" s="1"/>
  <c r="E239" i="88" s="1"/>
  <c r="E182" i="86"/>
  <c r="G182" i="86" s="1"/>
  <c r="J182" i="86" s="1"/>
  <c r="E150" i="86"/>
  <c r="G150" i="86" s="1"/>
  <c r="J150" i="86" s="1"/>
  <c r="E128" i="86"/>
  <c r="G128" i="86" s="1"/>
  <c r="J128" i="86" s="1"/>
  <c r="G70" i="82"/>
  <c r="J70" i="82" s="1"/>
  <c r="G175" i="82"/>
  <c r="J175" i="82" s="1"/>
  <c r="G71" i="82"/>
  <c r="J71" i="82" s="1"/>
  <c r="G35" i="107"/>
  <c r="J35" i="107" s="1"/>
  <c r="J35" i="8" s="1"/>
  <c r="G45" i="107"/>
  <c r="J45" i="107" s="1"/>
  <c r="J45" i="8" s="1"/>
  <c r="G231" i="87"/>
  <c r="J231" i="87" s="1"/>
  <c r="E231" i="88" s="1"/>
  <c r="G232" i="85"/>
  <c r="J232" i="85" s="1"/>
  <c r="E232" i="86" s="1"/>
  <c r="G229" i="93"/>
  <c r="J229" i="93" s="1"/>
  <c r="G9" i="86"/>
  <c r="J9" i="86" s="1"/>
  <c r="E9" i="87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84" i="88" l="1"/>
  <c r="G84" i="88" s="1"/>
  <c r="J84" i="88" s="1"/>
  <c r="E151" i="88"/>
  <c r="G151" i="88" s="1"/>
  <c r="J151" i="88" s="1"/>
  <c r="E148" i="88"/>
  <c r="G148" i="88" s="1"/>
  <c r="J148" i="88" s="1"/>
  <c r="E127" i="88"/>
  <c r="G127" i="88" s="1"/>
  <c r="J127" i="88" s="1"/>
  <c r="E208" i="88"/>
  <c r="G208" i="88" s="1"/>
  <c r="J208" i="88" s="1"/>
  <c r="E153" i="88"/>
  <c r="G153" i="88" s="1"/>
  <c r="J153" i="88" s="1"/>
  <c r="E153" i="89" s="1"/>
  <c r="G153" i="89" s="1"/>
  <c r="J153" i="89" s="1"/>
  <c r="E206" i="88"/>
  <c r="G206" i="88" s="1"/>
  <c r="J206" i="88" s="1"/>
  <c r="E206" i="89" s="1"/>
  <c r="G206" i="89" s="1"/>
  <c r="J206" i="89" s="1"/>
  <c r="E155" i="88"/>
  <c r="G155" i="88" s="1"/>
  <c r="J155" i="88" s="1"/>
  <c r="E155" i="89" s="1"/>
  <c r="G155" i="89" s="1"/>
  <c r="J155" i="89" s="1"/>
  <c r="E240" i="86"/>
  <c r="G240" i="86" s="1"/>
  <c r="J240" i="86" s="1"/>
  <c r="E193" i="88"/>
  <c r="G193" i="88" s="1"/>
  <c r="J193" i="88" s="1"/>
  <c r="E10" i="87"/>
  <c r="E125" i="88"/>
  <c r="G125" i="88" s="1"/>
  <c r="J125" i="88" s="1"/>
  <c r="E152" i="88"/>
  <c r="G152" i="88" s="1"/>
  <c r="J152" i="88" s="1"/>
  <c r="E205" i="88"/>
  <c r="G205" i="88" s="1"/>
  <c r="J205" i="88" s="1"/>
  <c r="E205" i="89" s="1"/>
  <c r="G205" i="89" s="1"/>
  <c r="J205" i="89" s="1"/>
  <c r="E210" i="87"/>
  <c r="G210" i="87" s="1"/>
  <c r="J210" i="87" s="1"/>
  <c r="E203" i="87"/>
  <c r="G203" i="87" s="1"/>
  <c r="J203" i="87" s="1"/>
  <c r="E71" i="83"/>
  <c r="G71" i="83" s="1"/>
  <c r="J71" i="83" s="1"/>
  <c r="E197" i="87"/>
  <c r="G197" i="87" s="1"/>
  <c r="J197" i="87" s="1"/>
  <c r="E149" i="87"/>
  <c r="G149" i="87" s="1"/>
  <c r="J149" i="87" s="1"/>
  <c r="E209" i="87"/>
  <c r="G209" i="87" s="1"/>
  <c r="J209" i="87" s="1"/>
  <c r="E175" i="83"/>
  <c r="G175" i="83" s="1"/>
  <c r="J175" i="83" s="1"/>
  <c r="E196" i="87"/>
  <c r="G196" i="87" s="1"/>
  <c r="J196" i="87" s="1"/>
  <c r="E196" i="88" s="1"/>
  <c r="G196" i="88" s="1"/>
  <c r="J196" i="88" s="1"/>
  <c r="G156" i="87"/>
  <c r="J156" i="87" s="1"/>
  <c r="E156" i="88" s="1"/>
  <c r="G156" i="88" s="1"/>
  <c r="J156" i="88" s="1"/>
  <c r="E156" i="87"/>
  <c r="G195" i="87"/>
  <c r="J195" i="87" s="1"/>
  <c r="E195" i="88" s="1"/>
  <c r="G195" i="88" s="1"/>
  <c r="J195" i="88" s="1"/>
  <c r="E195" i="87"/>
  <c r="E204" i="87"/>
  <c r="G204" i="87" s="1"/>
  <c r="J204" i="87" s="1"/>
  <c r="E128" i="87"/>
  <c r="G128" i="87" s="1"/>
  <c r="J128" i="87" s="1"/>
  <c r="E157" i="87"/>
  <c r="G157" i="87" s="1"/>
  <c r="J157" i="87" s="1"/>
  <c r="E202" i="87"/>
  <c r="G202" i="87" s="1"/>
  <c r="J202" i="87" s="1"/>
  <c r="E202" i="88" s="1"/>
  <c r="G202" i="88" s="1"/>
  <c r="J202" i="88" s="1"/>
  <c r="E114" i="106"/>
  <c r="E70" i="83"/>
  <c r="G70" i="83" s="1"/>
  <c r="J70" i="83" s="1"/>
  <c r="E150" i="87"/>
  <c r="G150" i="87" s="1"/>
  <c r="J150" i="87" s="1"/>
  <c r="E212" i="87"/>
  <c r="G212" i="87" s="1"/>
  <c r="J212" i="87" s="1"/>
  <c r="E211" i="87"/>
  <c r="G211" i="87" s="1"/>
  <c r="J211" i="87" s="1"/>
  <c r="E211" i="88" s="1"/>
  <c r="G211" i="88" s="1"/>
  <c r="J211" i="88" s="1"/>
  <c r="E182" i="87"/>
  <c r="G182" i="87" s="1"/>
  <c r="J182" i="87" s="1"/>
  <c r="E147" i="87"/>
  <c r="G147" i="87" s="1"/>
  <c r="J147" i="87" s="1"/>
  <c r="E198" i="87"/>
  <c r="G198" i="87" s="1"/>
  <c r="J198" i="87" s="1"/>
  <c r="E198" i="88" s="1"/>
  <c r="G198" i="88" s="1"/>
  <c r="J198" i="88" s="1"/>
  <c r="E241" i="87"/>
  <c r="G241" i="87" s="1"/>
  <c r="J241" i="87" s="1"/>
  <c r="E229" i="94"/>
  <c r="E252" i="88"/>
  <c r="G252" i="88" s="1"/>
  <c r="J252" i="88" s="1"/>
  <c r="E169" i="103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237" i="94"/>
  <c r="G237" i="94" s="1"/>
  <c r="J237" i="94" s="1"/>
  <c r="E237" i="95" s="1"/>
  <c r="E168" i="78"/>
  <c r="G20" i="77"/>
  <c r="J20" i="77" s="1"/>
  <c r="G22" i="77"/>
  <c r="J22" i="77" s="1"/>
  <c r="G25" i="77"/>
  <c r="J25" i="77" s="1"/>
  <c r="E25" i="78" s="1"/>
  <c r="G23" i="77"/>
  <c r="J23" i="77" s="1"/>
  <c r="E23" i="78" s="1"/>
  <c r="G11" i="87"/>
  <c r="J11" i="87" s="1"/>
  <c r="E152" i="89"/>
  <c r="G152" i="89" s="1"/>
  <c r="J152" i="89" s="1"/>
  <c r="E226" i="89"/>
  <c r="G226" i="89" s="1"/>
  <c r="J226" i="89" s="1"/>
  <c r="G10" i="87"/>
  <c r="J10" i="87" s="1"/>
  <c r="E208" i="89"/>
  <c r="G208" i="89" s="1"/>
  <c r="J208" i="89" s="1"/>
  <c r="G39" i="88"/>
  <c r="J39" i="88" s="1"/>
  <c r="E39" i="89" s="1"/>
  <c r="G39" i="89" s="1"/>
  <c r="J39" i="89" s="1"/>
  <c r="G239" i="88"/>
  <c r="J239" i="88" s="1"/>
  <c r="E239" i="89" s="1"/>
  <c r="G239" i="89" s="1"/>
  <c r="J239" i="89" s="1"/>
  <c r="G231" i="88"/>
  <c r="J231" i="88" s="1"/>
  <c r="E231" i="89" s="1"/>
  <c r="G231" i="89" s="1"/>
  <c r="J231" i="89" s="1"/>
  <c r="E148" i="89"/>
  <c r="G148" i="89" s="1"/>
  <c r="J148" i="89" s="1"/>
  <c r="G9" i="87"/>
  <c r="J9" i="87" s="1"/>
  <c r="E193" i="89"/>
  <c r="G193" i="89" s="1"/>
  <c r="J193" i="89" s="1"/>
  <c r="E177" i="89"/>
  <c r="G177" i="89" s="1"/>
  <c r="J177" i="89" s="1"/>
  <c r="E12" i="100"/>
  <c r="G12" i="100" s="1"/>
  <c r="J12" i="100" s="1"/>
  <c r="E12" i="101" s="1"/>
  <c r="E181" i="89"/>
  <c r="G181" i="89" s="1"/>
  <c r="J181" i="89" s="1"/>
  <c r="E83" i="89"/>
  <c r="G83" i="89" s="1"/>
  <c r="J83" i="89" s="1"/>
  <c r="E127" i="89"/>
  <c r="G127" i="89" s="1"/>
  <c r="J127" i="89" s="1"/>
  <c r="E151" i="89"/>
  <c r="G151" i="89" s="1"/>
  <c r="J151" i="89" s="1"/>
  <c r="E194" i="89"/>
  <c r="G194" i="89" s="1"/>
  <c r="J194" i="89" s="1"/>
  <c r="E84" i="89"/>
  <c r="G84" i="89" s="1"/>
  <c r="J84" i="89" s="1"/>
  <c r="E126" i="89"/>
  <c r="G126" i="89" s="1"/>
  <c r="J126" i="89" s="1"/>
  <c r="E213" i="89"/>
  <c r="G213" i="89" s="1"/>
  <c r="J213" i="89" s="1"/>
  <c r="G21" i="77"/>
  <c r="J21" i="77" s="1"/>
  <c r="E21" i="78" s="1"/>
  <c r="G129" i="107"/>
  <c r="J129" i="107" s="1"/>
  <c r="J129" i="8" s="1"/>
  <c r="G63" i="107"/>
  <c r="J63" i="107" s="1"/>
  <c r="J63" i="8" s="1"/>
  <c r="G178" i="107"/>
  <c r="J178" i="107" s="1"/>
  <c r="J178" i="8" s="1"/>
  <c r="G60" i="107"/>
  <c r="J60" i="107" s="1"/>
  <c r="G229" i="94"/>
  <c r="J229" i="94" s="1"/>
  <c r="E229" i="95" s="1"/>
  <c r="G232" i="86"/>
  <c r="J232" i="86" s="1"/>
  <c r="E232" i="87" s="1"/>
  <c r="G113" i="87"/>
  <c r="J113" i="87" s="1"/>
  <c r="E113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190" i="77"/>
  <c r="J190" i="77" s="1"/>
  <c r="G82" i="77"/>
  <c r="J82" i="77" s="1"/>
  <c r="G173" i="77"/>
  <c r="J173" i="77" s="1"/>
  <c r="G103" i="77"/>
  <c r="J103" i="77" s="1"/>
  <c r="G104" i="77"/>
  <c r="J104" i="77" s="1"/>
  <c r="G24" i="77"/>
  <c r="J24" i="77" s="1"/>
  <c r="E24" i="78" s="1"/>
  <c r="G26" i="77"/>
  <c r="J26" i="77" s="1"/>
  <c r="E26" i="78" s="1"/>
  <c r="G19" i="77"/>
  <c r="J19" i="77" s="1"/>
  <c r="E19" i="78" s="1"/>
  <c r="G168" i="78"/>
  <c r="J168" i="78" s="1"/>
  <c r="E168" i="79" s="1"/>
  <c r="K213" i="64"/>
  <c r="K215" i="64" s="1"/>
  <c r="E147" i="88" l="1"/>
  <c r="G147" i="88" s="1"/>
  <c r="J147" i="88" s="1"/>
  <c r="E182" i="88"/>
  <c r="G182" i="88" s="1"/>
  <c r="J182" i="88" s="1"/>
  <c r="E157" i="88"/>
  <c r="G157" i="88" s="1"/>
  <c r="J157" i="88" s="1"/>
  <c r="E128" i="88"/>
  <c r="G128" i="88" s="1"/>
  <c r="J128" i="88" s="1"/>
  <c r="E175" i="84"/>
  <c r="G175" i="84" s="1"/>
  <c r="J175" i="84" s="1"/>
  <c r="E175" i="85" s="1"/>
  <c r="E212" i="88"/>
  <c r="G212" i="88" s="1"/>
  <c r="J212" i="88" s="1"/>
  <c r="E204" i="88"/>
  <c r="G204" i="88" s="1"/>
  <c r="J204" i="88" s="1"/>
  <c r="E204" i="89" s="1"/>
  <c r="G204" i="89" s="1"/>
  <c r="J204" i="89" s="1"/>
  <c r="E209" i="88"/>
  <c r="G209" i="88" s="1"/>
  <c r="J209" i="88" s="1"/>
  <c r="E209" i="89" s="1"/>
  <c r="G209" i="89" s="1"/>
  <c r="J209" i="89" s="1"/>
  <c r="E241" i="88"/>
  <c r="G241" i="88" s="1"/>
  <c r="E150" i="88"/>
  <c r="G150" i="88" s="1"/>
  <c r="J150" i="88" s="1"/>
  <c r="E149" i="88"/>
  <c r="G149" i="88" s="1"/>
  <c r="J149" i="88" s="1"/>
  <c r="E70" i="84"/>
  <c r="G70" i="84" s="1"/>
  <c r="J70" i="84" s="1"/>
  <c r="E70" i="85" s="1"/>
  <c r="G70" i="85" s="1"/>
  <c r="J70" i="85" s="1"/>
  <c r="E197" i="88"/>
  <c r="G197" i="88" s="1"/>
  <c r="J197" i="88" s="1"/>
  <c r="E203" i="88"/>
  <c r="G203" i="88" s="1"/>
  <c r="J203" i="88" s="1"/>
  <c r="E210" i="88"/>
  <c r="G210" i="88" s="1"/>
  <c r="J210" i="88" s="1"/>
  <c r="E210" i="89" s="1"/>
  <c r="G210" i="89" s="1"/>
  <c r="J210" i="89" s="1"/>
  <c r="E71" i="84"/>
  <c r="G71" i="84" s="1"/>
  <c r="J71" i="84" s="1"/>
  <c r="E71" i="85" s="1"/>
  <c r="G71" i="85" s="1"/>
  <c r="J71" i="85" s="1"/>
  <c r="E125" i="89"/>
  <c r="G125" i="89" s="1"/>
  <c r="J125" i="89" s="1"/>
  <c r="E11" i="88"/>
  <c r="G11" i="88" s="1"/>
  <c r="J11" i="88" s="1"/>
  <c r="E240" i="87"/>
  <c r="G240" i="87" s="1"/>
  <c r="J240" i="87" s="1"/>
  <c r="E169" i="107"/>
  <c r="G169" i="107" s="1"/>
  <c r="J169" i="107" s="1"/>
  <c r="J169" i="8" s="1"/>
  <c r="E9" i="88"/>
  <c r="G9" i="88" s="1"/>
  <c r="J9" i="88" s="1"/>
  <c r="E10" i="88"/>
  <c r="G10" i="88" s="1"/>
  <c r="J10" i="88" s="1"/>
  <c r="E126" i="90"/>
  <c r="G126" i="90" s="1"/>
  <c r="J126" i="90" s="1"/>
  <c r="E126" i="91" s="1"/>
  <c r="G126" i="91" s="1"/>
  <c r="J126" i="91" s="1"/>
  <c r="E126" i="92" s="1"/>
  <c r="E206" i="90"/>
  <c r="G206" i="90" s="1"/>
  <c r="J206" i="90" s="1"/>
  <c r="E206" i="91" s="1"/>
  <c r="E155" i="90"/>
  <c r="G155" i="90" s="1"/>
  <c r="J155" i="90" s="1"/>
  <c r="E155" i="91" s="1"/>
  <c r="G155" i="91" s="1"/>
  <c r="J155" i="91" s="1"/>
  <c r="E155" i="92" s="1"/>
  <c r="E152" i="90"/>
  <c r="G152" i="90" s="1"/>
  <c r="J152" i="90" s="1"/>
  <c r="E152" i="91" s="1"/>
  <c r="G152" i="91" s="1"/>
  <c r="J152" i="91" s="1"/>
  <c r="E152" i="92" s="1"/>
  <c r="E84" i="90"/>
  <c r="G84" i="90" s="1"/>
  <c r="J84" i="90" s="1"/>
  <c r="E84" i="91" s="1"/>
  <c r="G84" i="91" s="1"/>
  <c r="J84" i="91" s="1"/>
  <c r="E84" i="92" s="1"/>
  <c r="E39" i="90"/>
  <c r="G39" i="90" s="1"/>
  <c r="J39" i="90" s="1"/>
  <c r="E39" i="91" s="1"/>
  <c r="E208" i="90"/>
  <c r="G208" i="90" s="1"/>
  <c r="J208" i="90" s="1"/>
  <c r="E208" i="91" s="1"/>
  <c r="G208" i="91" s="1"/>
  <c r="J208" i="91" s="1"/>
  <c r="E208" i="92" s="1"/>
  <c r="E151" i="90"/>
  <c r="G151" i="90" s="1"/>
  <c r="J151" i="90" s="1"/>
  <c r="E151" i="91" s="1"/>
  <c r="G151" i="91" s="1"/>
  <c r="J151" i="91" s="1"/>
  <c r="E151" i="92" s="1"/>
  <c r="E193" i="90"/>
  <c r="G193" i="90" s="1"/>
  <c r="J193" i="90" s="1"/>
  <c r="E205" i="90"/>
  <c r="G205" i="90" s="1"/>
  <c r="J205" i="90" s="1"/>
  <c r="E181" i="90"/>
  <c r="G181" i="90" s="1"/>
  <c r="J181" i="90" s="1"/>
  <c r="E181" i="91" s="1"/>
  <c r="G181" i="91" s="1"/>
  <c r="J181" i="91" s="1"/>
  <c r="E181" i="92" s="1"/>
  <c r="E239" i="90"/>
  <c r="G239" i="90" s="1"/>
  <c r="J239" i="90" s="1"/>
  <c r="E177" i="90"/>
  <c r="G177" i="90" s="1"/>
  <c r="J177" i="90" s="1"/>
  <c r="E177" i="91" s="1"/>
  <c r="G177" i="91" s="1"/>
  <c r="J177" i="91" s="1"/>
  <c r="E177" i="92" s="1"/>
  <c r="E127" i="90"/>
  <c r="G127" i="90" s="1"/>
  <c r="J127" i="90" s="1"/>
  <c r="E231" i="90"/>
  <c r="G231" i="90" s="1"/>
  <c r="J231" i="90" s="1"/>
  <c r="E231" i="91" s="1"/>
  <c r="E213" i="90"/>
  <c r="G213" i="90" s="1"/>
  <c r="J213" i="90" s="1"/>
  <c r="E83" i="90"/>
  <c r="G83" i="90" s="1"/>
  <c r="J83" i="90" s="1"/>
  <c r="E83" i="91" s="1"/>
  <c r="G83" i="91" s="1"/>
  <c r="J83" i="91" s="1"/>
  <c r="E83" i="92" s="1"/>
  <c r="E148" i="90"/>
  <c r="G148" i="90" s="1"/>
  <c r="J148" i="90" s="1"/>
  <c r="E153" i="90"/>
  <c r="G153" i="90" s="1"/>
  <c r="J153" i="90" s="1"/>
  <c r="E153" i="91" s="1"/>
  <c r="G153" i="91" s="1"/>
  <c r="J153" i="91" s="1"/>
  <c r="E153" i="92" s="1"/>
  <c r="E226" i="90"/>
  <c r="G226" i="90" s="1"/>
  <c r="J226" i="90" s="1"/>
  <c r="E226" i="91" s="1"/>
  <c r="G226" i="91" s="1"/>
  <c r="J226" i="91" s="1"/>
  <c r="E226" i="92" s="1"/>
  <c r="E252" i="89"/>
  <c r="G252" i="89" s="1"/>
  <c r="J252" i="89" s="1"/>
  <c r="E252" i="90" s="1"/>
  <c r="G252" i="90" s="1"/>
  <c r="J252" i="90" s="1"/>
  <c r="E252" i="91" s="1"/>
  <c r="G252" i="91" s="1"/>
  <c r="J252" i="91" s="1"/>
  <c r="E194" i="90"/>
  <c r="G194" i="90" s="1"/>
  <c r="J194" i="90" s="1"/>
  <c r="E194" i="91" s="1"/>
  <c r="G194" i="91" s="1"/>
  <c r="J194" i="91" s="1"/>
  <c r="E194" i="92" s="1"/>
  <c r="E20" i="78"/>
  <c r="G20" i="78" s="1"/>
  <c r="J20" i="78" s="1"/>
  <c r="E20" i="79" s="1"/>
  <c r="E22" i="78"/>
  <c r="G22" i="78" s="1"/>
  <c r="J22" i="78" s="1"/>
  <c r="E22" i="79" s="1"/>
  <c r="E173" i="78"/>
  <c r="G173" i="78" s="1"/>
  <c r="J173" i="78" s="1"/>
  <c r="E82" i="78"/>
  <c r="G82" i="78" s="1"/>
  <c r="J82" i="78" s="1"/>
  <c r="E82" i="79" s="1"/>
  <c r="E103" i="78"/>
  <c r="G103" i="78" s="1"/>
  <c r="J103" i="78" s="1"/>
  <c r="E103" i="79" s="1"/>
  <c r="E190" i="78"/>
  <c r="G190" i="78" s="1"/>
  <c r="J190" i="78" s="1"/>
  <c r="E190" i="79" s="1"/>
  <c r="E104" i="78"/>
  <c r="G104" i="78" s="1"/>
  <c r="J104" i="78" s="1"/>
  <c r="E104" i="79" s="1"/>
  <c r="E196" i="89"/>
  <c r="G196" i="89" s="1"/>
  <c r="J196" i="89" s="1"/>
  <c r="E147" i="89"/>
  <c r="G147" i="89" s="1"/>
  <c r="J147" i="89" s="1"/>
  <c r="E197" i="89"/>
  <c r="G197" i="89" s="1"/>
  <c r="J197" i="89" s="1"/>
  <c r="E156" i="89"/>
  <c r="G156" i="89" s="1"/>
  <c r="J156" i="89" s="1"/>
  <c r="E202" i="89"/>
  <c r="G202" i="89" s="1"/>
  <c r="J202" i="89" s="1"/>
  <c r="E198" i="89"/>
  <c r="G198" i="89" s="1"/>
  <c r="J198" i="89" s="1"/>
  <c r="E195" i="89"/>
  <c r="G195" i="89" s="1"/>
  <c r="J195" i="89" s="1"/>
  <c r="E203" i="89"/>
  <c r="G203" i="89" s="1"/>
  <c r="J203" i="89" s="1"/>
  <c r="E212" i="89"/>
  <c r="G212" i="89" s="1"/>
  <c r="J212" i="89" s="1"/>
  <c r="E149" i="89"/>
  <c r="G149" i="89" s="1"/>
  <c r="J149" i="89" s="1"/>
  <c r="E211" i="89"/>
  <c r="G211" i="89" s="1"/>
  <c r="J211" i="89" s="1"/>
  <c r="E128" i="89"/>
  <c r="G128" i="89" s="1"/>
  <c r="J128" i="89" s="1"/>
  <c r="E182" i="89"/>
  <c r="G182" i="89" s="1"/>
  <c r="J182" i="89" s="1"/>
  <c r="E157" i="89"/>
  <c r="G157" i="89" s="1"/>
  <c r="J157" i="89" s="1"/>
  <c r="G12" i="101"/>
  <c r="J12" i="101" s="1"/>
  <c r="G102" i="78"/>
  <c r="J102" i="78" s="1"/>
  <c r="G174" i="78"/>
  <c r="J174" i="78" s="1"/>
  <c r="G94" i="107"/>
  <c r="J94" i="107" s="1"/>
  <c r="J94" i="8" s="1"/>
  <c r="G109" i="107"/>
  <c r="J109" i="107" s="1"/>
  <c r="J109" i="8" s="1"/>
  <c r="G114" i="107"/>
  <c r="J114" i="107" s="1"/>
  <c r="J114" i="8" s="1"/>
  <c r="G232" i="87"/>
  <c r="J232" i="87" s="1"/>
  <c r="E232" i="88" s="1"/>
  <c r="G229" i="95"/>
  <c r="G237" i="95"/>
  <c r="J237" i="95" s="1"/>
  <c r="G113" i="88"/>
  <c r="J113" i="88" s="1"/>
  <c r="G175" i="85"/>
  <c r="J175" i="85" s="1"/>
  <c r="G206" i="91"/>
  <c r="J206" i="91" s="1"/>
  <c r="E206" i="92" s="1"/>
  <c r="G75" i="106"/>
  <c r="J75" i="106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254" i="78"/>
  <c r="J254" i="78" s="1"/>
  <c r="G143" i="77"/>
  <c r="J143" i="77" s="1"/>
  <c r="G108" i="77"/>
  <c r="J108" i="77" s="1"/>
  <c r="G262" i="77"/>
  <c r="J262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E253" i="79"/>
  <c r="G253" i="79" s="1"/>
  <c r="J253" i="79" s="1"/>
  <c r="G95" i="77"/>
  <c r="J95" i="77" s="1"/>
  <c r="E233" i="78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E255" i="78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E234" i="78"/>
  <c r="G115" i="77"/>
  <c r="J115" i="77" s="1"/>
  <c r="G140" i="77"/>
  <c r="J140" i="77" s="1"/>
  <c r="G184" i="77"/>
  <c r="J184" i="77" s="1"/>
  <c r="G23" i="78"/>
  <c r="J23" i="78" s="1"/>
  <c r="G21" i="78"/>
  <c r="J21" i="78" s="1"/>
  <c r="E21" i="79" s="1"/>
  <c r="G26" i="78"/>
  <c r="J26" i="78" s="1"/>
  <c r="G24" i="78"/>
  <c r="J24" i="78" s="1"/>
  <c r="E24" i="79" s="1"/>
  <c r="G168" i="79"/>
  <c r="J168" i="79" s="1"/>
  <c r="E168" i="80" s="1"/>
  <c r="G19" i="78"/>
  <c r="J19" i="78" s="1"/>
  <c r="E19" i="79" s="1"/>
  <c r="G25" i="78"/>
  <c r="J25" i="78" s="1"/>
  <c r="K216" i="64"/>
  <c r="E9" i="89" l="1"/>
  <c r="G9" i="89" s="1"/>
  <c r="J9" i="89" s="1"/>
  <c r="E10" i="89"/>
  <c r="G10" i="89" s="1"/>
  <c r="J10" i="89" s="1"/>
  <c r="E240" i="88"/>
  <c r="G240" i="88" s="1"/>
  <c r="J240" i="88" s="1"/>
  <c r="E11" i="89"/>
  <c r="G11" i="89" s="1"/>
  <c r="J11" i="89" s="1"/>
  <c r="E11" i="90" s="1"/>
  <c r="G11" i="90" s="1"/>
  <c r="J11" i="90" s="1"/>
  <c r="E11" i="91" s="1"/>
  <c r="G11" i="91" s="1"/>
  <c r="J11" i="91" s="1"/>
  <c r="E11" i="92" s="1"/>
  <c r="E193" i="91"/>
  <c r="G193" i="91" s="1"/>
  <c r="J193" i="91" s="1"/>
  <c r="E193" i="92" s="1"/>
  <c r="E205" i="91"/>
  <c r="G205" i="91" s="1"/>
  <c r="J205" i="91" s="1"/>
  <c r="E205" i="92" s="1"/>
  <c r="G205" i="92" s="1"/>
  <c r="J205" i="92" s="1"/>
  <c r="E205" i="93" s="1"/>
  <c r="E213" i="91"/>
  <c r="G213" i="91" s="1"/>
  <c r="J213" i="91" s="1"/>
  <c r="E213" i="92" s="1"/>
  <c r="G213" i="92" s="1"/>
  <c r="J213" i="92" s="1"/>
  <c r="E213" i="93" s="1"/>
  <c r="E148" i="91"/>
  <c r="G148" i="91" s="1"/>
  <c r="J148" i="91" s="1"/>
  <c r="E148" i="92" s="1"/>
  <c r="E127" i="91"/>
  <c r="G127" i="91" s="1"/>
  <c r="J127" i="91" s="1"/>
  <c r="E127" i="92" s="1"/>
  <c r="E75" i="107"/>
  <c r="E150" i="89"/>
  <c r="G150" i="89" s="1"/>
  <c r="J150" i="89" s="1"/>
  <c r="E150" i="90" s="1"/>
  <c r="G150" i="90" s="1"/>
  <c r="J150" i="90" s="1"/>
  <c r="E150" i="91" s="1"/>
  <c r="G150" i="91" s="1"/>
  <c r="J150" i="91" s="1"/>
  <c r="E150" i="92" s="1"/>
  <c r="E125" i="90"/>
  <c r="G125" i="90" s="1"/>
  <c r="J125" i="90" s="1"/>
  <c r="E125" i="91" s="1"/>
  <c r="G125" i="91" s="1"/>
  <c r="J125" i="91" s="1"/>
  <c r="E125" i="92" s="1"/>
  <c r="G125" i="92" s="1"/>
  <c r="J125" i="92" s="1"/>
  <c r="E125" i="93" s="1"/>
  <c r="E239" i="91"/>
  <c r="G239" i="91" s="1"/>
  <c r="J239" i="91" s="1"/>
  <c r="E237" i="96"/>
  <c r="G237" i="96" s="1"/>
  <c r="J237" i="96" s="1"/>
  <c r="E252" i="92"/>
  <c r="G252" i="92" s="1"/>
  <c r="J252" i="92" s="1"/>
  <c r="E204" i="90"/>
  <c r="G204" i="90" s="1"/>
  <c r="J204" i="90" s="1"/>
  <c r="E204" i="91" s="1"/>
  <c r="G204" i="91" s="1"/>
  <c r="J204" i="91" s="1"/>
  <c r="E204" i="92" s="1"/>
  <c r="E198" i="90"/>
  <c r="G198" i="90" s="1"/>
  <c r="J198" i="90" s="1"/>
  <c r="E198" i="91" s="1"/>
  <c r="E128" i="90"/>
  <c r="G128" i="90" s="1"/>
  <c r="J128" i="90" s="1"/>
  <c r="E128" i="91" s="1"/>
  <c r="E202" i="90"/>
  <c r="G202" i="90" s="1"/>
  <c r="J202" i="90" s="1"/>
  <c r="E202" i="91" s="1"/>
  <c r="E196" i="90"/>
  <c r="G196" i="90" s="1"/>
  <c r="J196" i="90" s="1"/>
  <c r="E196" i="91" s="1"/>
  <c r="G196" i="91" s="1"/>
  <c r="J196" i="91" s="1"/>
  <c r="E196" i="92" s="1"/>
  <c r="E211" i="90"/>
  <c r="G211" i="90" s="1"/>
  <c r="J211" i="90" s="1"/>
  <c r="E211" i="91" s="1"/>
  <c r="G211" i="91" s="1"/>
  <c r="J211" i="91" s="1"/>
  <c r="E211" i="92" s="1"/>
  <c r="E209" i="90"/>
  <c r="G209" i="90" s="1"/>
  <c r="J209" i="90" s="1"/>
  <c r="E9" i="90"/>
  <c r="G9" i="90" s="1"/>
  <c r="J9" i="90" s="1"/>
  <c r="E9" i="91" s="1"/>
  <c r="E182" i="90"/>
  <c r="G182" i="90" s="1"/>
  <c r="J182" i="90" s="1"/>
  <c r="E156" i="90"/>
  <c r="G156" i="90" s="1"/>
  <c r="J156" i="90" s="1"/>
  <c r="E156" i="91" s="1"/>
  <c r="E149" i="90"/>
  <c r="G149" i="90" s="1"/>
  <c r="J149" i="90" s="1"/>
  <c r="E149" i="91" s="1"/>
  <c r="E197" i="90"/>
  <c r="G197" i="90" s="1"/>
  <c r="J197" i="90" s="1"/>
  <c r="E197" i="91" s="1"/>
  <c r="E195" i="90"/>
  <c r="G195" i="90" s="1"/>
  <c r="J195" i="90" s="1"/>
  <c r="E212" i="90"/>
  <c r="G212" i="90" s="1"/>
  <c r="J212" i="90" s="1"/>
  <c r="E212" i="91" s="1"/>
  <c r="G212" i="91" s="1"/>
  <c r="J212" i="91" s="1"/>
  <c r="E212" i="92" s="1"/>
  <c r="E147" i="90"/>
  <c r="G147" i="90" s="1"/>
  <c r="J147" i="90" s="1"/>
  <c r="E147" i="91" s="1"/>
  <c r="E157" i="90"/>
  <c r="G157" i="90" s="1"/>
  <c r="J157" i="90" s="1"/>
  <c r="E157" i="91" s="1"/>
  <c r="E203" i="90"/>
  <c r="G203" i="90" s="1"/>
  <c r="J203" i="90" s="1"/>
  <c r="E203" i="91" s="1"/>
  <c r="E210" i="90"/>
  <c r="G210" i="90" s="1"/>
  <c r="J210" i="90" s="1"/>
  <c r="E210" i="91" s="1"/>
  <c r="E50" i="78"/>
  <c r="E34" i="78"/>
  <c r="E54" i="78"/>
  <c r="E158" i="78"/>
  <c r="E143" i="78"/>
  <c r="G143" i="78" s="1"/>
  <c r="J143" i="78" s="1"/>
  <c r="E143" i="79" s="1"/>
  <c r="G143" i="79" s="1"/>
  <c r="J143" i="79" s="1"/>
  <c r="E143" i="80" s="1"/>
  <c r="E166" i="78"/>
  <c r="G166" i="78" s="1"/>
  <c r="J166" i="78" s="1"/>
  <c r="E58" i="78"/>
  <c r="G58" i="78" s="1"/>
  <c r="J58" i="78" s="1"/>
  <c r="E58" i="79" s="1"/>
  <c r="G58" i="79" s="1"/>
  <c r="J58" i="79" s="1"/>
  <c r="E58" i="80" s="1"/>
  <c r="E98" i="78"/>
  <c r="E40" i="78"/>
  <c r="E37" i="78"/>
  <c r="G37" i="78" s="1"/>
  <c r="J37" i="78" s="1"/>
  <c r="E37" i="79" s="1"/>
  <c r="G37" i="79" s="1"/>
  <c r="J37" i="79" s="1"/>
  <c r="E37" i="80" s="1"/>
  <c r="E170" i="78"/>
  <c r="E55" i="78"/>
  <c r="G55" i="78" s="1"/>
  <c r="J55" i="78" s="1"/>
  <c r="E55" i="79" s="1"/>
  <c r="E222" i="78"/>
  <c r="G222" i="78" s="1"/>
  <c r="J222" i="78" s="1"/>
  <c r="E222" i="79" s="1"/>
  <c r="E48" i="78"/>
  <c r="G48" i="78" s="1"/>
  <c r="J48" i="78" s="1"/>
  <c r="E48" i="79" s="1"/>
  <c r="E137" i="78"/>
  <c r="E101" i="78"/>
  <c r="E164" i="78"/>
  <c r="E162" i="78"/>
  <c r="G162" i="78" s="1"/>
  <c r="J162" i="78" s="1"/>
  <c r="E162" i="79" s="1"/>
  <c r="E25" i="79"/>
  <c r="G25" i="79" s="1"/>
  <c r="J25" i="79" s="1"/>
  <c r="E25" i="80" s="1"/>
  <c r="E140" i="78"/>
  <c r="G140" i="78" s="1"/>
  <c r="J140" i="78" s="1"/>
  <c r="E140" i="79" s="1"/>
  <c r="G140" i="79" s="1"/>
  <c r="J140" i="79" s="1"/>
  <c r="E140" i="80" s="1"/>
  <c r="E179" i="78"/>
  <c r="G179" i="78" s="1"/>
  <c r="J179" i="78" s="1"/>
  <c r="E179" i="79" s="1"/>
  <c r="G179" i="79" s="1"/>
  <c r="J179" i="79" s="1"/>
  <c r="E179" i="80" s="1"/>
  <c r="E89" i="78"/>
  <c r="G89" i="78" s="1"/>
  <c r="J89" i="78" s="1"/>
  <c r="E89" i="79" s="1"/>
  <c r="G89" i="79" s="1"/>
  <c r="J89" i="79" s="1"/>
  <c r="E89" i="80" s="1"/>
  <c r="E85" i="78"/>
  <c r="E72" i="78"/>
  <c r="E106" i="78"/>
  <c r="E32" i="78"/>
  <c r="E180" i="78"/>
  <c r="G180" i="78" s="1"/>
  <c r="J180" i="78" s="1"/>
  <c r="E180" i="79" s="1"/>
  <c r="E185" i="78"/>
  <c r="G185" i="78" s="1"/>
  <c r="J185" i="78" s="1"/>
  <c r="E185" i="79" s="1"/>
  <c r="E62" i="78"/>
  <c r="G62" i="78" s="1"/>
  <c r="J62" i="78" s="1"/>
  <c r="E62" i="79" s="1"/>
  <c r="E172" i="78"/>
  <c r="E144" i="78"/>
  <c r="E146" i="78"/>
  <c r="E59" i="78"/>
  <c r="E79" i="78"/>
  <c r="E224" i="78"/>
  <c r="G224" i="78" s="1"/>
  <c r="J224" i="78" s="1"/>
  <c r="E224" i="79" s="1"/>
  <c r="G117" i="78"/>
  <c r="J117" i="78" s="1"/>
  <c r="E117" i="79" s="1"/>
  <c r="E73" i="78"/>
  <c r="G73" i="78" s="1"/>
  <c r="J73" i="78" s="1"/>
  <c r="E73" i="79" s="1"/>
  <c r="E192" i="78"/>
  <c r="G192" i="78" s="1"/>
  <c r="J192" i="78" s="1"/>
  <c r="E52" i="78"/>
  <c r="E93" i="78"/>
  <c r="E47" i="78"/>
  <c r="E49" i="78"/>
  <c r="E171" i="78"/>
  <c r="G171" i="78" s="1"/>
  <c r="J171" i="78" s="1"/>
  <c r="E171" i="79" s="1"/>
  <c r="G171" i="79" s="1"/>
  <c r="J171" i="79" s="1"/>
  <c r="E171" i="80" s="1"/>
  <c r="E160" i="78"/>
  <c r="G160" i="78" s="1"/>
  <c r="J160" i="78" s="1"/>
  <c r="E225" i="78"/>
  <c r="G225" i="78" s="1"/>
  <c r="J225" i="78" s="1"/>
  <c r="E225" i="79" s="1"/>
  <c r="G225" i="79" s="1"/>
  <c r="J225" i="79" s="1"/>
  <c r="E225" i="80" s="1"/>
  <c r="E184" i="78"/>
  <c r="E31" i="78"/>
  <c r="E138" i="78"/>
  <c r="G138" i="78" s="1"/>
  <c r="J138" i="78" s="1"/>
  <c r="E138" i="79" s="1"/>
  <c r="E92" i="78"/>
  <c r="E43" i="78"/>
  <c r="G43" i="78" s="1"/>
  <c r="J43" i="78" s="1"/>
  <c r="E43" i="79" s="1"/>
  <c r="G43" i="79" s="1"/>
  <c r="J43" i="79" s="1"/>
  <c r="E43" i="80" s="1"/>
  <c r="E97" i="78"/>
  <c r="G97" i="78" s="1"/>
  <c r="J97" i="78" s="1"/>
  <c r="E97" i="79" s="1"/>
  <c r="E135" i="78"/>
  <c r="G135" i="78" s="1"/>
  <c r="J135" i="78" s="1"/>
  <c r="E135" i="79" s="1"/>
  <c r="E61" i="78"/>
  <c r="E99" i="78"/>
  <c r="E57" i="78"/>
  <c r="E29" i="78"/>
  <c r="G29" i="78" s="1"/>
  <c r="J29" i="78" s="1"/>
  <c r="E29" i="79" s="1"/>
  <c r="G29" i="79" s="1"/>
  <c r="J29" i="79" s="1"/>
  <c r="E29" i="80" s="1"/>
  <c r="E28" i="78"/>
  <c r="G28" i="78" s="1"/>
  <c r="J28" i="78" s="1"/>
  <c r="E28" i="79" s="1"/>
  <c r="G28" i="79" s="1"/>
  <c r="J28" i="79" s="1"/>
  <c r="E28" i="80" s="1"/>
  <c r="E46" i="78"/>
  <c r="G46" i="78" s="1"/>
  <c r="J46" i="78" s="1"/>
  <c r="E46" i="79" s="1"/>
  <c r="G46" i="79" s="1"/>
  <c r="J46" i="79" s="1"/>
  <c r="E46" i="80" s="1"/>
  <c r="E141" i="78"/>
  <c r="G141" i="78" s="1"/>
  <c r="J141" i="78" s="1"/>
  <c r="E141" i="79" s="1"/>
  <c r="G141" i="79" s="1"/>
  <c r="J141" i="79" s="1"/>
  <c r="E141" i="80" s="1"/>
  <c r="E56" i="78"/>
  <c r="G56" i="78" s="1"/>
  <c r="J56" i="78" s="1"/>
  <c r="E56" i="79" s="1"/>
  <c r="G56" i="79" s="1"/>
  <c r="J56" i="79" s="1"/>
  <c r="E56" i="80" s="1"/>
  <c r="E86" i="78"/>
  <c r="E91" i="78"/>
  <c r="E123" i="78"/>
  <c r="E100" i="78"/>
  <c r="G100" i="78" s="1"/>
  <c r="J100" i="78" s="1"/>
  <c r="E100" i="79" s="1"/>
  <c r="G100" i="79" s="1"/>
  <c r="J100" i="79" s="1"/>
  <c r="E100" i="80" s="1"/>
  <c r="E230" i="78"/>
  <c r="G230" i="78" s="1"/>
  <c r="J230" i="78" s="1"/>
  <c r="E27" i="78"/>
  <c r="G27" i="78" s="1"/>
  <c r="J27" i="78" s="1"/>
  <c r="E27" i="79" s="1"/>
  <c r="G27" i="79" s="1"/>
  <c r="J27" i="79" s="1"/>
  <c r="E27" i="80" s="1"/>
  <c r="E33" i="78"/>
  <c r="G33" i="78" s="1"/>
  <c r="J33" i="78" s="1"/>
  <c r="E33" i="79" s="1"/>
  <c r="G33" i="79" s="1"/>
  <c r="J33" i="79" s="1"/>
  <c r="E33" i="80" s="1"/>
  <c r="E90" i="78"/>
  <c r="E139" i="78"/>
  <c r="E145" i="78"/>
  <c r="G111" i="78"/>
  <c r="J111" i="78" s="1"/>
  <c r="E111" i="79" s="1"/>
  <c r="E163" i="78"/>
  <c r="G116" i="78"/>
  <c r="J116" i="78" s="1"/>
  <c r="E116" i="79" s="1"/>
  <c r="E227" i="78"/>
  <c r="G227" i="78" s="1"/>
  <c r="J227" i="78" s="1"/>
  <c r="E130" i="78"/>
  <c r="G130" i="78" s="1"/>
  <c r="J130" i="78" s="1"/>
  <c r="E130" i="79" s="1"/>
  <c r="E174" i="79"/>
  <c r="G174" i="79" s="1"/>
  <c r="J174" i="79" s="1"/>
  <c r="E174" i="80" s="1"/>
  <c r="E67" i="78"/>
  <c r="E68" i="78"/>
  <c r="G115" i="78"/>
  <c r="J115" i="78" s="1"/>
  <c r="E115" i="79" s="1"/>
  <c r="G115" i="79" s="1"/>
  <c r="J115" i="79" s="1"/>
  <c r="E115" i="80" s="1"/>
  <c r="E228" i="78"/>
  <c r="G228" i="78" s="1"/>
  <c r="J228" i="78" s="1"/>
  <c r="E167" i="78"/>
  <c r="G167" i="78" s="1"/>
  <c r="J167" i="78" s="1"/>
  <c r="E167" i="79" s="1"/>
  <c r="E26" i="79"/>
  <c r="G26" i="79" s="1"/>
  <c r="J26" i="79" s="1"/>
  <c r="E26" i="80" s="1"/>
  <c r="E215" i="78"/>
  <c r="G215" i="78" s="1"/>
  <c r="J215" i="78" s="1"/>
  <c r="E215" i="79" s="1"/>
  <c r="G215" i="79" s="1"/>
  <c r="J215" i="79" s="1"/>
  <c r="E215" i="80" s="1"/>
  <c r="E64" i="78"/>
  <c r="G64" i="78" s="1"/>
  <c r="J64" i="78" s="1"/>
  <c r="E64" i="79" s="1"/>
  <c r="G64" i="79" s="1"/>
  <c r="J64" i="79" s="1"/>
  <c r="E64" i="80" s="1"/>
  <c r="E78" i="78"/>
  <c r="E183" i="78"/>
  <c r="E176" i="78"/>
  <c r="E53" i="78"/>
  <c r="G53" i="78" s="1"/>
  <c r="J53" i="78" s="1"/>
  <c r="E53" i="79" s="1"/>
  <c r="E69" i="78"/>
  <c r="G69" i="78" s="1"/>
  <c r="J69" i="78" s="1"/>
  <c r="E69" i="79" s="1"/>
  <c r="E95" i="78"/>
  <c r="G95" i="78" s="1"/>
  <c r="J95" i="78" s="1"/>
  <c r="E95" i="79" s="1"/>
  <c r="E42" i="78"/>
  <c r="E81" i="78"/>
  <c r="E30" i="78"/>
  <c r="E258" i="78"/>
  <c r="G258" i="78" s="1"/>
  <c r="E258" i="79" s="1"/>
  <c r="E142" i="78"/>
  <c r="E154" i="78"/>
  <c r="G154" i="78" s="1"/>
  <c r="J154" i="78" s="1"/>
  <c r="E154" i="79" s="1"/>
  <c r="E102" i="79"/>
  <c r="G102" i="79" s="1"/>
  <c r="J102" i="79" s="1"/>
  <c r="E102" i="80" s="1"/>
  <c r="E44" i="78"/>
  <c r="G44" i="78" s="1"/>
  <c r="J44" i="78" s="1"/>
  <c r="E44" i="79" s="1"/>
  <c r="G44" i="79" s="1"/>
  <c r="J44" i="79" s="1"/>
  <c r="E44" i="80" s="1"/>
  <c r="E77" i="78"/>
  <c r="E159" i="78"/>
  <c r="E220" i="78"/>
  <c r="E191" i="78"/>
  <c r="E223" i="78"/>
  <c r="E41" i="78"/>
  <c r="G41" i="78" s="1"/>
  <c r="J41" i="78" s="1"/>
  <c r="E41" i="79" s="1"/>
  <c r="G41" i="79" s="1"/>
  <c r="J41" i="79" s="1"/>
  <c r="E41" i="80" s="1"/>
  <c r="E66" i="78"/>
  <c r="G66" i="78" s="1"/>
  <c r="J66" i="78" s="1"/>
  <c r="E253" i="80"/>
  <c r="G253" i="80" s="1"/>
  <c r="J253" i="80" s="1"/>
  <c r="E253" i="81" s="1"/>
  <c r="E80" i="78"/>
  <c r="E51" i="78"/>
  <c r="E36" i="78"/>
  <c r="G108" i="78"/>
  <c r="J108" i="78" s="1"/>
  <c r="E108" i="79" s="1"/>
  <c r="G108" i="79" s="1"/>
  <c r="J108" i="79" s="1"/>
  <c r="E108" i="80" s="1"/>
  <c r="E74" i="78"/>
  <c r="G74" i="78" s="1"/>
  <c r="J74" i="78" s="1"/>
  <c r="E74" i="79" s="1"/>
  <c r="G74" i="79" s="1"/>
  <c r="J74" i="79" s="1"/>
  <c r="E74" i="80" s="1"/>
  <c r="E256" i="78"/>
  <c r="G256" i="78" s="1"/>
  <c r="J256" i="78" s="1"/>
  <c r="E12" i="102"/>
  <c r="G12" i="102" s="1"/>
  <c r="J12" i="102" s="1"/>
  <c r="E70" i="86"/>
  <c r="G70" i="86" s="1"/>
  <c r="J70" i="86" s="1"/>
  <c r="E71" i="86"/>
  <c r="G71" i="86" s="1"/>
  <c r="J71" i="86" s="1"/>
  <c r="E175" i="86"/>
  <c r="G175" i="86" s="1"/>
  <c r="J175" i="86" s="1"/>
  <c r="E113" i="89"/>
  <c r="G113" i="89" s="1"/>
  <c r="J113" i="89" s="1"/>
  <c r="J229" i="95"/>
  <c r="G93" i="78"/>
  <c r="J93" i="78" s="1"/>
  <c r="E93" i="79" s="1"/>
  <c r="G93" i="79" s="1"/>
  <c r="J93" i="79" s="1"/>
  <c r="E93" i="80" s="1"/>
  <c r="G61" i="78"/>
  <c r="J61" i="78" s="1"/>
  <c r="E61" i="79" s="1"/>
  <c r="G61" i="79" s="1"/>
  <c r="J61" i="79" s="1"/>
  <c r="E61" i="80" s="1"/>
  <c r="G99" i="78"/>
  <c r="J99" i="78" s="1"/>
  <c r="E99" i="79" s="1"/>
  <c r="G99" i="79" s="1"/>
  <c r="J99" i="79" s="1"/>
  <c r="E99" i="80" s="1"/>
  <c r="G57" i="78"/>
  <c r="J57" i="78" s="1"/>
  <c r="E57" i="79" s="1"/>
  <c r="G57" i="79" s="1"/>
  <c r="J57" i="79" s="1"/>
  <c r="E57" i="80" s="1"/>
  <c r="G36" i="78"/>
  <c r="J36" i="78" s="1"/>
  <c r="E36" i="79" s="1"/>
  <c r="G36" i="79" s="1"/>
  <c r="J36" i="79" s="1"/>
  <c r="E36" i="80" s="1"/>
  <c r="G52" i="78"/>
  <c r="J52" i="78" s="1"/>
  <c r="E52" i="79" s="1"/>
  <c r="G52" i="79" s="1"/>
  <c r="J52" i="79" s="1"/>
  <c r="E52" i="80" s="1"/>
  <c r="G34" i="78"/>
  <c r="J34" i="78" s="1"/>
  <c r="E34" i="79" s="1"/>
  <c r="G34" i="79" s="1"/>
  <c r="J34" i="79" s="1"/>
  <c r="E34" i="80" s="1"/>
  <c r="G54" i="78"/>
  <c r="J54" i="78" s="1"/>
  <c r="E54" i="79" s="1"/>
  <c r="G54" i="79" s="1"/>
  <c r="J54" i="79" s="1"/>
  <c r="E54" i="80" s="1"/>
  <c r="G158" i="78"/>
  <c r="J158" i="78" s="1"/>
  <c r="G234" i="78"/>
  <c r="J234" i="78" s="1"/>
  <c r="G98" i="78"/>
  <c r="J98" i="78" s="1"/>
  <c r="E98" i="79" s="1"/>
  <c r="G98" i="79" s="1"/>
  <c r="J98" i="79" s="1"/>
  <c r="E98" i="80" s="1"/>
  <c r="G170" i="78"/>
  <c r="J170" i="78" s="1"/>
  <c r="G236" i="78"/>
  <c r="J236" i="78" s="1"/>
  <c r="E173" i="79"/>
  <c r="G235" i="78"/>
  <c r="J235" i="78" s="1"/>
  <c r="G251" i="81"/>
  <c r="J251" i="81" s="1"/>
  <c r="G118" i="78"/>
  <c r="J118" i="78" s="1"/>
  <c r="E118" i="79" s="1"/>
  <c r="G118" i="79" s="1"/>
  <c r="J118" i="79" s="1"/>
  <c r="E118" i="80" s="1"/>
  <c r="G80" i="78"/>
  <c r="J80" i="78" s="1"/>
  <c r="E80" i="79" s="1"/>
  <c r="G80" i="79" s="1"/>
  <c r="J80" i="79" s="1"/>
  <c r="E80" i="80" s="1"/>
  <c r="G79" i="78"/>
  <c r="J79" i="78" s="1"/>
  <c r="G77" i="78"/>
  <c r="J77" i="78" s="1"/>
  <c r="E77" i="79" s="1"/>
  <c r="G77" i="79" s="1"/>
  <c r="J77" i="79" s="1"/>
  <c r="E77" i="80" s="1"/>
  <c r="G78" i="78"/>
  <c r="J78" i="78" s="1"/>
  <c r="E78" i="79" s="1"/>
  <c r="G78" i="79" s="1"/>
  <c r="J78" i="79" s="1"/>
  <c r="E78" i="80" s="1"/>
  <c r="G65" i="78"/>
  <c r="J65" i="78" s="1"/>
  <c r="G51" i="78"/>
  <c r="J51" i="78" s="1"/>
  <c r="E51" i="79" s="1"/>
  <c r="G51" i="79" s="1"/>
  <c r="J51" i="79" s="1"/>
  <c r="E51" i="80" s="1"/>
  <c r="G50" i="78"/>
  <c r="J50" i="78" s="1"/>
  <c r="E50" i="79" s="1"/>
  <c r="G50" i="79" s="1"/>
  <c r="J50" i="79" s="1"/>
  <c r="E50" i="80" s="1"/>
  <c r="G47" i="78"/>
  <c r="J47" i="78" s="1"/>
  <c r="E47" i="79" s="1"/>
  <c r="G47" i="79" s="1"/>
  <c r="J47" i="79" s="1"/>
  <c r="E47" i="80" s="1"/>
  <c r="G49" i="78"/>
  <c r="J49" i="78" s="1"/>
  <c r="E49" i="79" s="1"/>
  <c r="G49" i="79" s="1"/>
  <c r="J49" i="79" s="1"/>
  <c r="E49" i="80" s="1"/>
  <c r="G40" i="78"/>
  <c r="J40" i="78" s="1"/>
  <c r="E40" i="79" s="1"/>
  <c r="G40" i="79" s="1"/>
  <c r="J40" i="79" s="1"/>
  <c r="E40" i="80" s="1"/>
  <c r="G31" i="78"/>
  <c r="J31" i="78" s="1"/>
  <c r="E31" i="79" s="1"/>
  <c r="G31" i="79" s="1"/>
  <c r="J31" i="79" s="1"/>
  <c r="E31" i="80" s="1"/>
  <c r="G75" i="107"/>
  <c r="J75" i="107" s="1"/>
  <c r="J75" i="8" s="1"/>
  <c r="G86" i="78"/>
  <c r="J86" i="78" s="1"/>
  <c r="G87" i="78"/>
  <c r="J87" i="78" s="1"/>
  <c r="J241" i="88"/>
  <c r="G232" i="88"/>
  <c r="J232" i="88" s="1"/>
  <c r="E232" i="89" s="1"/>
  <c r="J238" i="78"/>
  <c r="G231" i="91"/>
  <c r="J231" i="91" s="1"/>
  <c r="E231" i="92" s="1"/>
  <c r="G259" i="78"/>
  <c r="J259" i="78" s="1"/>
  <c r="G9" i="91"/>
  <c r="J9" i="91" s="1"/>
  <c r="E9" i="92" s="1"/>
  <c r="G104" i="79"/>
  <c r="J104" i="79" s="1"/>
  <c r="E104" i="80" s="1"/>
  <c r="G186" i="79"/>
  <c r="J186" i="79" s="1"/>
  <c r="G190" i="79"/>
  <c r="J190" i="79" s="1"/>
  <c r="E190" i="80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223" i="78"/>
  <c r="J223" i="78" s="1"/>
  <c r="E223" i="79" s="1"/>
  <c r="G101" i="78"/>
  <c r="J101" i="78" s="1"/>
  <c r="E101" i="79" s="1"/>
  <c r="E254" i="79"/>
  <c r="G254" i="79" s="1"/>
  <c r="J254" i="79" s="1"/>
  <c r="E254" i="80" s="1"/>
  <c r="G184" i="78"/>
  <c r="J184" i="78" s="1"/>
  <c r="E184" i="79" s="1"/>
  <c r="G220" i="78"/>
  <c r="J220" i="78" s="1"/>
  <c r="E220" i="79" s="1"/>
  <c r="G72" i="78"/>
  <c r="J72" i="78" s="1"/>
  <c r="E72" i="79" s="1"/>
  <c r="G172" i="78"/>
  <c r="J172" i="78" s="1"/>
  <c r="E172" i="79" s="1"/>
  <c r="G146" i="78"/>
  <c r="J146" i="78" s="1"/>
  <c r="E146" i="79" s="1"/>
  <c r="G85" i="78"/>
  <c r="J85" i="78" s="1"/>
  <c r="E85" i="79" s="1"/>
  <c r="G121" i="78"/>
  <c r="J121" i="78" s="1"/>
  <c r="E121" i="79" s="1"/>
  <c r="G32" i="78"/>
  <c r="J32" i="78" s="1"/>
  <c r="E32" i="79" s="1"/>
  <c r="G233" i="78"/>
  <c r="J233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81" i="78"/>
  <c r="J81" i="78" s="1"/>
  <c r="E81" i="79" s="1"/>
  <c r="G120" i="78"/>
  <c r="J120" i="78" s="1"/>
  <c r="E120" i="79" s="1"/>
  <c r="G159" i="78"/>
  <c r="J159" i="78" s="1"/>
  <c r="E159" i="79" s="1"/>
  <c r="G191" i="78"/>
  <c r="J191" i="78" s="1"/>
  <c r="E191" i="79" s="1"/>
  <c r="G137" i="78"/>
  <c r="J137" i="78" s="1"/>
  <c r="E137" i="79" s="1"/>
  <c r="G164" i="78"/>
  <c r="J164" i="78" s="1"/>
  <c r="E164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44" i="78"/>
  <c r="J144" i="78" s="1"/>
  <c r="E144" i="79" s="1"/>
  <c r="G59" i="78"/>
  <c r="J59" i="78" s="1"/>
  <c r="E59" i="79" s="1"/>
  <c r="G203" i="91"/>
  <c r="J203" i="91" s="1"/>
  <c r="E203" i="92" s="1"/>
  <c r="G208" i="92"/>
  <c r="J208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147" i="91"/>
  <c r="J147" i="91" s="1"/>
  <c r="E147" i="92" s="1"/>
  <c r="G198" i="91"/>
  <c r="J198" i="91" s="1"/>
  <c r="E198" i="92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32" i="77"/>
  <c r="J132" i="77" s="1"/>
  <c r="G165" i="77"/>
  <c r="J165" i="77" s="1"/>
  <c r="G194" i="92"/>
  <c r="J194" i="92" s="1"/>
  <c r="E194" i="93" s="1"/>
  <c r="G221" i="77"/>
  <c r="J221" i="77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G127" i="92"/>
  <c r="J127" i="92" s="1"/>
  <c r="E127" i="93" s="1"/>
  <c r="G152" i="92"/>
  <c r="J152" i="92" s="1"/>
  <c r="E152" i="93" s="1"/>
  <c r="G206" i="92"/>
  <c r="J206" i="92" s="1"/>
  <c r="E206" i="93" s="1"/>
  <c r="G151" i="92"/>
  <c r="J151" i="92" s="1"/>
  <c r="E151" i="93" s="1"/>
  <c r="G134" i="77"/>
  <c r="J134" i="77" s="1"/>
  <c r="G38" i="77"/>
  <c r="J38" i="77" s="1"/>
  <c r="G96" i="77"/>
  <c r="J96" i="77" s="1"/>
  <c r="G136" i="77"/>
  <c r="J136" i="77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1" i="79"/>
  <c r="J21" i="79" s="1"/>
  <c r="E21" i="80" s="1"/>
  <c r="G19" i="79"/>
  <c r="J19" i="79" s="1"/>
  <c r="E19" i="80" s="1"/>
  <c r="G168" i="80"/>
  <c r="J168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70" i="87" l="1"/>
  <c r="G70" i="87" s="1"/>
  <c r="J70" i="87" s="1"/>
  <c r="E70" i="88" s="1"/>
  <c r="G70" i="88" s="1"/>
  <c r="J70" i="88" s="1"/>
  <c r="E71" i="87"/>
  <c r="G71" i="87" s="1"/>
  <c r="J71" i="87" s="1"/>
  <c r="E195" i="91"/>
  <c r="G195" i="91" s="1"/>
  <c r="J195" i="91" s="1"/>
  <c r="E195" i="92" s="1"/>
  <c r="G195" i="92" s="1"/>
  <c r="J195" i="92" s="1"/>
  <c r="E12" i="103"/>
  <c r="G12" i="103" s="1"/>
  <c r="J12" i="103" s="1"/>
  <c r="E12" i="104" s="1"/>
  <c r="G12" i="104" s="1"/>
  <c r="J12" i="104" s="1"/>
  <c r="E12" i="105" s="1"/>
  <c r="G12" i="105" s="1"/>
  <c r="J12" i="105" s="1"/>
  <c r="E10" i="90"/>
  <c r="G10" i="90" s="1"/>
  <c r="J10" i="90" s="1"/>
  <c r="E10" i="91" s="1"/>
  <c r="G10" i="91" s="1"/>
  <c r="J10" i="91" s="1"/>
  <c r="E10" i="92" s="1"/>
  <c r="E209" i="91"/>
  <c r="G209" i="91" s="1"/>
  <c r="J209" i="91" s="1"/>
  <c r="E209" i="92" s="1"/>
  <c r="G209" i="92" s="1"/>
  <c r="J209" i="92" s="1"/>
  <c r="E209" i="93" s="1"/>
  <c r="E229" i="96"/>
  <c r="G229" i="96" s="1"/>
  <c r="J229" i="96" s="1"/>
  <c r="E239" i="92"/>
  <c r="G239" i="92" s="1"/>
  <c r="J239" i="92" s="1"/>
  <c r="E182" i="91"/>
  <c r="G182" i="91" s="1"/>
  <c r="J182" i="91" s="1"/>
  <c r="E182" i="92" s="1"/>
  <c r="E208" i="93"/>
  <c r="G208" i="93" s="1"/>
  <c r="J208" i="93" s="1"/>
  <c r="E83" i="93"/>
  <c r="E175" i="87"/>
  <c r="G175" i="87" s="1"/>
  <c r="J175" i="87" s="1"/>
  <c r="E12" i="106"/>
  <c r="G12" i="106" s="1"/>
  <c r="J12" i="106" s="1"/>
  <c r="E12" i="107" s="1"/>
  <c r="E237" i="97"/>
  <c r="G237" i="97" s="1"/>
  <c r="J237" i="97" s="1"/>
  <c r="E237" i="98" s="1"/>
  <c r="G237" i="98" s="1"/>
  <c r="J237" i="98" s="1"/>
  <c r="E237" i="99" s="1"/>
  <c r="E252" i="93"/>
  <c r="G252" i="93" s="1"/>
  <c r="J252" i="93" s="1"/>
  <c r="G226" i="93"/>
  <c r="J226" i="93" s="1"/>
  <c r="E226" i="94" s="1"/>
  <c r="E113" i="90"/>
  <c r="G113" i="90" s="1"/>
  <c r="J113" i="90" s="1"/>
  <c r="E113" i="91" s="1"/>
  <c r="G113" i="91" s="1"/>
  <c r="J113" i="91" s="1"/>
  <c r="E113" i="92" s="1"/>
  <c r="E256" i="79"/>
  <c r="G256" i="79" s="1"/>
  <c r="J256" i="79" s="1"/>
  <c r="E256" i="80" s="1"/>
  <c r="E251" i="82"/>
  <c r="E241" i="89"/>
  <c r="G241" i="89" s="1"/>
  <c r="J241" i="89" s="1"/>
  <c r="E240" i="89"/>
  <c r="G240" i="89" s="1"/>
  <c r="J240" i="89" s="1"/>
  <c r="E122" i="78"/>
  <c r="G122" i="78" s="1"/>
  <c r="J122" i="78" s="1"/>
  <c r="E122" i="79" s="1"/>
  <c r="G122" i="79" s="1"/>
  <c r="J122" i="79" s="1"/>
  <c r="E122" i="80" s="1"/>
  <c r="E186" i="80"/>
  <c r="G186" i="80" s="1"/>
  <c r="J186" i="80" s="1"/>
  <c r="G186" i="81" s="1"/>
  <c r="J186" i="81" s="1"/>
  <c r="E38" i="78"/>
  <c r="G38" i="78" s="1"/>
  <c r="J38" i="78" s="1"/>
  <c r="E38" i="79" s="1"/>
  <c r="G38" i="79" s="1"/>
  <c r="J38" i="79" s="1"/>
  <c r="E38" i="80" s="1"/>
  <c r="E134" i="78"/>
  <c r="E233" i="79"/>
  <c r="G233" i="79" s="1"/>
  <c r="J233" i="79" s="1"/>
  <c r="E233" i="80" s="1"/>
  <c r="E132" i="78"/>
  <c r="E221" i="78"/>
  <c r="G15" i="77"/>
  <c r="J15" i="77" s="1"/>
  <c r="E15" i="78" s="1"/>
  <c r="E136" i="78"/>
  <c r="G136" i="78" s="1"/>
  <c r="J136" i="78" s="1"/>
  <c r="E136" i="79" s="1"/>
  <c r="E161" i="78"/>
  <c r="E96" i="78"/>
  <c r="G96" i="78" s="1"/>
  <c r="J96" i="78" s="1"/>
  <c r="E96" i="79" s="1"/>
  <c r="E165" i="78"/>
  <c r="G165" i="78" s="1"/>
  <c r="J165" i="78" s="1"/>
  <c r="G8" i="77"/>
  <c r="J8" i="77" s="1"/>
  <c r="E8" i="78" s="1"/>
  <c r="G255" i="78"/>
  <c r="J255" i="78" s="1"/>
  <c r="G108" i="80"/>
  <c r="J108" i="80" s="1"/>
  <c r="G140" i="80"/>
  <c r="J140" i="80" s="1"/>
  <c r="G140" i="81" s="1"/>
  <c r="J140" i="81" s="1"/>
  <c r="E192" i="79"/>
  <c r="G192" i="79" s="1"/>
  <c r="J192" i="79" s="1"/>
  <c r="G64" i="80"/>
  <c r="J64" i="80" s="1"/>
  <c r="G64" i="81" s="1"/>
  <c r="J64" i="81" s="1"/>
  <c r="G57" i="80"/>
  <c r="J57" i="80" s="1"/>
  <c r="G57" i="81" s="1"/>
  <c r="J57" i="81" s="1"/>
  <c r="G141" i="80"/>
  <c r="J141" i="80" s="1"/>
  <c r="G141" i="81" s="1"/>
  <c r="J141" i="81" s="1"/>
  <c r="E228" i="79"/>
  <c r="G228" i="79" s="1"/>
  <c r="J228" i="79" s="1"/>
  <c r="E228" i="80" s="1"/>
  <c r="G58" i="80"/>
  <c r="J58" i="80" s="1"/>
  <c r="G58" i="81" s="1"/>
  <c r="J58" i="81" s="1"/>
  <c r="G171" i="80"/>
  <c r="J171" i="80" s="1"/>
  <c r="G171" i="81" s="1"/>
  <c r="J171" i="81" s="1"/>
  <c r="G99" i="80"/>
  <c r="J99" i="80" s="1"/>
  <c r="G99" i="81" s="1"/>
  <c r="J99" i="81" s="1"/>
  <c r="G179" i="80"/>
  <c r="J179" i="80" s="1"/>
  <c r="G179" i="81" s="1"/>
  <c r="J179" i="81" s="1"/>
  <c r="G36" i="80"/>
  <c r="J36" i="80" s="1"/>
  <c r="G36" i="81" s="1"/>
  <c r="J36" i="81" s="1"/>
  <c r="G215" i="80"/>
  <c r="J215" i="80" s="1"/>
  <c r="G215" i="81" s="1"/>
  <c r="J215" i="81" s="1"/>
  <c r="G44" i="80"/>
  <c r="J44" i="80" s="1"/>
  <c r="G61" i="80"/>
  <c r="J61" i="80" s="1"/>
  <c r="G61" i="81" s="1"/>
  <c r="J61" i="81" s="1"/>
  <c r="E170" i="79"/>
  <c r="G170" i="79" s="1"/>
  <c r="J170" i="79" s="1"/>
  <c r="E166" i="79"/>
  <c r="G166" i="79" s="1"/>
  <c r="J166" i="79" s="1"/>
  <c r="E160" i="79"/>
  <c r="G160" i="79" s="1"/>
  <c r="J160" i="79" s="1"/>
  <c r="G100" i="80"/>
  <c r="J100" i="80" s="1"/>
  <c r="G100" i="81" s="1"/>
  <c r="J100" i="81" s="1"/>
  <c r="G54" i="80"/>
  <c r="J54" i="80" s="1"/>
  <c r="G54" i="81" s="1"/>
  <c r="J54" i="81" s="1"/>
  <c r="G29" i="80"/>
  <c r="J29" i="80" s="1"/>
  <c r="G29" i="81" s="1"/>
  <c r="J29" i="81" s="1"/>
  <c r="G37" i="80"/>
  <c r="J37" i="80" s="1"/>
  <c r="G37" i="81" s="1"/>
  <c r="J37" i="81" s="1"/>
  <c r="G143" i="80"/>
  <c r="J143" i="80" s="1"/>
  <c r="G143" i="81" s="1"/>
  <c r="J143" i="81" s="1"/>
  <c r="G52" i="80"/>
  <c r="J52" i="80" s="1"/>
  <c r="G52" i="81" s="1"/>
  <c r="J52" i="81" s="1"/>
  <c r="G33" i="80"/>
  <c r="J33" i="80" s="1"/>
  <c r="G33" i="81" s="1"/>
  <c r="J33" i="81" s="1"/>
  <c r="G43" i="80"/>
  <c r="J43" i="80" s="1"/>
  <c r="G43" i="81" s="1"/>
  <c r="J43" i="81" s="1"/>
  <c r="G89" i="80"/>
  <c r="J89" i="80" s="1"/>
  <c r="G89" i="81" s="1"/>
  <c r="J89" i="81" s="1"/>
  <c r="G34" i="80"/>
  <c r="J34" i="80" s="1"/>
  <c r="G34" i="81" s="1"/>
  <c r="J34" i="81" s="1"/>
  <c r="G98" i="80"/>
  <c r="J98" i="80" s="1"/>
  <c r="G98" i="81" s="1"/>
  <c r="J98" i="81" s="1"/>
  <c r="E158" i="79"/>
  <c r="G158" i="79" s="1"/>
  <c r="J158" i="79" s="1"/>
  <c r="G27" i="80"/>
  <c r="J27" i="80" s="1"/>
  <c r="G27" i="81" s="1"/>
  <c r="J27" i="81" s="1"/>
  <c r="G93" i="80"/>
  <c r="J93" i="80" s="1"/>
  <c r="G93" i="81" s="1"/>
  <c r="J93" i="81" s="1"/>
  <c r="E234" i="79"/>
  <c r="G234" i="79" s="1"/>
  <c r="J234" i="79" s="1"/>
  <c r="E234" i="80" s="1"/>
  <c r="E230" i="79"/>
  <c r="G230" i="79" s="1"/>
  <c r="J230" i="79" s="1"/>
  <c r="E230" i="80" s="1"/>
  <c r="G221" i="78"/>
  <c r="J221" i="78" s="1"/>
  <c r="G104" i="80"/>
  <c r="J104" i="80" s="1"/>
  <c r="G104" i="81" s="1"/>
  <c r="J104" i="81" s="1"/>
  <c r="G244" i="80"/>
  <c r="J244" i="80" s="1"/>
  <c r="E244" i="81" s="1"/>
  <c r="E236" i="79"/>
  <c r="G236" i="79" s="1"/>
  <c r="J236" i="79" s="1"/>
  <c r="E236" i="80" s="1"/>
  <c r="G243" i="80"/>
  <c r="J243" i="80" s="1"/>
  <c r="E243" i="81" s="1"/>
  <c r="E235" i="79"/>
  <c r="G235" i="79" s="1"/>
  <c r="J235" i="79" s="1"/>
  <c r="E235" i="80" s="1"/>
  <c r="G88" i="79"/>
  <c r="J88" i="79" s="1"/>
  <c r="E87" i="79"/>
  <c r="G87" i="79" s="1"/>
  <c r="J87" i="79" s="1"/>
  <c r="E87" i="80" s="1"/>
  <c r="E238" i="79"/>
  <c r="G238" i="79" s="1"/>
  <c r="J238" i="79" s="1"/>
  <c r="E238" i="80" s="1"/>
  <c r="E86" i="79"/>
  <c r="G86" i="79" s="1"/>
  <c r="J86" i="79" s="1"/>
  <c r="E86" i="80" s="1"/>
  <c r="E227" i="79"/>
  <c r="G227" i="79" s="1"/>
  <c r="J227" i="79" s="1"/>
  <c r="E227" i="80" s="1"/>
  <c r="G251" i="82"/>
  <c r="J251" i="82" s="1"/>
  <c r="G225" i="80"/>
  <c r="J225" i="80" s="1"/>
  <c r="G225" i="81" s="1"/>
  <c r="J225" i="81" s="1"/>
  <c r="G115" i="80"/>
  <c r="J115" i="80" s="1"/>
  <c r="G118" i="80"/>
  <c r="J118" i="80" s="1"/>
  <c r="G77" i="80"/>
  <c r="J77" i="80" s="1"/>
  <c r="G77" i="81" s="1"/>
  <c r="J77" i="81" s="1"/>
  <c r="E79" i="79"/>
  <c r="G79" i="79" s="1"/>
  <c r="J79" i="79" s="1"/>
  <c r="G74" i="80"/>
  <c r="J74" i="80" s="1"/>
  <c r="G74" i="81" s="1"/>
  <c r="J74" i="81" s="1"/>
  <c r="G80" i="80"/>
  <c r="J80" i="80" s="1"/>
  <c r="G80" i="81" s="1"/>
  <c r="J80" i="81" s="1"/>
  <c r="G78" i="80"/>
  <c r="J78" i="80" s="1"/>
  <c r="G78" i="81" s="1"/>
  <c r="J78" i="81" s="1"/>
  <c r="E65" i="79"/>
  <c r="G65" i="79" s="1"/>
  <c r="J65" i="79" s="1"/>
  <c r="E66" i="79"/>
  <c r="G66" i="79" s="1"/>
  <c r="J66" i="79" s="1"/>
  <c r="G56" i="80"/>
  <c r="J56" i="80" s="1"/>
  <c r="G56" i="81" s="1"/>
  <c r="J56" i="81" s="1"/>
  <c r="G49" i="80"/>
  <c r="J49" i="80" s="1"/>
  <c r="G49" i="81" s="1"/>
  <c r="J49" i="81" s="1"/>
  <c r="G47" i="80"/>
  <c r="J47" i="80" s="1"/>
  <c r="G47" i="81" s="1"/>
  <c r="J47" i="81" s="1"/>
  <c r="G50" i="80"/>
  <c r="J50" i="80" s="1"/>
  <c r="G50" i="81" s="1"/>
  <c r="J50" i="81" s="1"/>
  <c r="G51" i="80"/>
  <c r="J51" i="80" s="1"/>
  <c r="G51" i="81" s="1"/>
  <c r="J51" i="81" s="1"/>
  <c r="G46" i="80"/>
  <c r="J46" i="80" s="1"/>
  <c r="G46" i="81" s="1"/>
  <c r="J46" i="81" s="1"/>
  <c r="G41" i="80"/>
  <c r="J41" i="80" s="1"/>
  <c r="G41" i="81" s="1"/>
  <c r="G40" i="80"/>
  <c r="J40" i="80" s="1"/>
  <c r="G40" i="81" s="1"/>
  <c r="J40" i="81" s="1"/>
  <c r="G31" i="80"/>
  <c r="J31" i="80" s="1"/>
  <c r="G31" i="81" s="1"/>
  <c r="J31" i="81" s="1"/>
  <c r="G28" i="80"/>
  <c r="J28" i="80" s="1"/>
  <c r="G28" i="81" s="1"/>
  <c r="J28" i="81" s="1"/>
  <c r="G231" i="92"/>
  <c r="J231" i="92" s="1"/>
  <c r="E231" i="93" s="1"/>
  <c r="G232" i="89"/>
  <c r="J232" i="89" s="1"/>
  <c r="G253" i="81"/>
  <c r="J253" i="81" s="1"/>
  <c r="E253" i="82" s="1"/>
  <c r="G259" i="79"/>
  <c r="J259" i="79" s="1"/>
  <c r="E259" i="80" s="1"/>
  <c r="G110" i="79"/>
  <c r="J110" i="79" s="1"/>
  <c r="E110" i="80" s="1"/>
  <c r="G11" i="92"/>
  <c r="J11" i="92" s="1"/>
  <c r="E11" i="93" s="1"/>
  <c r="G112" i="79"/>
  <c r="J112" i="79" s="1"/>
  <c r="E112" i="80" s="1"/>
  <c r="G111" i="79"/>
  <c r="J111" i="79" s="1"/>
  <c r="E111" i="80" s="1"/>
  <c r="G62" i="79"/>
  <c r="J62" i="79" s="1"/>
  <c r="E62" i="80" s="1"/>
  <c r="G97" i="79"/>
  <c r="J97" i="79" s="1"/>
  <c r="E97" i="80" s="1"/>
  <c r="G145" i="79"/>
  <c r="J145" i="79" s="1"/>
  <c r="E145" i="80" s="1"/>
  <c r="G53" i="79"/>
  <c r="J53" i="79" s="1"/>
  <c r="E53" i="80" s="1"/>
  <c r="G191" i="79"/>
  <c r="J191" i="79" s="1"/>
  <c r="E191" i="80" s="1"/>
  <c r="G90" i="79"/>
  <c r="J90" i="79" s="1"/>
  <c r="E90" i="80" s="1"/>
  <c r="G144" i="79"/>
  <c r="J144" i="79" s="1"/>
  <c r="E144" i="80" s="1"/>
  <c r="G101" i="79"/>
  <c r="J101" i="79" s="1"/>
  <c r="E101" i="80" s="1"/>
  <c r="G162" i="79"/>
  <c r="J162" i="79" s="1"/>
  <c r="E162" i="80" s="1"/>
  <c r="G154" i="79"/>
  <c r="J154" i="79" s="1"/>
  <c r="E154" i="80" s="1"/>
  <c r="G123" i="79"/>
  <c r="J123" i="79" s="1"/>
  <c r="E123" i="80" s="1"/>
  <c r="G121" i="79"/>
  <c r="J121" i="79" s="1"/>
  <c r="E121" i="80" s="1"/>
  <c r="G164" i="79"/>
  <c r="J164" i="79" s="1"/>
  <c r="E164" i="80" s="1"/>
  <c r="G258" i="79"/>
  <c r="J258" i="79" s="1"/>
  <c r="G173" i="79"/>
  <c r="J173" i="79" s="1"/>
  <c r="G138" i="79"/>
  <c r="J138" i="79" s="1"/>
  <c r="E138" i="80" s="1"/>
  <c r="G220" i="79"/>
  <c r="J220" i="79" s="1"/>
  <c r="E220" i="80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E142" i="80" s="1"/>
  <c r="G9" i="92"/>
  <c r="J9" i="92" s="1"/>
  <c r="E9" i="93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E172" i="80" s="1"/>
  <c r="G10" i="92"/>
  <c r="J10" i="92" s="1"/>
  <c r="E10" i="93" s="1"/>
  <c r="G67" i="79"/>
  <c r="J67" i="79" s="1"/>
  <c r="E67" i="80" s="1"/>
  <c r="G254" i="80"/>
  <c r="J254" i="80" s="1"/>
  <c r="E254" i="81" s="1"/>
  <c r="G103" i="79"/>
  <c r="J103" i="79" s="1"/>
  <c r="G190" i="80"/>
  <c r="J190" i="80" s="1"/>
  <c r="G82" i="79"/>
  <c r="J82" i="79" s="1"/>
  <c r="G134" i="78"/>
  <c r="J134" i="78" s="1"/>
  <c r="E134" i="79" s="1"/>
  <c r="G119" i="78"/>
  <c r="J119" i="78" s="1"/>
  <c r="E119" i="79" s="1"/>
  <c r="G161" i="78"/>
  <c r="J161" i="78" s="1"/>
  <c r="E161" i="79" s="1"/>
  <c r="G132" i="78"/>
  <c r="J132" i="78" s="1"/>
  <c r="E132" i="79" s="1"/>
  <c r="G205" i="93"/>
  <c r="J205" i="93" s="1"/>
  <c r="E205" i="94" s="1"/>
  <c r="G148" i="93"/>
  <c r="J148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79" i="81"/>
  <c r="J79" i="81" s="1"/>
  <c r="G18" i="77"/>
  <c r="J18" i="77" s="1"/>
  <c r="E1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4" i="77"/>
  <c r="J14" i="77" s="1"/>
  <c r="E14" i="78" s="1"/>
  <c r="Z34" i="8"/>
  <c r="AC34" i="8" s="1"/>
  <c r="N264" i="8"/>
  <c r="M265" i="8"/>
  <c r="H264" i="8"/>
  <c r="M269" i="8"/>
  <c r="H266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75" i="88" l="1"/>
  <c r="G175" i="88" s="1"/>
  <c r="J175" i="88" s="1"/>
  <c r="E195" i="93"/>
  <c r="E71" i="88"/>
  <c r="G71" i="88" s="1"/>
  <c r="J71" i="88" s="1"/>
  <c r="E239" i="93"/>
  <c r="E193" i="94"/>
  <c r="G193" i="94" s="1"/>
  <c r="J193" i="94" s="1"/>
  <c r="E193" i="95" s="1"/>
  <c r="E251" i="83"/>
  <c r="G12" i="107"/>
  <c r="J12" i="107" s="1"/>
  <c r="J12" i="8" s="1"/>
  <c r="E229" i="97"/>
  <c r="G229" i="97" s="1"/>
  <c r="J229" i="97" s="1"/>
  <c r="E229" i="98" s="1"/>
  <c r="G229" i="98" s="1"/>
  <c r="J229" i="98" s="1"/>
  <c r="E229" i="99" s="1"/>
  <c r="G229" i="99" s="1"/>
  <c r="J229" i="99" s="1"/>
  <c r="E252" i="94"/>
  <c r="E232" i="90"/>
  <c r="G209" i="93"/>
  <c r="J209" i="93" s="1"/>
  <c r="E209" i="94" s="1"/>
  <c r="G202" i="93"/>
  <c r="J202" i="93" s="1"/>
  <c r="E148" i="94"/>
  <c r="G148" i="94" s="1"/>
  <c r="J148" i="94" s="1"/>
  <c r="E148" i="95" s="1"/>
  <c r="E208" i="94"/>
  <c r="G208" i="94" s="1"/>
  <c r="J208" i="94" s="1"/>
  <c r="E208" i="95" s="1"/>
  <c r="G195" i="93"/>
  <c r="J195" i="93" s="1"/>
  <c r="E195" i="94" s="1"/>
  <c r="G195" i="94" s="1"/>
  <c r="E240" i="90"/>
  <c r="G240" i="90" s="1"/>
  <c r="J240" i="90" s="1"/>
  <c r="E240" i="91" s="1"/>
  <c r="G240" i="91" s="1"/>
  <c r="J240" i="91" s="1"/>
  <c r="G149" i="93"/>
  <c r="J149" i="93" s="1"/>
  <c r="E241" i="90"/>
  <c r="G241" i="90" s="1"/>
  <c r="J241" i="90" s="1"/>
  <c r="E241" i="91" s="1"/>
  <c r="G241" i="91" s="1"/>
  <c r="J241" i="91" s="1"/>
  <c r="E258" i="80"/>
  <c r="E118" i="81"/>
  <c r="G118" i="81" s="1"/>
  <c r="J118" i="81" s="1"/>
  <c r="G118" i="82" s="1"/>
  <c r="J118" i="82" s="1"/>
  <c r="E108" i="81"/>
  <c r="G108" i="81" s="1"/>
  <c r="J108" i="81" s="1"/>
  <c r="G108" i="82" s="1"/>
  <c r="J108" i="82" s="1"/>
  <c r="E115" i="81"/>
  <c r="G115" i="81" s="1"/>
  <c r="J115" i="81" s="1"/>
  <c r="G115" i="82" s="1"/>
  <c r="J115" i="82" s="1"/>
  <c r="E131" i="78"/>
  <c r="E82" i="80"/>
  <c r="E255" i="79"/>
  <c r="G255" i="79" s="1"/>
  <c r="J255" i="79" s="1"/>
  <c r="E255" i="80" s="1"/>
  <c r="G255" i="80" s="1"/>
  <c r="J255" i="80" s="1"/>
  <c r="E255" i="81" s="1"/>
  <c r="E214" i="78"/>
  <c r="G214" i="78" s="1"/>
  <c r="J214" i="78" s="1"/>
  <c r="E214" i="79" s="1"/>
  <c r="E103" i="80"/>
  <c r="E173" i="80"/>
  <c r="G173" i="80" s="1"/>
  <c r="J173" i="80" s="1"/>
  <c r="E133" i="78"/>
  <c r="G133" i="78" s="1"/>
  <c r="J133" i="78" s="1"/>
  <c r="E133" i="79" s="1"/>
  <c r="G133" i="79" s="1"/>
  <c r="J133" i="79" s="1"/>
  <c r="G44" i="81"/>
  <c r="J44" i="81" s="1"/>
  <c r="G44" i="82" s="1"/>
  <c r="J44" i="82" s="1"/>
  <c r="E88" i="80"/>
  <c r="E158" i="80"/>
  <c r="G158" i="80" s="1"/>
  <c r="J158" i="80" s="1"/>
  <c r="G158" i="81" s="1"/>
  <c r="J158" i="81" s="1"/>
  <c r="G158" i="82" s="1"/>
  <c r="J158" i="82" s="1"/>
  <c r="E192" i="80"/>
  <c r="G192" i="80" s="1"/>
  <c r="J192" i="80" s="1"/>
  <c r="G192" i="81" s="1"/>
  <c r="J192" i="81" s="1"/>
  <c r="G192" i="82" s="1"/>
  <c r="J192" i="82" s="1"/>
  <c r="E160" i="80"/>
  <c r="G160" i="80" s="1"/>
  <c r="J160" i="80" s="1"/>
  <c r="G160" i="81" s="1"/>
  <c r="J160" i="81" s="1"/>
  <c r="G160" i="82" s="1"/>
  <c r="J160" i="82" s="1"/>
  <c r="E166" i="80"/>
  <c r="G166" i="80" s="1"/>
  <c r="J166" i="80" s="1"/>
  <c r="G166" i="81" s="1"/>
  <c r="J166" i="81" s="1"/>
  <c r="G166" i="82" s="1"/>
  <c r="J166" i="82" s="1"/>
  <c r="E79" i="80"/>
  <c r="G79" i="80" s="1"/>
  <c r="J79" i="80" s="1"/>
  <c r="E170" i="80"/>
  <c r="G170" i="80" s="1"/>
  <c r="J170" i="80" s="1"/>
  <c r="G170" i="81" s="1"/>
  <c r="J170" i="81" s="1"/>
  <c r="G170" i="82" s="1"/>
  <c r="J170" i="82" s="1"/>
  <c r="E66" i="80"/>
  <c r="G66" i="80" s="1"/>
  <c r="J66" i="80" s="1"/>
  <c r="G66" i="81" s="1"/>
  <c r="J66" i="81" s="1"/>
  <c r="G66" i="82" s="1"/>
  <c r="J66" i="82" s="1"/>
  <c r="E65" i="80"/>
  <c r="G65" i="80" s="1"/>
  <c r="J65" i="80" s="1"/>
  <c r="G65" i="81" s="1"/>
  <c r="J65" i="81" s="1"/>
  <c r="G65" i="82" s="1"/>
  <c r="J65" i="82" s="1"/>
  <c r="G113" i="92"/>
  <c r="J113" i="92" s="1"/>
  <c r="E175" i="89"/>
  <c r="G175" i="89" s="1"/>
  <c r="J175" i="89" s="1"/>
  <c r="E71" i="89"/>
  <c r="G71" i="89" s="1"/>
  <c r="J71" i="89" s="1"/>
  <c r="E70" i="89"/>
  <c r="G70" i="89" s="1"/>
  <c r="J70" i="89" s="1"/>
  <c r="G237" i="99"/>
  <c r="J237" i="99" s="1"/>
  <c r="E237" i="100" s="1"/>
  <c r="G237" i="100" s="1"/>
  <c r="J237" i="100" s="1"/>
  <c r="E237" i="101" s="1"/>
  <c r="G256" i="80"/>
  <c r="J256" i="80" s="1"/>
  <c r="E256" i="81" s="1"/>
  <c r="G256" i="81" s="1"/>
  <c r="J256" i="81" s="1"/>
  <c r="G228" i="80"/>
  <c r="J228" i="80" s="1"/>
  <c r="G38" i="80"/>
  <c r="J38" i="80" s="1"/>
  <c r="G38" i="81" s="1"/>
  <c r="J38" i="81" s="1"/>
  <c r="E221" i="79"/>
  <c r="G221" i="79" s="1"/>
  <c r="J221" i="79" s="1"/>
  <c r="G238" i="80"/>
  <c r="J238" i="80" s="1"/>
  <c r="G243" i="81"/>
  <c r="J243" i="81" s="1"/>
  <c r="E243" i="82" s="1"/>
  <c r="G235" i="80"/>
  <c r="J235" i="80" s="1"/>
  <c r="E165" i="79"/>
  <c r="G165" i="79" s="1"/>
  <c r="J165" i="79" s="1"/>
  <c r="G122" i="80"/>
  <c r="J122" i="80" s="1"/>
  <c r="G88" i="80"/>
  <c r="J88" i="80" s="1"/>
  <c r="G87" i="80"/>
  <c r="J87" i="80" s="1"/>
  <c r="G244" i="81"/>
  <c r="J244" i="81" s="1"/>
  <c r="E244" i="82" s="1"/>
  <c r="G236" i="80"/>
  <c r="J236" i="80" s="1"/>
  <c r="G142" i="80"/>
  <c r="J142" i="80" s="1"/>
  <c r="G234" i="80"/>
  <c r="J234" i="80" s="1"/>
  <c r="G101" i="80"/>
  <c r="J101" i="80" s="1"/>
  <c r="G230" i="80"/>
  <c r="J230" i="80" s="1"/>
  <c r="G230" i="81" s="1"/>
  <c r="J230" i="81" s="1"/>
  <c r="G250" i="81"/>
  <c r="J250" i="81" s="1"/>
  <c r="G242" i="80"/>
  <c r="J242" i="80" s="1"/>
  <c r="E242" i="81" s="1"/>
  <c r="G162" i="80"/>
  <c r="J162" i="80" s="1"/>
  <c r="G172" i="80"/>
  <c r="J172" i="80" s="1"/>
  <c r="G174" i="80"/>
  <c r="J174" i="80" s="1"/>
  <c r="G144" i="80"/>
  <c r="J144" i="80" s="1"/>
  <c r="G190" i="81"/>
  <c r="J190" i="81" s="1"/>
  <c r="G190" i="82" s="1"/>
  <c r="J190" i="82" s="1"/>
  <c r="G90" i="80"/>
  <c r="J90" i="80" s="1"/>
  <c r="G97" i="80"/>
  <c r="J97" i="80" s="1"/>
  <c r="G97" i="81" s="1"/>
  <c r="J97" i="81" s="1"/>
  <c r="G164" i="80"/>
  <c r="J164" i="80" s="1"/>
  <c r="G191" i="80"/>
  <c r="J191" i="80" s="1"/>
  <c r="G138" i="80"/>
  <c r="J138" i="80" s="1"/>
  <c r="G121" i="80"/>
  <c r="J121" i="80" s="1"/>
  <c r="E121" i="81" s="1"/>
  <c r="G123" i="80"/>
  <c r="J123" i="80" s="1"/>
  <c r="G220" i="80"/>
  <c r="J220" i="80" s="1"/>
  <c r="G154" i="80"/>
  <c r="J154" i="80" s="1"/>
  <c r="G145" i="80"/>
  <c r="J145" i="80" s="1"/>
  <c r="G227" i="80"/>
  <c r="J227" i="80" s="1"/>
  <c r="G251" i="83"/>
  <c r="J251" i="83" s="1"/>
  <c r="E251" i="84" s="1"/>
  <c r="G111" i="80"/>
  <c r="J111" i="80" s="1"/>
  <c r="E111" i="81" s="1"/>
  <c r="G112" i="80"/>
  <c r="J112" i="80" s="1"/>
  <c r="E112" i="81" s="1"/>
  <c r="G53" i="80"/>
  <c r="J53" i="80" s="1"/>
  <c r="G86" i="80"/>
  <c r="J86" i="80" s="1"/>
  <c r="G232" i="90"/>
  <c r="J232" i="90" s="1"/>
  <c r="E232" i="91" s="1"/>
  <c r="G231" i="93"/>
  <c r="J231" i="93" s="1"/>
  <c r="G239" i="93"/>
  <c r="G253" i="82"/>
  <c r="J253" i="82" s="1"/>
  <c r="G259" i="80"/>
  <c r="J259" i="80" s="1"/>
  <c r="G103" i="80"/>
  <c r="J103" i="80" s="1"/>
  <c r="G102" i="80"/>
  <c r="J102" i="80" s="1"/>
  <c r="G10" i="93"/>
  <c r="J10" i="93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E116" i="81" s="1"/>
  <c r="G120" i="80"/>
  <c r="J120" i="80" s="1"/>
  <c r="E120" i="81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E132" i="80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E117" i="81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E107" i="81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G62" i="80"/>
  <c r="J62" i="80" s="1"/>
  <c r="G110" i="80"/>
  <c r="J110" i="80" s="1"/>
  <c r="E110" i="81" s="1"/>
  <c r="G67" i="80"/>
  <c r="G136" i="79"/>
  <c r="J136" i="79" s="1"/>
  <c r="E136" i="80" s="1"/>
  <c r="G131" i="78"/>
  <c r="J131" i="78" s="1"/>
  <c r="E131" i="79" s="1"/>
  <c r="G135" i="79"/>
  <c r="J135" i="79" s="1"/>
  <c r="G82" i="80"/>
  <c r="J82" i="80" s="1"/>
  <c r="G254" i="81"/>
  <c r="J254" i="81" s="1"/>
  <c r="G39" i="93"/>
  <c r="J39" i="93" s="1"/>
  <c r="G206" i="94"/>
  <c r="J206" i="94" s="1"/>
  <c r="E206" i="95" s="1"/>
  <c r="G147" i="93"/>
  <c r="J147" i="93" s="1"/>
  <c r="E147" i="94" s="1"/>
  <c r="G213" i="94"/>
  <c r="J213" i="94" s="1"/>
  <c r="E213" i="95" s="1"/>
  <c r="G127" i="94"/>
  <c r="J127" i="94" s="1"/>
  <c r="E127" i="95" s="1"/>
  <c r="G177" i="94"/>
  <c r="J177" i="94" s="1"/>
  <c r="E177" i="95" s="1"/>
  <c r="G153" i="94"/>
  <c r="J153" i="94" s="1"/>
  <c r="E153" i="95" s="1"/>
  <c r="J194" i="94"/>
  <c r="E194" i="95" s="1"/>
  <c r="G204" i="93"/>
  <c r="J204" i="93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196" i="94" s="1"/>
  <c r="G205" i="94"/>
  <c r="J205" i="94" s="1"/>
  <c r="E205" i="95" s="1"/>
  <c r="G210" i="93"/>
  <c r="J210" i="93" s="1"/>
  <c r="G182" i="93"/>
  <c r="J182" i="93" s="1"/>
  <c r="E182" i="94" s="1"/>
  <c r="G226" i="94"/>
  <c r="J226" i="94" s="1"/>
  <c r="E226" i="95" s="1"/>
  <c r="G212" i="93"/>
  <c r="J212" i="93" s="1"/>
  <c r="G83" i="94"/>
  <c r="J83" i="94" s="1"/>
  <c r="E83" i="95" s="1"/>
  <c r="G150" i="93"/>
  <c r="J150" i="93" s="1"/>
  <c r="G181" i="94"/>
  <c r="J181" i="94" s="1"/>
  <c r="E181" i="95" s="1"/>
  <c r="G157" i="93"/>
  <c r="J157" i="93" s="1"/>
  <c r="E157" i="94" s="1"/>
  <c r="G198" i="93"/>
  <c r="J198" i="93" s="1"/>
  <c r="E198" i="94" s="1"/>
  <c r="G198" i="94" s="1"/>
  <c r="G152" i="94"/>
  <c r="J152" i="94" s="1"/>
  <c r="E152" i="95" s="1"/>
  <c r="G151" i="94"/>
  <c r="J151" i="94" s="1"/>
  <c r="E151" i="95" s="1"/>
  <c r="G126" i="94"/>
  <c r="J126" i="94" s="1"/>
  <c r="E126" i="95" s="1"/>
  <c r="G211" i="93"/>
  <c r="J211" i="93" s="1"/>
  <c r="E211" i="94" s="1"/>
  <c r="G197" i="93"/>
  <c r="J197" i="93" s="1"/>
  <c r="G155" i="94"/>
  <c r="J155" i="94" s="1"/>
  <c r="E155" i="95" s="1"/>
  <c r="G128" i="93"/>
  <c r="J128" i="93" s="1"/>
  <c r="G89" i="82"/>
  <c r="J89" i="82" s="1"/>
  <c r="G19" i="81"/>
  <c r="J19" i="81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52" i="82"/>
  <c r="J52" i="82" s="1"/>
  <c r="G80" i="82"/>
  <c r="J80" i="82" s="1"/>
  <c r="G22" i="81"/>
  <c r="J22" i="81" s="1"/>
  <c r="G41" i="82"/>
  <c r="J41" i="82" s="1"/>
  <c r="G143" i="82"/>
  <c r="J143" i="82" s="1"/>
  <c r="G98" i="82"/>
  <c r="J98" i="82" s="1"/>
  <c r="G61" i="82"/>
  <c r="J61" i="82" s="1"/>
  <c r="G93" i="82"/>
  <c r="J93" i="82" s="1"/>
  <c r="G21" i="81"/>
  <c r="J21" i="81" s="1"/>
  <c r="G24" i="81"/>
  <c r="J24" i="81" s="1"/>
  <c r="G140" i="82"/>
  <c r="J140" i="82" s="1"/>
  <c r="G58" i="82"/>
  <c r="J58" i="82" s="1"/>
  <c r="G77" i="82"/>
  <c r="J77" i="82" s="1"/>
  <c r="G25" i="81"/>
  <c r="J25" i="81" s="1"/>
  <c r="G37" i="82"/>
  <c r="J37" i="82" s="1"/>
  <c r="G28" i="82"/>
  <c r="J28" i="82" s="1"/>
  <c r="G168" i="82"/>
  <c r="J168" i="82" s="1"/>
  <c r="G51" i="82"/>
  <c r="J51" i="82" s="1"/>
  <c r="G20" i="81"/>
  <c r="J20" i="81" s="1"/>
  <c r="G26" i="81"/>
  <c r="J26" i="81" s="1"/>
  <c r="G47" i="82"/>
  <c r="J47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79" i="82"/>
  <c r="J179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31" i="82"/>
  <c r="J31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G34" i="82"/>
  <c r="J34" i="82" s="1"/>
  <c r="G215" i="82"/>
  <c r="J215" i="82" s="1"/>
  <c r="G18" i="78"/>
  <c r="J18" i="78" s="1"/>
  <c r="E18" i="79" s="1"/>
  <c r="G186" i="82"/>
  <c r="J186" i="82" s="1"/>
  <c r="G13" i="78"/>
  <c r="J13" i="78" s="1"/>
  <c r="E13" i="79" s="1"/>
  <c r="G104" i="82"/>
  <c r="J104" i="82" s="1"/>
  <c r="Z10" i="8"/>
  <c r="AC10" i="8" s="1"/>
  <c r="Z9" i="8"/>
  <c r="AC9" i="8" s="1"/>
  <c r="Z7" i="8"/>
  <c r="AC7" i="8" s="1"/>
  <c r="Z8" i="8"/>
  <c r="AC8" i="8" s="1"/>
  <c r="Z6" i="8"/>
  <c r="AC6" i="8" s="1"/>
  <c r="N266" i="8"/>
  <c r="F265" i="8" s="1"/>
  <c r="C266" i="8" s="1"/>
  <c r="H267" i="8"/>
  <c r="E27" i="83" l="1"/>
  <c r="E89" i="83"/>
  <c r="E56" i="83"/>
  <c r="E179" i="83"/>
  <c r="E77" i="83"/>
  <c r="E143" i="83"/>
  <c r="E225" i="83"/>
  <c r="G225" i="83" s="1"/>
  <c r="J225" i="83" s="1"/>
  <c r="E225" i="84" s="1"/>
  <c r="E66" i="83"/>
  <c r="G66" i="83" s="1"/>
  <c r="J66" i="83" s="1"/>
  <c r="E66" i="84" s="1"/>
  <c r="E44" i="83"/>
  <c r="E115" i="83"/>
  <c r="G115" i="83" s="1"/>
  <c r="J115" i="83" s="1"/>
  <c r="E253" i="83"/>
  <c r="E113" i="93"/>
  <c r="G113" i="93" s="1"/>
  <c r="J113" i="93" s="1"/>
  <c r="E64" i="83"/>
  <c r="G64" i="83" s="1"/>
  <c r="J64" i="83" s="1"/>
  <c r="E47" i="83"/>
  <c r="G47" i="83" s="1"/>
  <c r="J47" i="83" s="1"/>
  <c r="E100" i="83"/>
  <c r="G100" i="83" s="1"/>
  <c r="J100" i="83" s="1"/>
  <c r="E100" i="84" s="1"/>
  <c r="E31" i="83"/>
  <c r="G31" i="83" s="1"/>
  <c r="J31" i="83" s="1"/>
  <c r="E31" i="84" s="1"/>
  <c r="E54" i="83"/>
  <c r="G54" i="83" s="1"/>
  <c r="J54" i="83" s="1"/>
  <c r="E58" i="83"/>
  <c r="E41" i="83"/>
  <c r="E78" i="83"/>
  <c r="G78" i="83" s="1"/>
  <c r="J78" i="83" s="1"/>
  <c r="E78" i="84" s="1"/>
  <c r="E170" i="83"/>
  <c r="G170" i="83" s="1"/>
  <c r="J170" i="83" s="1"/>
  <c r="E108" i="83"/>
  <c r="G108" i="83" s="1"/>
  <c r="J108" i="83" s="1"/>
  <c r="E57" i="83"/>
  <c r="G57" i="83" s="1"/>
  <c r="J57" i="83" s="1"/>
  <c r="E57" i="84" s="1"/>
  <c r="G240" i="92"/>
  <c r="J240" i="92" s="1"/>
  <c r="E240" i="92"/>
  <c r="E65" i="83"/>
  <c r="E141" i="83"/>
  <c r="E171" i="83"/>
  <c r="E140" i="83"/>
  <c r="G140" i="83" s="1"/>
  <c r="J140" i="83" s="1"/>
  <c r="E74" i="83"/>
  <c r="G74" i="83" s="1"/>
  <c r="J74" i="83" s="1"/>
  <c r="E74" i="84" s="1"/>
  <c r="E190" i="83"/>
  <c r="E118" i="83"/>
  <c r="G118" i="83" s="1"/>
  <c r="J118" i="83" s="1"/>
  <c r="E118" i="84" s="1"/>
  <c r="E61" i="83"/>
  <c r="E158" i="83"/>
  <c r="E98" i="83"/>
  <c r="G98" i="83" s="1"/>
  <c r="J98" i="83" s="1"/>
  <c r="E98" i="84" s="1"/>
  <c r="E34" i="83"/>
  <c r="E104" i="83"/>
  <c r="E40" i="83"/>
  <c r="G40" i="83" s="1"/>
  <c r="J40" i="83" s="1"/>
  <c r="E40" i="84" s="1"/>
  <c r="E29" i="83"/>
  <c r="G29" i="83" s="1"/>
  <c r="J29" i="83" s="1"/>
  <c r="E29" i="84" s="1"/>
  <c r="E51" i="83"/>
  <c r="G51" i="83" s="1"/>
  <c r="J51" i="83" s="1"/>
  <c r="E51" i="84" s="1"/>
  <c r="E80" i="83"/>
  <c r="E43" i="83"/>
  <c r="E212" i="94"/>
  <c r="G212" i="94" s="1"/>
  <c r="J212" i="94" s="1"/>
  <c r="E212" i="95" s="1"/>
  <c r="E166" i="83"/>
  <c r="E33" i="83"/>
  <c r="E128" i="94"/>
  <c r="G128" i="94" s="1"/>
  <c r="J128" i="94" s="1"/>
  <c r="E128" i="95" s="1"/>
  <c r="E50" i="83"/>
  <c r="G50" i="83" s="1"/>
  <c r="J50" i="83" s="1"/>
  <c r="E50" i="84" s="1"/>
  <c r="E99" i="83"/>
  <c r="G99" i="83" s="1"/>
  <c r="J99" i="83" s="1"/>
  <c r="E99" i="84" s="1"/>
  <c r="E168" i="83"/>
  <c r="E52" i="83"/>
  <c r="E36" i="83"/>
  <c r="G36" i="83" s="1"/>
  <c r="J36" i="83" s="1"/>
  <c r="E36" i="84" s="1"/>
  <c r="E9" i="94"/>
  <c r="E160" i="83"/>
  <c r="E241" i="92"/>
  <c r="G241" i="92" s="1"/>
  <c r="J241" i="92" s="1"/>
  <c r="E37" i="83"/>
  <c r="G37" i="83" s="1"/>
  <c r="J37" i="83" s="1"/>
  <c r="E37" i="84" s="1"/>
  <c r="E210" i="94"/>
  <c r="E215" i="83"/>
  <c r="E258" i="83"/>
  <c r="E186" i="83"/>
  <c r="E46" i="83"/>
  <c r="E49" i="83"/>
  <c r="E28" i="83"/>
  <c r="G28" i="83" s="1"/>
  <c r="J28" i="83" s="1"/>
  <c r="E28" i="84" s="1"/>
  <c r="E93" i="83"/>
  <c r="G93" i="83" s="1"/>
  <c r="J93" i="83" s="1"/>
  <c r="E93" i="84" s="1"/>
  <c r="E79" i="83"/>
  <c r="E204" i="94"/>
  <c r="G204" i="94" s="1"/>
  <c r="J204" i="94" s="1"/>
  <c r="E204" i="95" s="1"/>
  <c r="E192" i="83"/>
  <c r="E202" i="94"/>
  <c r="G202" i="94" s="1"/>
  <c r="J202" i="94" s="1"/>
  <c r="E202" i="95" s="1"/>
  <c r="E149" i="94"/>
  <c r="G149" i="94" s="1"/>
  <c r="J149" i="94" s="1"/>
  <c r="E149" i="95" s="1"/>
  <c r="E231" i="94"/>
  <c r="G231" i="94" s="1"/>
  <c r="J231" i="94" s="1"/>
  <c r="E231" i="95" s="1"/>
  <c r="E10" i="94"/>
  <c r="G10" i="94" s="1"/>
  <c r="J10" i="94" s="1"/>
  <c r="E10" i="95" s="1"/>
  <c r="E197" i="94"/>
  <c r="G197" i="94" s="1"/>
  <c r="J197" i="94" s="1"/>
  <c r="E197" i="95" s="1"/>
  <c r="E150" i="94"/>
  <c r="G150" i="94" s="1"/>
  <c r="J150" i="94" s="1"/>
  <c r="E150" i="95" s="1"/>
  <c r="E70" i="90"/>
  <c r="G70" i="90" s="1"/>
  <c r="J70" i="90" s="1"/>
  <c r="E70" i="91" s="1"/>
  <c r="E71" i="90"/>
  <c r="G71" i="90" s="1"/>
  <c r="J71" i="90" s="1"/>
  <c r="E71" i="91" s="1"/>
  <c r="G71" i="91" s="1"/>
  <c r="J71" i="91" s="1"/>
  <c r="E71" i="92" s="1"/>
  <c r="E175" i="90"/>
  <c r="G175" i="90" s="1"/>
  <c r="J175" i="90" s="1"/>
  <c r="E175" i="91" s="1"/>
  <c r="G175" i="91" s="1"/>
  <c r="J175" i="91" s="1"/>
  <c r="E175" i="92" s="1"/>
  <c r="E256" i="82"/>
  <c r="G256" i="82" s="1"/>
  <c r="J256" i="82" s="1"/>
  <c r="E254" i="82"/>
  <c r="E250" i="82"/>
  <c r="G250" i="82" s="1"/>
  <c r="J250" i="82" s="1"/>
  <c r="E39" i="94"/>
  <c r="G39" i="94" s="1"/>
  <c r="J39" i="94" s="1"/>
  <c r="E39" i="95" s="1"/>
  <c r="G122" i="81"/>
  <c r="J122" i="81" s="1"/>
  <c r="G122" i="82" s="1"/>
  <c r="J122" i="82" s="1"/>
  <c r="G174" i="81"/>
  <c r="J174" i="81" s="1"/>
  <c r="E135" i="80"/>
  <c r="G135" i="80" s="1"/>
  <c r="J135" i="80" s="1"/>
  <c r="E165" i="80"/>
  <c r="G165" i="80" s="1"/>
  <c r="J165" i="80" s="1"/>
  <c r="G165" i="81" s="1"/>
  <c r="J165" i="81" s="1"/>
  <c r="G165" i="82" s="1"/>
  <c r="J165" i="82" s="1"/>
  <c r="E221" i="80"/>
  <c r="G221" i="80" s="1"/>
  <c r="J221" i="80" s="1"/>
  <c r="G221" i="81" s="1"/>
  <c r="J221" i="81" s="1"/>
  <c r="G221" i="82" s="1"/>
  <c r="J221" i="82" s="1"/>
  <c r="E133" i="80"/>
  <c r="G133" i="80" s="1"/>
  <c r="J133" i="80" s="1"/>
  <c r="G133" i="81" s="1"/>
  <c r="J133" i="81" s="1"/>
  <c r="E229" i="100"/>
  <c r="G229" i="100" s="1"/>
  <c r="J229" i="100" s="1"/>
  <c r="G252" i="94"/>
  <c r="J252" i="94" s="1"/>
  <c r="J239" i="93"/>
  <c r="G255" i="81"/>
  <c r="J255" i="81" s="1"/>
  <c r="G162" i="81"/>
  <c r="J162" i="81" s="1"/>
  <c r="G162" i="82" s="1"/>
  <c r="J162" i="82" s="1"/>
  <c r="G142" i="81"/>
  <c r="J142" i="81" s="1"/>
  <c r="G142" i="82" s="1"/>
  <c r="J142" i="82" s="1"/>
  <c r="G242" i="81"/>
  <c r="J242" i="81" s="1"/>
  <c r="E242" i="82" s="1"/>
  <c r="G244" i="82"/>
  <c r="J244" i="82" s="1"/>
  <c r="G236" i="81"/>
  <c r="J236" i="81" s="1"/>
  <c r="G238" i="81"/>
  <c r="J238" i="81" s="1"/>
  <c r="G123" i="81"/>
  <c r="J123" i="81" s="1"/>
  <c r="G123" i="82" s="1"/>
  <c r="J123" i="82" s="1"/>
  <c r="G144" i="81"/>
  <c r="J144" i="81" s="1"/>
  <c r="G144" i="82" s="1"/>
  <c r="J144" i="82" s="1"/>
  <c r="G191" i="81"/>
  <c r="J191" i="81" s="1"/>
  <c r="G191" i="82" s="1"/>
  <c r="J191" i="82" s="1"/>
  <c r="G164" i="81"/>
  <c r="J164" i="81" s="1"/>
  <c r="G164" i="82" s="1"/>
  <c r="J164" i="82" s="1"/>
  <c r="G220" i="81"/>
  <c r="J220" i="81" s="1"/>
  <c r="G220" i="82" s="1"/>
  <c r="J220" i="82" s="1"/>
  <c r="G234" i="81"/>
  <c r="J234" i="81" s="1"/>
  <c r="G88" i="81"/>
  <c r="J88" i="81" s="1"/>
  <c r="G87" i="81"/>
  <c r="J87" i="81" s="1"/>
  <c r="G62" i="81"/>
  <c r="J62" i="81" s="1"/>
  <c r="G95" i="81"/>
  <c r="J95" i="81" s="1"/>
  <c r="G167" i="81"/>
  <c r="J167" i="81" s="1"/>
  <c r="G81" i="81"/>
  <c r="J81" i="81" s="1"/>
  <c r="G30" i="81"/>
  <c r="J30" i="81" s="1"/>
  <c r="G176" i="81"/>
  <c r="J176" i="81" s="1"/>
  <c r="G137" i="81"/>
  <c r="J137" i="81" s="1"/>
  <c r="G173" i="81"/>
  <c r="J173" i="81" s="1"/>
  <c r="G42" i="81"/>
  <c r="J42" i="81" s="1"/>
  <c r="G223" i="81"/>
  <c r="J223" i="81" s="1"/>
  <c r="G91" i="81"/>
  <c r="J91" i="81" s="1"/>
  <c r="G243" i="82"/>
  <c r="J243" i="82" s="1"/>
  <c r="G235" i="81"/>
  <c r="J235" i="81" s="1"/>
  <c r="G183" i="81"/>
  <c r="J183" i="81" s="1"/>
  <c r="G222" i="81"/>
  <c r="J222" i="81" s="1"/>
  <c r="G139" i="81"/>
  <c r="J139" i="81" s="1"/>
  <c r="G69" i="81"/>
  <c r="J69" i="81" s="1"/>
  <c r="G146" i="81"/>
  <c r="J146" i="81" s="1"/>
  <c r="G73" i="81"/>
  <c r="J73" i="81" s="1"/>
  <c r="G106" i="81"/>
  <c r="J106" i="81" s="1"/>
  <c r="G185" i="81"/>
  <c r="J185" i="81" s="1"/>
  <c r="G32" i="81"/>
  <c r="J32" i="81" s="1"/>
  <c r="G159" i="81"/>
  <c r="J159" i="81" s="1"/>
  <c r="G145" i="81"/>
  <c r="J145" i="81" s="1"/>
  <c r="G145" i="82" s="1"/>
  <c r="J145" i="82" s="1"/>
  <c r="G121" i="81"/>
  <c r="J121" i="81" s="1"/>
  <c r="G121" i="82" s="1"/>
  <c r="J121" i="82" s="1"/>
  <c r="G136" i="80"/>
  <c r="J136" i="80" s="1"/>
  <c r="G136" i="81" s="1"/>
  <c r="J136" i="81" s="1"/>
  <c r="G163" i="81"/>
  <c r="J163" i="81" s="1"/>
  <c r="G107" i="81"/>
  <c r="J107" i="81" s="1"/>
  <c r="G184" i="81"/>
  <c r="J184" i="81" s="1"/>
  <c r="G92" i="81"/>
  <c r="J92" i="81" s="1"/>
  <c r="G72" i="81"/>
  <c r="J72" i="81" s="1"/>
  <c r="G85" i="81"/>
  <c r="J85" i="81" s="1"/>
  <c r="G154" i="81"/>
  <c r="J154" i="81" s="1"/>
  <c r="G154" i="82" s="1"/>
  <c r="J154" i="82" s="1"/>
  <c r="G138" i="81"/>
  <c r="J138" i="81" s="1"/>
  <c r="G138" i="82" s="1"/>
  <c r="J138" i="82" s="1"/>
  <c r="G90" i="81"/>
  <c r="J90" i="81" s="1"/>
  <c r="G90" i="82" s="1"/>
  <c r="J90" i="82" s="1"/>
  <c r="G172" i="81"/>
  <c r="J172" i="81" s="1"/>
  <c r="G172" i="82" s="1"/>
  <c r="J172" i="82" s="1"/>
  <c r="G101" i="81"/>
  <c r="J101" i="81" s="1"/>
  <c r="G101" i="82" s="1"/>
  <c r="J101" i="82" s="1"/>
  <c r="G224" i="81"/>
  <c r="J224" i="81" s="1"/>
  <c r="G180" i="81"/>
  <c r="J180" i="81" s="1"/>
  <c r="G132" i="80"/>
  <c r="J132" i="80" s="1"/>
  <c r="G130" i="81"/>
  <c r="J130" i="81" s="1"/>
  <c r="G111" i="81"/>
  <c r="J111" i="81" s="1"/>
  <c r="G111" i="82" s="1"/>
  <c r="J111" i="82" s="1"/>
  <c r="G110" i="81"/>
  <c r="J110" i="81" s="1"/>
  <c r="G112" i="81"/>
  <c r="J112" i="81" s="1"/>
  <c r="G112" i="82" s="1"/>
  <c r="J112" i="82" s="1"/>
  <c r="G120" i="81"/>
  <c r="J120" i="81" s="1"/>
  <c r="G117" i="81"/>
  <c r="J117" i="81" s="1"/>
  <c r="G116" i="81"/>
  <c r="J116" i="81" s="1"/>
  <c r="G67" i="81"/>
  <c r="J67" i="81" s="1"/>
  <c r="G68" i="81"/>
  <c r="J68" i="81" s="1"/>
  <c r="G59" i="81"/>
  <c r="J59" i="81" s="1"/>
  <c r="G55" i="81"/>
  <c r="J55" i="81" s="1"/>
  <c r="G53" i="81"/>
  <c r="J53" i="81" s="1"/>
  <c r="G53" i="82" s="1"/>
  <c r="J53" i="82" s="1"/>
  <c r="G48" i="81"/>
  <c r="J48" i="81" s="1"/>
  <c r="G86" i="81"/>
  <c r="J86" i="81" s="1"/>
  <c r="G227" i="81"/>
  <c r="J227" i="81" s="1"/>
  <c r="G237" i="101"/>
  <c r="J237" i="101" s="1"/>
  <c r="G228" i="81"/>
  <c r="J228" i="81" s="1"/>
  <c r="G230" i="82"/>
  <c r="J230" i="82" s="1"/>
  <c r="G232" i="91"/>
  <c r="J232" i="91" s="1"/>
  <c r="G253" i="83"/>
  <c r="J253" i="83" s="1"/>
  <c r="E253" i="84" s="1"/>
  <c r="G259" i="81"/>
  <c r="J259" i="81" s="1"/>
  <c r="G102" i="81"/>
  <c r="J102" i="81" s="1"/>
  <c r="G96" i="80"/>
  <c r="J96" i="80" s="1"/>
  <c r="G11" i="94"/>
  <c r="J11" i="94" s="1"/>
  <c r="E11" i="95" s="1"/>
  <c r="G119" i="80"/>
  <c r="J119" i="80" s="1"/>
  <c r="E119" i="81" s="1"/>
  <c r="G97" i="82"/>
  <c r="J97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G103" i="81"/>
  <c r="J103" i="81" s="1"/>
  <c r="G82" i="81"/>
  <c r="J82" i="81" s="1"/>
  <c r="G181" i="95"/>
  <c r="J181" i="95" s="1"/>
  <c r="G177" i="95"/>
  <c r="J177" i="95" s="1"/>
  <c r="G83" i="95"/>
  <c r="J83" i="95" s="1"/>
  <c r="J195" i="94"/>
  <c r="E195" i="95" s="1"/>
  <c r="G209" i="94"/>
  <c r="J209" i="94" s="1"/>
  <c r="E209" i="95" s="1"/>
  <c r="G211" i="94"/>
  <c r="J211" i="94" s="1"/>
  <c r="E211" i="95" s="1"/>
  <c r="G152" i="95"/>
  <c r="J152" i="95" s="1"/>
  <c r="G208" i="95"/>
  <c r="J208" i="95" s="1"/>
  <c r="G151" i="95"/>
  <c r="J151" i="95" s="1"/>
  <c r="G155" i="95"/>
  <c r="J155" i="95" s="1"/>
  <c r="G205" i="95"/>
  <c r="J205" i="95" s="1"/>
  <c r="G226" i="95"/>
  <c r="J226" i="95" s="1"/>
  <c r="G148" i="95"/>
  <c r="J148" i="95" s="1"/>
  <c r="G206" i="95"/>
  <c r="J206" i="95" s="1"/>
  <c r="G147" i="94"/>
  <c r="J147" i="94" s="1"/>
  <c r="E147" i="95" s="1"/>
  <c r="J198" i="94"/>
  <c r="E198" i="95" s="1"/>
  <c r="G182" i="94"/>
  <c r="J182" i="94" s="1"/>
  <c r="E182" i="95" s="1"/>
  <c r="G194" i="95"/>
  <c r="J194" i="95" s="1"/>
  <c r="G193" i="95"/>
  <c r="J193" i="95" s="1"/>
  <c r="G156" i="94"/>
  <c r="J156" i="94" s="1"/>
  <c r="E156" i="95" s="1"/>
  <c r="G126" i="95"/>
  <c r="J126" i="95" s="1"/>
  <c r="G210" i="94"/>
  <c r="J210" i="94" s="1"/>
  <c r="E210" i="95" s="1"/>
  <c r="G203" i="94"/>
  <c r="J203" i="94" s="1"/>
  <c r="E203" i="95" s="1"/>
  <c r="G84" i="95"/>
  <c r="J84" i="95" s="1"/>
  <c r="G213" i="95"/>
  <c r="J213" i="95" s="1"/>
  <c r="G70" i="91"/>
  <c r="J70" i="91" s="1"/>
  <c r="E70" i="92" s="1"/>
  <c r="G157" i="94"/>
  <c r="J157" i="94" s="1"/>
  <c r="E157" i="95" s="1"/>
  <c r="J196" i="94"/>
  <c r="E196" i="95" s="1"/>
  <c r="G125" i="95"/>
  <c r="J125" i="95" s="1"/>
  <c r="G153" i="95"/>
  <c r="J153" i="95" s="1"/>
  <c r="G127" i="95"/>
  <c r="J127" i="95" s="1"/>
  <c r="G215" i="83"/>
  <c r="J215" i="83" s="1"/>
  <c r="E215" i="84" s="1"/>
  <c r="G171" i="83"/>
  <c r="J171" i="83" s="1"/>
  <c r="E171" i="84" s="1"/>
  <c r="G17" i="79"/>
  <c r="J17" i="79" s="1"/>
  <c r="E17" i="80" s="1"/>
  <c r="G33" i="83"/>
  <c r="J33" i="83" s="1"/>
  <c r="E33" i="84" s="1"/>
  <c r="G192" i="83"/>
  <c r="J192" i="83" s="1"/>
  <c r="E192" i="84" s="1"/>
  <c r="G43" i="83"/>
  <c r="J43" i="83" s="1"/>
  <c r="E43" i="84" s="1"/>
  <c r="G15" i="79"/>
  <c r="J15" i="79" s="1"/>
  <c r="E15" i="80" s="1"/>
  <c r="G168" i="83"/>
  <c r="J168" i="83" s="1"/>
  <c r="E168" i="84" s="1"/>
  <c r="G143" i="83"/>
  <c r="J143" i="83" s="1"/>
  <c r="E143" i="84" s="1"/>
  <c r="G79" i="83"/>
  <c r="J79" i="83" s="1"/>
  <c r="E79" i="84" s="1"/>
  <c r="G141" i="83"/>
  <c r="J141" i="83" s="1"/>
  <c r="E141" i="84" s="1"/>
  <c r="G80" i="83"/>
  <c r="J80" i="83" s="1"/>
  <c r="E80" i="84" s="1"/>
  <c r="G6" i="79"/>
  <c r="J6" i="79" s="1"/>
  <c r="E6" i="80" s="1"/>
  <c r="G38" i="82"/>
  <c r="J38" i="82" s="1"/>
  <c r="G25" i="82"/>
  <c r="J25" i="82" s="1"/>
  <c r="G44" i="83"/>
  <c r="J44" i="83" s="1"/>
  <c r="E44" i="84" s="1"/>
  <c r="G41" i="83"/>
  <c r="J41" i="83" s="1"/>
  <c r="E41" i="84" s="1"/>
  <c r="G52" i="83"/>
  <c r="J52" i="83" s="1"/>
  <c r="E52" i="84" s="1"/>
  <c r="G27" i="83"/>
  <c r="J27" i="83" s="1"/>
  <c r="E27" i="84" s="1"/>
  <c r="G14" i="79"/>
  <c r="J14" i="79" s="1"/>
  <c r="E14" i="80" s="1"/>
  <c r="G179" i="83"/>
  <c r="J179" i="83" s="1"/>
  <c r="E179" i="84" s="1"/>
  <c r="G26" i="82"/>
  <c r="J26" i="82" s="1"/>
  <c r="G34" i="83"/>
  <c r="J34" i="83" s="1"/>
  <c r="E34" i="84" s="1"/>
  <c r="G8" i="79"/>
  <c r="J8" i="79" s="1"/>
  <c r="E8" i="80" s="1"/>
  <c r="G160" i="83"/>
  <c r="J160" i="83" s="1"/>
  <c r="E160" i="84" s="1"/>
  <c r="G77" i="83"/>
  <c r="J77" i="83" s="1"/>
  <c r="E77" i="84" s="1"/>
  <c r="G158" i="83"/>
  <c r="J158" i="83" s="1"/>
  <c r="E158" i="84" s="1"/>
  <c r="G49" i="83"/>
  <c r="J49" i="83" s="1"/>
  <c r="E49" i="84" s="1"/>
  <c r="G22" i="82"/>
  <c r="G19" i="82"/>
  <c r="J19" i="82" s="1"/>
  <c r="G16" i="79"/>
  <c r="J16" i="79" s="1"/>
  <c r="E16" i="80" s="1"/>
  <c r="G23" i="82"/>
  <c r="J23" i="82" s="1"/>
  <c r="G20" i="82"/>
  <c r="J20" i="82" s="1"/>
  <c r="G58" i="83"/>
  <c r="J58" i="83" s="1"/>
  <c r="E58" i="84" s="1"/>
  <c r="G166" i="83"/>
  <c r="J166" i="83" s="1"/>
  <c r="E166" i="84" s="1"/>
  <c r="G7" i="79"/>
  <c r="J7" i="79" s="1"/>
  <c r="E7" i="80" s="1"/>
  <c r="G21" i="82"/>
  <c r="J21" i="82" s="1"/>
  <c r="G13" i="79"/>
  <c r="J13" i="79" s="1"/>
  <c r="E13" i="80" s="1"/>
  <c r="G18" i="79"/>
  <c r="J18" i="79" s="1"/>
  <c r="E18" i="80" s="1"/>
  <c r="G65" i="83"/>
  <c r="J65" i="83" s="1"/>
  <c r="E65" i="84" s="1"/>
  <c r="G46" i="83"/>
  <c r="J46" i="83" s="1"/>
  <c r="E46" i="84" s="1"/>
  <c r="G56" i="83"/>
  <c r="J56" i="83" s="1"/>
  <c r="E56" i="84" s="1"/>
  <c r="G24" i="82"/>
  <c r="J24" i="82" s="1"/>
  <c r="G61" i="83"/>
  <c r="J61" i="83" s="1"/>
  <c r="E61" i="84" s="1"/>
  <c r="G89" i="83"/>
  <c r="J89" i="83" s="1"/>
  <c r="E89" i="84" s="1"/>
  <c r="G186" i="83"/>
  <c r="J186" i="83" s="1"/>
  <c r="E186" i="84" s="1"/>
  <c r="G104" i="83"/>
  <c r="J104" i="83" s="1"/>
  <c r="E104" i="84" s="1"/>
  <c r="G258" i="83"/>
  <c r="J258" i="83" s="1"/>
  <c r="E258" i="84" s="1"/>
  <c r="G190" i="83"/>
  <c r="J190" i="83" s="1"/>
  <c r="E190" i="84" s="1"/>
  <c r="R36" i="8"/>
  <c r="M267" i="8"/>
  <c r="E108" i="84" l="1"/>
  <c r="E47" i="84"/>
  <c r="E140" i="84"/>
  <c r="E113" i="94"/>
  <c r="G113" i="94" s="1"/>
  <c r="J113" i="94" s="1"/>
  <c r="E113" i="95" s="1"/>
  <c r="G113" i="95" s="1"/>
  <c r="J113" i="95" s="1"/>
  <c r="E113" i="96" s="1"/>
  <c r="E170" i="84"/>
  <c r="E64" i="84"/>
  <c r="E115" i="84"/>
  <c r="E54" i="84"/>
  <c r="G54" i="84" s="1"/>
  <c r="J54" i="84" s="1"/>
  <c r="E54" i="85" s="1"/>
  <c r="E230" i="83"/>
  <c r="E162" i="83"/>
  <c r="G162" i="83" s="1"/>
  <c r="J162" i="83" s="1"/>
  <c r="E20" i="83"/>
  <c r="E226" i="96"/>
  <c r="E152" i="96"/>
  <c r="E111" i="83"/>
  <c r="G111" i="83" s="1"/>
  <c r="J111" i="83" s="1"/>
  <c r="E111" i="84" s="1"/>
  <c r="E138" i="83"/>
  <c r="G138" i="83" s="1"/>
  <c r="J138" i="83" s="1"/>
  <c r="G144" i="83"/>
  <c r="J144" i="83" s="1"/>
  <c r="E144" i="84" s="1"/>
  <c r="E144" i="83"/>
  <c r="E97" i="83"/>
  <c r="E240" i="93"/>
  <c r="G240" i="93" s="1"/>
  <c r="J240" i="93" s="1"/>
  <c r="E240" i="94" s="1"/>
  <c r="G240" i="94" s="1"/>
  <c r="J240" i="94" s="1"/>
  <c r="E194" i="96"/>
  <c r="E145" i="83"/>
  <c r="G145" i="83" s="1"/>
  <c r="J145" i="83" s="1"/>
  <c r="E148" i="96"/>
  <c r="G148" i="96" s="1"/>
  <c r="J148" i="96" s="1"/>
  <c r="E148" i="97" s="1"/>
  <c r="G191" i="83"/>
  <c r="J191" i="83" s="1"/>
  <c r="E191" i="84" s="1"/>
  <c r="E191" i="83"/>
  <c r="E154" i="83"/>
  <c r="G154" i="83" s="1"/>
  <c r="J154" i="83" s="1"/>
  <c r="E154" i="84" s="1"/>
  <c r="E21" i="83"/>
  <c r="E25" i="83"/>
  <c r="E127" i="96"/>
  <c r="G127" i="96" s="1"/>
  <c r="J127" i="96" s="1"/>
  <c r="E127" i="97" s="1"/>
  <c r="E213" i="96"/>
  <c r="G213" i="96" s="1"/>
  <c r="J213" i="96" s="1"/>
  <c r="E126" i="96"/>
  <c r="E90" i="83"/>
  <c r="G90" i="83" s="1"/>
  <c r="J90" i="83" s="1"/>
  <c r="E90" i="84" s="1"/>
  <c r="E26" i="83"/>
  <c r="G26" i="83" s="1"/>
  <c r="J26" i="83" s="1"/>
  <c r="E241" i="93"/>
  <c r="G241" i="93" s="1"/>
  <c r="J241" i="93" s="1"/>
  <c r="E24" i="83"/>
  <c r="E19" i="83"/>
  <c r="E153" i="96"/>
  <c r="G153" i="96" s="1"/>
  <c r="J153" i="96" s="1"/>
  <c r="E153" i="97" s="1"/>
  <c r="E84" i="96"/>
  <c r="G84" i="96" s="1"/>
  <c r="J84" i="96" s="1"/>
  <c r="E84" i="97" s="1"/>
  <c r="E205" i="96"/>
  <c r="E83" i="96"/>
  <c r="E244" i="83"/>
  <c r="E23" i="83"/>
  <c r="E121" i="83"/>
  <c r="G121" i="83" s="1"/>
  <c r="J121" i="83" s="1"/>
  <c r="E121" i="84" s="1"/>
  <c r="G123" i="83"/>
  <c r="J123" i="83" s="1"/>
  <c r="E123" i="84" s="1"/>
  <c r="E123" i="83"/>
  <c r="E38" i="83"/>
  <c r="G38" i="83" s="1"/>
  <c r="J38" i="83" s="1"/>
  <c r="E125" i="96"/>
  <c r="E155" i="96"/>
  <c r="E177" i="96"/>
  <c r="E101" i="83"/>
  <c r="G101" i="83" s="1"/>
  <c r="J101" i="83" s="1"/>
  <c r="E220" i="83"/>
  <c r="G220" i="83" s="1"/>
  <c r="J220" i="83" s="1"/>
  <c r="E221" i="83"/>
  <c r="G221" i="83" s="1"/>
  <c r="J221" i="83" s="1"/>
  <c r="E221" i="84" s="1"/>
  <c r="E122" i="83"/>
  <c r="E208" i="96"/>
  <c r="E193" i="96"/>
  <c r="G193" i="96" s="1"/>
  <c r="J193" i="96" s="1"/>
  <c r="E237" i="102"/>
  <c r="E206" i="96"/>
  <c r="E151" i="96"/>
  <c r="G151" i="96" s="1"/>
  <c r="J151" i="96" s="1"/>
  <c r="E181" i="96"/>
  <c r="G181" i="96" s="1"/>
  <c r="J181" i="96" s="1"/>
  <c r="E181" i="97" s="1"/>
  <c r="E232" i="92"/>
  <c r="G232" i="92" s="1"/>
  <c r="J232" i="92" s="1"/>
  <c r="E53" i="83"/>
  <c r="G53" i="83" s="1"/>
  <c r="J53" i="83" s="1"/>
  <c r="E112" i="83"/>
  <c r="G112" i="83" s="1"/>
  <c r="J112" i="83" s="1"/>
  <c r="E112" i="84" s="1"/>
  <c r="G172" i="83"/>
  <c r="J172" i="83" s="1"/>
  <c r="E172" i="84" s="1"/>
  <c r="E172" i="83"/>
  <c r="E243" i="83"/>
  <c r="E164" i="83"/>
  <c r="G164" i="83" s="1"/>
  <c r="J164" i="83" s="1"/>
  <c r="E164" i="84" s="1"/>
  <c r="G142" i="83"/>
  <c r="J142" i="83" s="1"/>
  <c r="E142" i="84" s="1"/>
  <c r="E142" i="83"/>
  <c r="E165" i="83"/>
  <c r="E229" i="101"/>
  <c r="G229" i="101" s="1"/>
  <c r="J229" i="101" s="1"/>
  <c r="E229" i="102" s="1"/>
  <c r="G229" i="102" s="1"/>
  <c r="J229" i="102" s="1"/>
  <c r="E229" i="103" s="1"/>
  <c r="E252" i="95"/>
  <c r="G252" i="95" s="1"/>
  <c r="J252" i="95" s="1"/>
  <c r="E250" i="83"/>
  <c r="G250" i="83" s="1"/>
  <c r="J250" i="83" s="1"/>
  <c r="E256" i="83"/>
  <c r="G256" i="83" s="1"/>
  <c r="J256" i="83" s="1"/>
  <c r="E255" i="82"/>
  <c r="G255" i="82" s="1"/>
  <c r="J255" i="82" s="1"/>
  <c r="G83" i="96"/>
  <c r="J83" i="96" s="1"/>
  <c r="E83" i="97" s="1"/>
  <c r="E239" i="94"/>
  <c r="G239" i="94" s="1"/>
  <c r="J239" i="94" s="1"/>
  <c r="G126" i="96"/>
  <c r="J126" i="96" s="1"/>
  <c r="E126" i="97" s="1"/>
  <c r="G206" i="96"/>
  <c r="J206" i="96" s="1"/>
  <c r="E206" i="97" s="1"/>
  <c r="G155" i="96"/>
  <c r="J155" i="96" s="1"/>
  <c r="E155" i="97" s="1"/>
  <c r="G177" i="96"/>
  <c r="J177" i="96" s="1"/>
  <c r="E177" i="97" s="1"/>
  <c r="G226" i="96"/>
  <c r="J226" i="96" s="1"/>
  <c r="E226" i="97" s="1"/>
  <c r="G208" i="96"/>
  <c r="J208" i="96" s="1"/>
  <c r="E208" i="97" s="1"/>
  <c r="G152" i="96"/>
  <c r="J152" i="96" s="1"/>
  <c r="E152" i="97" s="1"/>
  <c r="G125" i="96"/>
  <c r="J125" i="96" s="1"/>
  <c r="E125" i="97" s="1"/>
  <c r="G205" i="96"/>
  <c r="J205" i="96" s="1"/>
  <c r="E205" i="97" s="1"/>
  <c r="E134" i="80"/>
  <c r="G134" i="80" s="1"/>
  <c r="J134" i="80" s="1"/>
  <c r="G228" i="82"/>
  <c r="J228" i="82" s="1"/>
  <c r="G85" i="82"/>
  <c r="J85" i="82" s="1"/>
  <c r="G73" i="82"/>
  <c r="J73" i="82" s="1"/>
  <c r="G176" i="82"/>
  <c r="J176" i="82" s="1"/>
  <c r="G72" i="82"/>
  <c r="J72" i="82" s="1"/>
  <c r="G146" i="82"/>
  <c r="J146" i="82" s="1"/>
  <c r="G91" i="82"/>
  <c r="J91" i="82" s="1"/>
  <c r="G92" i="82"/>
  <c r="J92" i="82" s="1"/>
  <c r="G223" i="82"/>
  <c r="J223" i="82" s="1"/>
  <c r="G30" i="82"/>
  <c r="J30" i="82" s="1"/>
  <c r="G244" i="83"/>
  <c r="J244" i="83" s="1"/>
  <c r="E244" i="84" s="1"/>
  <c r="G236" i="82"/>
  <c r="J236" i="82" s="1"/>
  <c r="G159" i="82"/>
  <c r="J159" i="82" s="1"/>
  <c r="G42" i="82"/>
  <c r="J42" i="82" s="1"/>
  <c r="G81" i="82"/>
  <c r="J81" i="82" s="1"/>
  <c r="G32" i="82"/>
  <c r="J32" i="82" s="1"/>
  <c r="G139" i="82"/>
  <c r="J139" i="82" s="1"/>
  <c r="G167" i="82"/>
  <c r="J167" i="82" s="1"/>
  <c r="G242" i="82"/>
  <c r="J242" i="82" s="1"/>
  <c r="G107" i="82"/>
  <c r="J107" i="82" s="1"/>
  <c r="G222" i="82"/>
  <c r="J222" i="82" s="1"/>
  <c r="G95" i="82"/>
  <c r="J95" i="82" s="1"/>
  <c r="G163" i="82"/>
  <c r="J163" i="82" s="1"/>
  <c r="G183" i="82"/>
  <c r="J183" i="82" s="1"/>
  <c r="G135" i="81"/>
  <c r="J135" i="81" s="1"/>
  <c r="G135" i="82" s="1"/>
  <c r="J135" i="82" s="1"/>
  <c r="G62" i="82"/>
  <c r="J62" i="82" s="1"/>
  <c r="G106" i="82"/>
  <c r="J106" i="82" s="1"/>
  <c r="G137" i="82"/>
  <c r="J137" i="82" s="1"/>
  <c r="G88" i="82"/>
  <c r="J88" i="82" s="1"/>
  <c r="G87" i="82"/>
  <c r="J87" i="82" s="1"/>
  <c r="G97" i="83"/>
  <c r="J97" i="83" s="1"/>
  <c r="G243" i="83"/>
  <c r="J243" i="83" s="1"/>
  <c r="E243" i="84" s="1"/>
  <c r="G235" i="82"/>
  <c r="J235" i="82" s="1"/>
  <c r="G233" i="82"/>
  <c r="J233" i="82" s="1"/>
  <c r="G96" i="81"/>
  <c r="J96" i="81" s="1"/>
  <c r="G184" i="82"/>
  <c r="J184" i="82" s="1"/>
  <c r="G185" i="82"/>
  <c r="J185" i="82" s="1"/>
  <c r="G69" i="82"/>
  <c r="J69" i="82" s="1"/>
  <c r="G238" i="82"/>
  <c r="J238" i="82" s="1"/>
  <c r="G161" i="81"/>
  <c r="J161" i="81" s="1"/>
  <c r="G251" i="84"/>
  <c r="J251" i="84" s="1"/>
  <c r="G224" i="82"/>
  <c r="J224" i="82" s="1"/>
  <c r="G180" i="82"/>
  <c r="J180" i="82" s="1"/>
  <c r="G130" i="82"/>
  <c r="J130" i="82" s="1"/>
  <c r="G132" i="81"/>
  <c r="J132" i="81" s="1"/>
  <c r="G132" i="82" s="1"/>
  <c r="J132" i="82" s="1"/>
  <c r="G117" i="82"/>
  <c r="J117" i="82" s="1"/>
  <c r="G119" i="81"/>
  <c r="J119" i="81" s="1"/>
  <c r="G120" i="82"/>
  <c r="J120" i="82" s="1"/>
  <c r="G116" i="82"/>
  <c r="J116" i="82" s="1"/>
  <c r="G110" i="82"/>
  <c r="J110" i="82" s="1"/>
  <c r="G68" i="82"/>
  <c r="J68" i="82" s="1"/>
  <c r="G67" i="82"/>
  <c r="J67" i="82" s="1"/>
  <c r="G59" i="82"/>
  <c r="J59" i="82" s="1"/>
  <c r="G55" i="82"/>
  <c r="J55" i="82" s="1"/>
  <c r="G48" i="82"/>
  <c r="J48" i="82" s="1"/>
  <c r="G86" i="82"/>
  <c r="J86" i="82" s="1"/>
  <c r="G237" i="102"/>
  <c r="J237" i="102" s="1"/>
  <c r="G227" i="82"/>
  <c r="J227" i="82" s="1"/>
  <c r="G234" i="82"/>
  <c r="J234" i="82" s="1"/>
  <c r="G230" i="83"/>
  <c r="J230" i="83" s="1"/>
  <c r="E230" i="84" s="1"/>
  <c r="G231" i="95"/>
  <c r="G253" i="84"/>
  <c r="J253" i="84" s="1"/>
  <c r="G259" i="82"/>
  <c r="J259" i="82" s="1"/>
  <c r="J259" i="8" s="1"/>
  <c r="G173" i="82"/>
  <c r="J173" i="82" s="1"/>
  <c r="G174" i="82"/>
  <c r="J174" i="82" s="1"/>
  <c r="G103" i="82"/>
  <c r="J103" i="82" s="1"/>
  <c r="G102" i="82"/>
  <c r="J102" i="82" s="1"/>
  <c r="G194" i="96"/>
  <c r="J194" i="96" s="1"/>
  <c r="E194" i="97" s="1"/>
  <c r="G113" i="96"/>
  <c r="J113" i="96" s="1"/>
  <c r="E113" i="97" s="1"/>
  <c r="G10" i="95"/>
  <c r="J10" i="95" s="1"/>
  <c r="G214" i="80"/>
  <c r="J214" i="80" s="1"/>
  <c r="E214" i="81" s="1"/>
  <c r="G9" i="95"/>
  <c r="J9" i="95" s="1"/>
  <c r="G11" i="95"/>
  <c r="J11" i="95" s="1"/>
  <c r="G82" i="82"/>
  <c r="J82" i="82" s="1"/>
  <c r="G254" i="82"/>
  <c r="G131" i="80"/>
  <c r="J131" i="80" s="1"/>
  <c r="G157" i="95"/>
  <c r="J157" i="95" s="1"/>
  <c r="G147" i="95"/>
  <c r="J147" i="95" s="1"/>
  <c r="G71" i="92"/>
  <c r="J71" i="92" s="1"/>
  <c r="E71" i="93" s="1"/>
  <c r="G156" i="95"/>
  <c r="J156" i="95" s="1"/>
  <c r="G202" i="95"/>
  <c r="J202" i="95" s="1"/>
  <c r="G204" i="95"/>
  <c r="J204" i="95" s="1"/>
  <c r="G70" i="92"/>
  <c r="J70" i="92" s="1"/>
  <c r="E70" i="93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47" i="84"/>
  <c r="J47" i="84" s="1"/>
  <c r="E47" i="85" s="1"/>
  <c r="G24" i="83"/>
  <c r="J24" i="83" s="1"/>
  <c r="E24" i="84" s="1"/>
  <c r="G56" i="84"/>
  <c r="J56" i="84" s="1"/>
  <c r="G21" i="83"/>
  <c r="J21" i="83" s="1"/>
  <c r="E21" i="84" s="1"/>
  <c r="G19" i="83"/>
  <c r="J19" i="83" s="1"/>
  <c r="E19" i="84" s="1"/>
  <c r="G8" i="80"/>
  <c r="J8" i="80" s="1"/>
  <c r="G28" i="84"/>
  <c r="J28" i="84" s="1"/>
  <c r="E28" i="85" s="1"/>
  <c r="G50" i="84"/>
  <c r="J50" i="84" s="1"/>
  <c r="E50" i="85" s="1"/>
  <c r="G51" i="84"/>
  <c r="J51" i="84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6" i="80"/>
  <c r="J6" i="80" s="1"/>
  <c r="G36" i="84"/>
  <c r="J36" i="84" s="1"/>
  <c r="G29" i="84"/>
  <c r="J29" i="84" s="1"/>
  <c r="G17" i="80"/>
  <c r="J17" i="80" s="1"/>
  <c r="G258" i="84"/>
  <c r="J258" i="84" s="1"/>
  <c r="G104" i="84"/>
  <c r="J104" i="84" s="1"/>
  <c r="E104" i="85" s="1"/>
  <c r="G191" i="84"/>
  <c r="J191" i="84" s="1"/>
  <c r="E191" i="85" s="1"/>
  <c r="G190" i="84"/>
  <c r="J190" i="84" s="1"/>
  <c r="E190" i="85" s="1"/>
  <c r="G133" i="82"/>
  <c r="J133" i="82" s="1"/>
  <c r="G136" i="82"/>
  <c r="J136" i="82" s="1"/>
  <c r="E220" i="84" l="1"/>
  <c r="E145" i="84"/>
  <c r="E232" i="93"/>
  <c r="E101" i="84"/>
  <c r="E138" i="84"/>
  <c r="E151" i="97"/>
  <c r="E241" i="94"/>
  <c r="G241" i="94" s="1"/>
  <c r="J241" i="94" s="1"/>
  <c r="E26" i="84"/>
  <c r="G26" i="84" s="1"/>
  <c r="J26" i="84" s="1"/>
  <c r="E26" i="85" s="1"/>
  <c r="E193" i="97"/>
  <c r="E38" i="84"/>
  <c r="E162" i="84"/>
  <c r="G162" i="84" s="1"/>
  <c r="J162" i="84" s="1"/>
  <c r="E213" i="97"/>
  <c r="E250" i="84"/>
  <c r="E53" i="84"/>
  <c r="G53" i="84" s="1"/>
  <c r="J53" i="84" s="1"/>
  <c r="E53" i="85" s="1"/>
  <c r="E136" i="83"/>
  <c r="G136" i="83" s="1"/>
  <c r="J136" i="83" s="1"/>
  <c r="E136" i="84" s="1"/>
  <c r="E258" i="85"/>
  <c r="G258" i="85" s="1"/>
  <c r="J258" i="85" s="1"/>
  <c r="E258" i="86" s="1"/>
  <c r="E203" i="96"/>
  <c r="E209" i="96"/>
  <c r="E9" i="96"/>
  <c r="G9" i="96" s="1"/>
  <c r="J9" i="96" s="1"/>
  <c r="E103" i="83"/>
  <c r="E227" i="83"/>
  <c r="E68" i="83"/>
  <c r="G68" i="83" s="1"/>
  <c r="J68" i="83" s="1"/>
  <c r="E180" i="83"/>
  <c r="G180" i="83" s="1"/>
  <c r="J180" i="83" s="1"/>
  <c r="E180" i="84" s="1"/>
  <c r="G180" i="84" s="1"/>
  <c r="J180" i="84" s="1"/>
  <c r="E180" i="85" s="1"/>
  <c r="E242" i="83"/>
  <c r="E176" i="83"/>
  <c r="G176" i="83" s="1"/>
  <c r="J176" i="83" s="1"/>
  <c r="E29" i="85"/>
  <c r="E22" i="84"/>
  <c r="E56" i="85"/>
  <c r="E212" i="96"/>
  <c r="G212" i="96" s="1"/>
  <c r="J212" i="96" s="1"/>
  <c r="E150" i="96"/>
  <c r="G150" i="96" s="1"/>
  <c r="J150" i="96" s="1"/>
  <c r="E150" i="97" s="1"/>
  <c r="E147" i="96"/>
  <c r="G147" i="96" s="1"/>
  <c r="J147" i="96" s="1"/>
  <c r="E147" i="97" s="1"/>
  <c r="E10" i="96"/>
  <c r="E173" i="83"/>
  <c r="E116" i="83"/>
  <c r="G116" i="83" s="1"/>
  <c r="J116" i="83" s="1"/>
  <c r="E235" i="83"/>
  <c r="G235" i="83" s="1"/>
  <c r="J235" i="83" s="1"/>
  <c r="E135" i="83"/>
  <c r="G135" i="83" s="1"/>
  <c r="J135" i="83" s="1"/>
  <c r="E135" i="84" s="1"/>
  <c r="G135" i="84" s="1"/>
  <c r="J135" i="84" s="1"/>
  <c r="E135" i="85" s="1"/>
  <c r="E167" i="83"/>
  <c r="G167" i="83" s="1"/>
  <c r="J167" i="83" s="1"/>
  <c r="E167" i="84" s="1"/>
  <c r="G167" i="84" s="1"/>
  <c r="J167" i="84" s="1"/>
  <c r="E167" i="85" s="1"/>
  <c r="E30" i="83"/>
  <c r="G30" i="83" s="1"/>
  <c r="J30" i="83" s="1"/>
  <c r="E85" i="83"/>
  <c r="G85" i="83" s="1"/>
  <c r="J85" i="83" s="1"/>
  <c r="E86" i="83"/>
  <c r="E120" i="83"/>
  <c r="G120" i="83" s="1"/>
  <c r="J120" i="83" s="1"/>
  <c r="E120" i="84" s="1"/>
  <c r="G120" i="84" s="1"/>
  <c r="J120" i="84" s="1"/>
  <c r="E120" i="85" s="1"/>
  <c r="E183" i="83"/>
  <c r="G183" i="83" s="1"/>
  <c r="J183" i="83" s="1"/>
  <c r="E139" i="83"/>
  <c r="G139" i="83" s="1"/>
  <c r="J139" i="83" s="1"/>
  <c r="G223" i="83"/>
  <c r="J223" i="83" s="1"/>
  <c r="E223" i="84" s="1"/>
  <c r="G223" i="84" s="1"/>
  <c r="J223" i="84" s="1"/>
  <c r="E223" i="85" s="1"/>
  <c r="E223" i="83"/>
  <c r="E228" i="83"/>
  <c r="E36" i="85"/>
  <c r="E210" i="96"/>
  <c r="E196" i="96"/>
  <c r="E48" i="83"/>
  <c r="G48" i="83" s="1"/>
  <c r="J48" i="83" s="1"/>
  <c r="E238" i="83"/>
  <c r="G238" i="83" s="1"/>
  <c r="J238" i="83" s="1"/>
  <c r="E238" i="84" s="1"/>
  <c r="G163" i="83"/>
  <c r="J163" i="83" s="1"/>
  <c r="E163" i="84" s="1"/>
  <c r="G163" i="84" s="1"/>
  <c r="J163" i="84" s="1"/>
  <c r="E163" i="85" s="1"/>
  <c r="E163" i="83"/>
  <c r="E92" i="83"/>
  <c r="G92" i="83" s="1"/>
  <c r="J92" i="83" s="1"/>
  <c r="E239" i="95"/>
  <c r="G239" i="95" s="1"/>
  <c r="J239" i="95" s="1"/>
  <c r="E240" i="95"/>
  <c r="G240" i="95" s="1"/>
  <c r="J240" i="95" s="1"/>
  <c r="E197" i="96"/>
  <c r="G197" i="96" s="1"/>
  <c r="J197" i="96" s="1"/>
  <c r="E197" i="97" s="1"/>
  <c r="G55" i="83"/>
  <c r="J55" i="83" s="1"/>
  <c r="E55" i="83"/>
  <c r="E117" i="83"/>
  <c r="G117" i="83" s="1"/>
  <c r="J117" i="83" s="1"/>
  <c r="E69" i="83"/>
  <c r="G69" i="83" s="1"/>
  <c r="J69" i="83" s="1"/>
  <c r="E87" i="83"/>
  <c r="E95" i="83"/>
  <c r="G95" i="83" s="1"/>
  <c r="J95" i="83" s="1"/>
  <c r="E81" i="83"/>
  <c r="G81" i="83" s="1"/>
  <c r="J81" i="83" s="1"/>
  <c r="E91" i="83"/>
  <c r="G91" i="83" s="1"/>
  <c r="J91" i="83" s="1"/>
  <c r="E91" i="84" s="1"/>
  <c r="G91" i="84" s="1"/>
  <c r="J91" i="84" s="1"/>
  <c r="E91" i="85" s="1"/>
  <c r="E51" i="85"/>
  <c r="E157" i="96"/>
  <c r="E39" i="96"/>
  <c r="G39" i="96" s="1"/>
  <c r="J39" i="96" s="1"/>
  <c r="G97" i="84"/>
  <c r="J97" i="84" s="1"/>
  <c r="E97" i="85" s="1"/>
  <c r="E97" i="84"/>
  <c r="E32" i="83"/>
  <c r="G32" i="83" s="1"/>
  <c r="J32" i="83" s="1"/>
  <c r="E195" i="96"/>
  <c r="E211" i="96"/>
  <c r="E204" i="96"/>
  <c r="E82" i="83"/>
  <c r="E59" i="83"/>
  <c r="G59" i="83" s="1"/>
  <c r="J59" i="83" s="1"/>
  <c r="E132" i="83"/>
  <c r="G132" i="83" s="1"/>
  <c r="J132" i="83" s="1"/>
  <c r="E185" i="83"/>
  <c r="G185" i="83" s="1"/>
  <c r="J185" i="83" s="1"/>
  <c r="E88" i="83"/>
  <c r="G88" i="83" s="1"/>
  <c r="J88" i="83" s="1"/>
  <c r="E222" i="83"/>
  <c r="G222" i="83" s="1"/>
  <c r="J222" i="83" s="1"/>
  <c r="E42" i="83"/>
  <c r="G42" i="83" s="1"/>
  <c r="J42" i="83" s="1"/>
  <c r="E146" i="83"/>
  <c r="G146" i="83" s="1"/>
  <c r="J146" i="83" s="1"/>
  <c r="E146" i="84" s="1"/>
  <c r="G146" i="84" s="1"/>
  <c r="J146" i="84" s="1"/>
  <c r="E146" i="85" s="1"/>
  <c r="E133" i="83"/>
  <c r="G133" i="83" s="1"/>
  <c r="J133" i="83" s="1"/>
  <c r="E182" i="96"/>
  <c r="G182" i="96" s="1"/>
  <c r="J182" i="96" s="1"/>
  <c r="E202" i="96"/>
  <c r="E11" i="96"/>
  <c r="G11" i="96" s="1"/>
  <c r="J11" i="96" s="1"/>
  <c r="E11" i="97" s="1"/>
  <c r="E102" i="83"/>
  <c r="G102" i="83" s="1"/>
  <c r="J102" i="83" s="1"/>
  <c r="E234" i="83"/>
  <c r="E67" i="83"/>
  <c r="G67" i="83" s="1"/>
  <c r="J67" i="83" s="1"/>
  <c r="E130" i="83"/>
  <c r="G130" i="83" s="1"/>
  <c r="J130" i="83" s="1"/>
  <c r="G184" i="83"/>
  <c r="J184" i="83" s="1"/>
  <c r="E184" i="84" s="1"/>
  <c r="G184" i="84" s="1"/>
  <c r="J184" i="84" s="1"/>
  <c r="E184" i="85" s="1"/>
  <c r="E184" i="83"/>
  <c r="E137" i="83"/>
  <c r="G137" i="83" s="1"/>
  <c r="J137" i="83" s="1"/>
  <c r="E137" i="84" s="1"/>
  <c r="G137" i="84" s="1"/>
  <c r="J137" i="84" s="1"/>
  <c r="E137" i="85" s="1"/>
  <c r="E107" i="83"/>
  <c r="G107" i="83" s="1"/>
  <c r="J107" i="83" s="1"/>
  <c r="E159" i="83"/>
  <c r="G159" i="83" s="1"/>
  <c r="J159" i="83" s="1"/>
  <c r="E72" i="83"/>
  <c r="G72" i="83" s="1"/>
  <c r="J72" i="83" s="1"/>
  <c r="E175" i="93"/>
  <c r="E156" i="96"/>
  <c r="G156" i="96" s="1"/>
  <c r="J156" i="96" s="1"/>
  <c r="E106" i="83"/>
  <c r="G106" i="83" s="1"/>
  <c r="J106" i="83" s="1"/>
  <c r="E236" i="83"/>
  <c r="E128" i="96"/>
  <c r="G128" i="96" s="1"/>
  <c r="J128" i="96" s="1"/>
  <c r="E149" i="96"/>
  <c r="G149" i="96" s="1"/>
  <c r="J149" i="96" s="1"/>
  <c r="E174" i="83"/>
  <c r="G174" i="83" s="1"/>
  <c r="J174" i="83" s="1"/>
  <c r="E110" i="83"/>
  <c r="G110" i="83" s="1"/>
  <c r="J110" i="83" s="1"/>
  <c r="E224" i="83"/>
  <c r="G224" i="83" s="1"/>
  <c r="J224" i="83" s="1"/>
  <c r="E224" i="84" s="1"/>
  <c r="G224" i="84" s="1"/>
  <c r="J224" i="84" s="1"/>
  <c r="E224" i="85" s="1"/>
  <c r="E233" i="83"/>
  <c r="G233" i="83" s="1"/>
  <c r="J233" i="83" s="1"/>
  <c r="E62" i="83"/>
  <c r="G62" i="83" s="1"/>
  <c r="J62" i="83" s="1"/>
  <c r="E73" i="83"/>
  <c r="G73" i="83" s="1"/>
  <c r="J73" i="83" s="1"/>
  <c r="E73" i="84" s="1"/>
  <c r="G73" i="84" s="1"/>
  <c r="J73" i="84" s="1"/>
  <c r="E73" i="85" s="1"/>
  <c r="E252" i="96"/>
  <c r="G252" i="96" s="1"/>
  <c r="J252" i="96" s="1"/>
  <c r="G70" i="93"/>
  <c r="J70" i="93" s="1"/>
  <c r="E70" i="94" s="1"/>
  <c r="E255" i="83"/>
  <c r="G255" i="83" s="1"/>
  <c r="J255" i="83" s="1"/>
  <c r="E256" i="84"/>
  <c r="G256" i="84" s="1"/>
  <c r="J256" i="84" s="1"/>
  <c r="E253" i="85"/>
  <c r="G253" i="85" s="1"/>
  <c r="J253" i="85" s="1"/>
  <c r="E251" i="85"/>
  <c r="G251" i="85" s="1"/>
  <c r="J251" i="85" s="1"/>
  <c r="E251" i="86" s="1"/>
  <c r="G251" i="86" s="1"/>
  <c r="J251" i="86" s="1"/>
  <c r="G211" i="96"/>
  <c r="J211" i="96" s="1"/>
  <c r="E211" i="97" s="1"/>
  <c r="G204" i="96"/>
  <c r="J204" i="96" s="1"/>
  <c r="E204" i="97" s="1"/>
  <c r="G202" i="96"/>
  <c r="J202" i="96" s="1"/>
  <c r="E202" i="97" s="1"/>
  <c r="G209" i="96"/>
  <c r="J209" i="96" s="1"/>
  <c r="E209" i="97" s="1"/>
  <c r="G203" i="96"/>
  <c r="J203" i="96" s="1"/>
  <c r="E203" i="97" s="1"/>
  <c r="G157" i="96"/>
  <c r="J157" i="96" s="1"/>
  <c r="E157" i="97" s="1"/>
  <c r="E237" i="103"/>
  <c r="G237" i="103" s="1"/>
  <c r="J237" i="103" s="1"/>
  <c r="G10" i="96"/>
  <c r="J10" i="96" s="1"/>
  <c r="E10" i="97" s="1"/>
  <c r="G213" i="97"/>
  <c r="J213" i="97" s="1"/>
  <c r="E213" i="98" s="1"/>
  <c r="G213" i="98" s="1"/>
  <c r="J213" i="98" s="1"/>
  <c r="E213" i="99" s="1"/>
  <c r="G125" i="97"/>
  <c r="J125" i="97" s="1"/>
  <c r="E125" i="98" s="1"/>
  <c r="G125" i="98" s="1"/>
  <c r="J125" i="98" s="1"/>
  <c r="E125" i="99" s="1"/>
  <c r="G151" i="97"/>
  <c r="J151" i="97" s="1"/>
  <c r="E151" i="98" s="1"/>
  <c r="G151" i="98" s="1"/>
  <c r="J151" i="98" s="1"/>
  <c r="E151" i="99" s="1"/>
  <c r="G177" i="97"/>
  <c r="J177" i="97" s="1"/>
  <c r="E177" i="98" s="1"/>
  <c r="G177" i="98" s="1"/>
  <c r="J177" i="98" s="1"/>
  <c r="E177" i="99" s="1"/>
  <c r="G205" i="97"/>
  <c r="J205" i="97" s="1"/>
  <c r="G148" i="97"/>
  <c r="J148" i="97" s="1"/>
  <c r="G181" i="97"/>
  <c r="J181" i="97" s="1"/>
  <c r="E181" i="98" s="1"/>
  <c r="G181" i="98" s="1"/>
  <c r="J181" i="98" s="1"/>
  <c r="E181" i="99" s="1"/>
  <c r="G127" i="97"/>
  <c r="J127" i="97" s="1"/>
  <c r="G113" i="97"/>
  <c r="J113" i="97" s="1"/>
  <c r="E113" i="98" s="1"/>
  <c r="G113" i="98" s="1"/>
  <c r="J113" i="98" s="1"/>
  <c r="E113" i="99" s="1"/>
  <c r="G208" i="97"/>
  <c r="J208" i="97" s="1"/>
  <c r="E208" i="98" s="1"/>
  <c r="G208" i="98" s="1"/>
  <c r="J208" i="98" s="1"/>
  <c r="E208" i="99" s="1"/>
  <c r="G155" i="97"/>
  <c r="J155" i="97" s="1"/>
  <c r="G152" i="97"/>
  <c r="J152" i="97" s="1"/>
  <c r="E152" i="98" s="1"/>
  <c r="G152" i="98" s="1"/>
  <c r="J152" i="98" s="1"/>
  <c r="E152" i="99" s="1"/>
  <c r="G193" i="97"/>
  <c r="J193" i="97" s="1"/>
  <c r="E193" i="98" s="1"/>
  <c r="G193" i="98" s="1"/>
  <c r="J193" i="98" s="1"/>
  <c r="E193" i="99" s="1"/>
  <c r="G126" i="97"/>
  <c r="J126" i="97" s="1"/>
  <c r="E126" i="98" s="1"/>
  <c r="G126" i="98" s="1"/>
  <c r="J126" i="98" s="1"/>
  <c r="E126" i="99" s="1"/>
  <c r="G84" i="97"/>
  <c r="J84" i="97" s="1"/>
  <c r="G226" i="97"/>
  <c r="J226" i="97" s="1"/>
  <c r="E226" i="98" s="1"/>
  <c r="G226" i="98" s="1"/>
  <c r="J226" i="98" s="1"/>
  <c r="E226" i="99" s="1"/>
  <c r="G206" i="97"/>
  <c r="J206" i="97" s="1"/>
  <c r="E206" i="98" s="1"/>
  <c r="G206" i="98" s="1"/>
  <c r="J206" i="98" s="1"/>
  <c r="E206" i="99" s="1"/>
  <c r="G194" i="97"/>
  <c r="J194" i="97" s="1"/>
  <c r="G153" i="97"/>
  <c r="J153" i="97" s="1"/>
  <c r="E153" i="98" s="1"/>
  <c r="G153" i="98" s="1"/>
  <c r="J153" i="98" s="1"/>
  <c r="E153" i="99" s="1"/>
  <c r="G83" i="97"/>
  <c r="J83" i="97" s="1"/>
  <c r="J198" i="95"/>
  <c r="J231" i="95"/>
  <c r="J254" i="82"/>
  <c r="G96" i="82"/>
  <c r="J96" i="82" s="1"/>
  <c r="G243" i="84"/>
  <c r="J243" i="84" s="1"/>
  <c r="G87" i="83"/>
  <c r="J87" i="83" s="1"/>
  <c r="E87" i="84" s="1"/>
  <c r="G244" i="84"/>
  <c r="J244" i="84" s="1"/>
  <c r="G236" i="83"/>
  <c r="J236" i="83" s="1"/>
  <c r="E236" i="84" s="1"/>
  <c r="G250" i="84"/>
  <c r="J250" i="84" s="1"/>
  <c r="G242" i="83"/>
  <c r="J242" i="83" s="1"/>
  <c r="E242" i="84" s="1"/>
  <c r="G214" i="81"/>
  <c r="J214" i="81" s="1"/>
  <c r="E214" i="82" s="1"/>
  <c r="G161" i="82"/>
  <c r="J161" i="82" s="1"/>
  <c r="G119" i="82"/>
  <c r="J119" i="82" s="1"/>
  <c r="G86" i="83"/>
  <c r="J86" i="83" s="1"/>
  <c r="E86" i="84" s="1"/>
  <c r="G227" i="83"/>
  <c r="J227" i="83" s="1"/>
  <c r="E227" i="84" s="1"/>
  <c r="G232" i="93"/>
  <c r="J232" i="93" s="1"/>
  <c r="E232" i="94" s="1"/>
  <c r="G230" i="84"/>
  <c r="J230" i="84" s="1"/>
  <c r="E230" i="85" s="1"/>
  <c r="G234" i="83"/>
  <c r="J234" i="83" s="1"/>
  <c r="E234" i="84" s="1"/>
  <c r="G229" i="103"/>
  <c r="J229" i="103" s="1"/>
  <c r="E229" i="104" s="1"/>
  <c r="G228" i="83"/>
  <c r="J228" i="83" s="1"/>
  <c r="E228" i="84" s="1"/>
  <c r="G259" i="83"/>
  <c r="J259" i="83" s="1"/>
  <c r="G173" i="83"/>
  <c r="J173" i="83" s="1"/>
  <c r="E173" i="84" s="1"/>
  <c r="G103" i="83"/>
  <c r="J103" i="83" s="1"/>
  <c r="E103" i="84" s="1"/>
  <c r="G196" i="96"/>
  <c r="J196" i="96" s="1"/>
  <c r="E196" i="97" s="1"/>
  <c r="G210" i="96"/>
  <c r="J210" i="96" s="1"/>
  <c r="E210" i="97" s="1"/>
  <c r="G195" i="96"/>
  <c r="J195" i="96" s="1"/>
  <c r="E195" i="97" s="1"/>
  <c r="G97" i="85"/>
  <c r="J97" i="85" s="1"/>
  <c r="G131" i="81"/>
  <c r="J131" i="81" s="1"/>
  <c r="G134" i="81"/>
  <c r="J134" i="81" s="1"/>
  <c r="G82" i="83"/>
  <c r="J82" i="83" s="1"/>
  <c r="E82" i="84" s="1"/>
  <c r="G108" i="84"/>
  <c r="J108" i="84" s="1"/>
  <c r="G74" i="84"/>
  <c r="J74" i="84" s="1"/>
  <c r="G145" i="84"/>
  <c r="J145" i="84" s="1"/>
  <c r="E145" i="85" s="1"/>
  <c r="G192" i="84"/>
  <c r="J192" i="84" s="1"/>
  <c r="G112" i="84"/>
  <c r="J112" i="84" s="1"/>
  <c r="E112" i="85" s="1"/>
  <c r="G220" i="84"/>
  <c r="J220" i="84" s="1"/>
  <c r="E220" i="85" s="1"/>
  <c r="G98" i="84"/>
  <c r="J98" i="84" s="1"/>
  <c r="G168" i="84"/>
  <c r="J168" i="84" s="1"/>
  <c r="G89" i="84"/>
  <c r="J89" i="84" s="1"/>
  <c r="G61" i="84"/>
  <c r="J61" i="84" s="1"/>
  <c r="G166" i="84"/>
  <c r="J166" i="84" s="1"/>
  <c r="G123" i="84"/>
  <c r="J123" i="84" s="1"/>
  <c r="G71" i="93"/>
  <c r="J71" i="93" s="1"/>
  <c r="G121" i="84"/>
  <c r="J121" i="84" s="1"/>
  <c r="E121" i="85" s="1"/>
  <c r="G118" i="84"/>
  <c r="J118" i="84" s="1"/>
  <c r="G175" i="93"/>
  <c r="J175" i="93" s="1"/>
  <c r="G215" i="84"/>
  <c r="J215" i="84" s="1"/>
  <c r="G143" i="84"/>
  <c r="J143" i="84" s="1"/>
  <c r="G101" i="84"/>
  <c r="J101" i="84" s="1"/>
  <c r="E101" i="85" s="1"/>
  <c r="G79" i="84"/>
  <c r="J79" i="84" s="1"/>
  <c r="G111" i="84"/>
  <c r="J111" i="84" s="1"/>
  <c r="E111" i="85" s="1"/>
  <c r="G172" i="84"/>
  <c r="J172" i="84" s="1"/>
  <c r="E172" i="85" s="1"/>
  <c r="G100" i="84"/>
  <c r="J100" i="84" s="1"/>
  <c r="G64" i="84"/>
  <c r="J64" i="84" s="1"/>
  <c r="G65" i="84"/>
  <c r="J65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80" i="84"/>
  <c r="J80" i="84" s="1"/>
  <c r="G164" i="84"/>
  <c r="J164" i="84" s="1"/>
  <c r="E164" i="85" s="1"/>
  <c r="G154" i="84"/>
  <c r="J154" i="84" s="1"/>
  <c r="G144" i="84"/>
  <c r="J144" i="84" s="1"/>
  <c r="E144" i="85" s="1"/>
  <c r="G90" i="84"/>
  <c r="J90" i="84" s="1"/>
  <c r="E90" i="85" s="1"/>
  <c r="G115" i="84"/>
  <c r="J115" i="84" s="1"/>
  <c r="G78" i="84"/>
  <c r="J78" i="84" s="1"/>
  <c r="G138" i="84"/>
  <c r="J138" i="84" s="1"/>
  <c r="E138" i="85" s="1"/>
  <c r="G141" i="84"/>
  <c r="J141" i="84" s="1"/>
  <c r="G142" i="84"/>
  <c r="J142" i="84" s="1"/>
  <c r="E142" i="85" s="1"/>
  <c r="G99" i="84"/>
  <c r="J99" i="84" s="1"/>
  <c r="G93" i="84"/>
  <c r="J93" i="84" s="1"/>
  <c r="G171" i="84"/>
  <c r="J171" i="84" s="1"/>
  <c r="G77" i="84"/>
  <c r="J77" i="84" s="1"/>
  <c r="G160" i="84"/>
  <c r="J160" i="84" s="1"/>
  <c r="G54" i="85"/>
  <c r="J54" i="85" s="1"/>
  <c r="E54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G19" i="84"/>
  <c r="J19" i="84" s="1"/>
  <c r="E19" i="85" s="1"/>
  <c r="G14" i="81"/>
  <c r="J14" i="81" s="1"/>
  <c r="G46" i="85"/>
  <c r="J46" i="85" s="1"/>
  <c r="E46" i="86" s="1"/>
  <c r="G56" i="85"/>
  <c r="J56" i="85" s="1"/>
  <c r="E56" i="86" s="1"/>
  <c r="G22" i="84"/>
  <c r="J22" i="84" s="1"/>
  <c r="E22" i="85" s="1"/>
  <c r="G40" i="85"/>
  <c r="J40" i="85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8" i="81"/>
  <c r="J8" i="81" s="1"/>
  <c r="G186" i="85"/>
  <c r="J186" i="85" s="1"/>
  <c r="E186" i="86" s="1"/>
  <c r="G16" i="81"/>
  <c r="J16" i="81" s="1"/>
  <c r="G7" i="81"/>
  <c r="J7" i="81" s="1"/>
  <c r="G51" i="85"/>
  <c r="J51" i="85" s="1"/>
  <c r="E51" i="86" s="1"/>
  <c r="G50" i="85"/>
  <c r="J50" i="85" s="1"/>
  <c r="E50" i="86" s="1"/>
  <c r="G44" i="85"/>
  <c r="J44" i="85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1" i="85"/>
  <c r="J191" i="85" s="1"/>
  <c r="E191" i="86" s="1"/>
  <c r="G190" i="85"/>
  <c r="J190" i="85" s="1"/>
  <c r="E190" i="86" s="1"/>
  <c r="Z36" i="8"/>
  <c r="E102" i="84" l="1"/>
  <c r="E128" i="97"/>
  <c r="E88" i="84"/>
  <c r="E139" i="84"/>
  <c r="G139" i="84" s="1"/>
  <c r="J139" i="84" s="1"/>
  <c r="E139" i="85" s="1"/>
  <c r="E107" i="84"/>
  <c r="G107" i="84" s="1"/>
  <c r="J107" i="84" s="1"/>
  <c r="E107" i="85" s="1"/>
  <c r="E62" i="84"/>
  <c r="G62" i="84" s="1"/>
  <c r="J62" i="84" s="1"/>
  <c r="E62" i="85" s="1"/>
  <c r="G62" i="85" s="1"/>
  <c r="J62" i="85" s="1"/>
  <c r="E185" i="84"/>
  <c r="G185" i="84" s="1"/>
  <c r="J185" i="84" s="1"/>
  <c r="E185" i="85" s="1"/>
  <c r="E81" i="84"/>
  <c r="G81" i="84" s="1"/>
  <c r="J81" i="84" s="1"/>
  <c r="E81" i="85" s="1"/>
  <c r="G81" i="85" s="1"/>
  <c r="J81" i="85" s="1"/>
  <c r="E48" i="84"/>
  <c r="G48" i="84" s="1"/>
  <c r="J48" i="84" s="1"/>
  <c r="E48" i="85" s="1"/>
  <c r="G48" i="85" s="1"/>
  <c r="J48" i="85" s="1"/>
  <c r="E48" i="86" s="1"/>
  <c r="E183" i="84"/>
  <c r="G183" i="84" s="1"/>
  <c r="J183" i="84" s="1"/>
  <c r="E183" i="85" s="1"/>
  <c r="E212" i="97"/>
  <c r="E68" i="84"/>
  <c r="G68" i="84" s="1"/>
  <c r="J68" i="84" s="1"/>
  <c r="E68" i="85" s="1"/>
  <c r="G233" i="84"/>
  <c r="J233" i="84" s="1"/>
  <c r="E233" i="85" s="1"/>
  <c r="G233" i="85" s="1"/>
  <c r="J233" i="85" s="1"/>
  <c r="E233" i="86" s="1"/>
  <c r="E233" i="84"/>
  <c r="E106" i="84"/>
  <c r="G106" i="84" s="1"/>
  <c r="J106" i="84" s="1"/>
  <c r="E106" i="85" s="1"/>
  <c r="G106" i="85" s="1"/>
  <c r="J106" i="85" s="1"/>
  <c r="E182" i="97"/>
  <c r="E132" i="84"/>
  <c r="G132" i="84" s="1"/>
  <c r="J132" i="84" s="1"/>
  <c r="E132" i="85" s="1"/>
  <c r="E95" i="84"/>
  <c r="G95" i="84" s="1"/>
  <c r="J95" i="84" s="1"/>
  <c r="E95" i="85" s="1"/>
  <c r="E222" i="84"/>
  <c r="G222" i="84" s="1"/>
  <c r="J222" i="84" s="1"/>
  <c r="E222" i="85" s="1"/>
  <c r="E156" i="97"/>
  <c r="E133" i="84"/>
  <c r="G133" i="84" s="1"/>
  <c r="J133" i="84" s="1"/>
  <c r="E59" i="84"/>
  <c r="G59" i="84" s="1"/>
  <c r="J59" i="84" s="1"/>
  <c r="E235" i="84"/>
  <c r="G235" i="84" s="1"/>
  <c r="J235" i="84" s="1"/>
  <c r="E235" i="85" s="1"/>
  <c r="E149" i="97"/>
  <c r="G149" i="97" s="1"/>
  <c r="J149" i="97" s="1"/>
  <c r="E130" i="84"/>
  <c r="G130" i="84" s="1"/>
  <c r="J130" i="84" s="1"/>
  <c r="E130" i="85" s="1"/>
  <c r="E39" i="97"/>
  <c r="E69" i="84"/>
  <c r="G69" i="84" s="1"/>
  <c r="J69" i="84" s="1"/>
  <c r="E69" i="85" s="1"/>
  <c r="E116" i="84"/>
  <c r="G116" i="84" s="1"/>
  <c r="J116" i="84" s="1"/>
  <c r="E116" i="85" s="1"/>
  <c r="E9" i="97"/>
  <c r="G9" i="97" s="1"/>
  <c r="J9" i="97" s="1"/>
  <c r="E9" i="98" s="1"/>
  <c r="G9" i="98" s="1"/>
  <c r="J9" i="98" s="1"/>
  <c r="E9" i="99" s="1"/>
  <c r="E162" i="85"/>
  <c r="E110" i="84"/>
  <c r="G110" i="84" s="1"/>
  <c r="J110" i="84" s="1"/>
  <c r="E110" i="85" s="1"/>
  <c r="G110" i="85" s="1"/>
  <c r="J110" i="85" s="1"/>
  <c r="E110" i="86" s="1"/>
  <c r="E72" i="84"/>
  <c r="G72" i="84" s="1"/>
  <c r="J72" i="84" s="1"/>
  <c r="E72" i="85" s="1"/>
  <c r="E67" i="84"/>
  <c r="G67" i="84" s="1"/>
  <c r="J67" i="84" s="1"/>
  <c r="E67" i="85" s="1"/>
  <c r="E117" i="84"/>
  <c r="G117" i="84" s="1"/>
  <c r="J117" i="84" s="1"/>
  <c r="E117" i="85" s="1"/>
  <c r="E92" i="84"/>
  <c r="G92" i="84" s="1"/>
  <c r="J92" i="84" s="1"/>
  <c r="E92" i="85" s="1"/>
  <c r="G92" i="85" s="1"/>
  <c r="J92" i="85" s="1"/>
  <c r="E85" i="84"/>
  <c r="G85" i="84" s="1"/>
  <c r="J85" i="84" s="1"/>
  <c r="E85" i="85" s="1"/>
  <c r="E176" i="84"/>
  <c r="G176" i="84" s="1"/>
  <c r="J176" i="84" s="1"/>
  <c r="E176" i="85" s="1"/>
  <c r="G176" i="85" s="1"/>
  <c r="J176" i="85" s="1"/>
  <c r="E174" i="84"/>
  <c r="E159" i="84"/>
  <c r="G159" i="84" s="1"/>
  <c r="J159" i="84" s="1"/>
  <c r="E159" i="85" s="1"/>
  <c r="G159" i="85" s="1"/>
  <c r="J159" i="85" s="1"/>
  <c r="E42" i="84"/>
  <c r="G42" i="84" s="1"/>
  <c r="J42" i="84" s="1"/>
  <c r="E30" i="84"/>
  <c r="G30" i="84" s="1"/>
  <c r="J30" i="84" s="1"/>
  <c r="E30" i="85" s="1"/>
  <c r="G30" i="85" s="1"/>
  <c r="J30" i="85" s="1"/>
  <c r="E30" i="86" s="1"/>
  <c r="E100" i="85"/>
  <c r="E192" i="85"/>
  <c r="E83" i="98"/>
  <c r="G83" i="98" s="1"/>
  <c r="J83" i="98" s="1"/>
  <c r="E83" i="99" s="1"/>
  <c r="G83" i="99" s="1"/>
  <c r="J83" i="99" s="1"/>
  <c r="E237" i="104"/>
  <c r="E141" i="85"/>
  <c r="G141" i="85" s="1"/>
  <c r="J141" i="85" s="1"/>
  <c r="E154" i="85"/>
  <c r="G154" i="85" s="1"/>
  <c r="J154" i="85" s="1"/>
  <c r="E166" i="85"/>
  <c r="E66" i="85"/>
  <c r="E118" i="85"/>
  <c r="E61" i="85"/>
  <c r="G96" i="83"/>
  <c r="J96" i="83" s="1"/>
  <c r="E96" i="84" s="1"/>
  <c r="G96" i="84" s="1"/>
  <c r="J96" i="84" s="1"/>
  <c r="E96" i="85" s="1"/>
  <c r="E96" i="83"/>
  <c r="E194" i="98"/>
  <c r="G194" i="98" s="1"/>
  <c r="J194" i="98" s="1"/>
  <c r="E194" i="99" s="1"/>
  <c r="E241" i="95"/>
  <c r="G241" i="95" s="1"/>
  <c r="J241" i="95" s="1"/>
  <c r="E170" i="85"/>
  <c r="E171" i="85"/>
  <c r="E215" i="85"/>
  <c r="E158" i="85"/>
  <c r="G158" i="85" s="1"/>
  <c r="J158" i="85" s="1"/>
  <c r="E108" i="85"/>
  <c r="E155" i="98"/>
  <c r="G155" i="98" s="1"/>
  <c r="J155" i="98" s="1"/>
  <c r="E155" i="99" s="1"/>
  <c r="G155" i="99" s="1"/>
  <c r="J155" i="99" s="1"/>
  <c r="E160" i="85"/>
  <c r="E78" i="85"/>
  <c r="E40" i="86"/>
  <c r="E77" i="85"/>
  <c r="E99" i="85"/>
  <c r="E80" i="85"/>
  <c r="E79" i="85"/>
  <c r="E89" i="85"/>
  <c r="E32" i="84"/>
  <c r="G32" i="84" s="1"/>
  <c r="J32" i="84" s="1"/>
  <c r="G240" i="96"/>
  <c r="J240" i="96" s="1"/>
  <c r="E240" i="97" s="1"/>
  <c r="G240" i="97" s="1"/>
  <c r="J240" i="97" s="1"/>
  <c r="E240" i="98" s="1"/>
  <c r="G240" i="98" s="1"/>
  <c r="J240" i="98" s="1"/>
  <c r="E240" i="99" s="1"/>
  <c r="E240" i="96"/>
  <c r="E179" i="85"/>
  <c r="G179" i="85" s="1"/>
  <c r="J179" i="85" s="1"/>
  <c r="E98" i="85"/>
  <c r="E93" i="85"/>
  <c r="G93" i="85" s="1"/>
  <c r="J93" i="85" s="1"/>
  <c r="E65" i="85"/>
  <c r="G65" i="85" s="1"/>
  <c r="J65" i="85" s="1"/>
  <c r="E115" i="85"/>
  <c r="G115" i="85" s="1"/>
  <c r="J115" i="85" s="1"/>
  <c r="E140" i="85"/>
  <c r="E64" i="85"/>
  <c r="G64" i="85" s="1"/>
  <c r="J64" i="85" s="1"/>
  <c r="E119" i="83"/>
  <c r="G119" i="83" s="1"/>
  <c r="J119" i="83" s="1"/>
  <c r="E123" i="85"/>
  <c r="E55" i="84"/>
  <c r="G55" i="84" s="1"/>
  <c r="J55" i="84" s="1"/>
  <c r="E231" i="96"/>
  <c r="G231" i="96" s="1"/>
  <c r="J231" i="96" s="1"/>
  <c r="E84" i="98"/>
  <c r="G84" i="98" s="1"/>
  <c r="J84" i="98" s="1"/>
  <c r="E84" i="99" s="1"/>
  <c r="E44" i="86"/>
  <c r="E225" i="85"/>
  <c r="E143" i="85"/>
  <c r="E168" i="85"/>
  <c r="E74" i="85"/>
  <c r="E161" i="83"/>
  <c r="G161" i="83" s="1"/>
  <c r="J161" i="83" s="1"/>
  <c r="E198" i="96"/>
  <c r="G198" i="96" s="1"/>
  <c r="J198" i="96" s="1"/>
  <c r="E239" i="96"/>
  <c r="G239" i="96" s="1"/>
  <c r="J239" i="96" s="1"/>
  <c r="E239" i="97"/>
  <c r="G239" i="97" s="1"/>
  <c r="J239" i="97" s="1"/>
  <c r="E239" i="98" s="1"/>
  <c r="G239" i="98" s="1"/>
  <c r="J239" i="98" s="1"/>
  <c r="E244" i="85"/>
  <c r="G244" i="85" s="1"/>
  <c r="J244" i="85" s="1"/>
  <c r="E244" i="86" s="1"/>
  <c r="G244" i="86" s="1"/>
  <c r="J244" i="86" s="1"/>
  <c r="E252" i="97"/>
  <c r="G252" i="97" s="1"/>
  <c r="J252" i="97" s="1"/>
  <c r="E243" i="85"/>
  <c r="G243" i="85" s="1"/>
  <c r="J243" i="85" s="1"/>
  <c r="E243" i="86" s="1"/>
  <c r="G243" i="86" s="1"/>
  <c r="J243" i="86" s="1"/>
  <c r="E148" i="98"/>
  <c r="G148" i="98" s="1"/>
  <c r="J148" i="98" s="1"/>
  <c r="E148" i="99" s="1"/>
  <c r="G148" i="99" s="1"/>
  <c r="J148" i="99" s="1"/>
  <c r="E127" i="98"/>
  <c r="G127" i="98" s="1"/>
  <c r="J127" i="98" s="1"/>
  <c r="E127" i="99" s="1"/>
  <c r="G127" i="99" s="1"/>
  <c r="J127" i="99" s="1"/>
  <c r="E71" i="94"/>
  <c r="E175" i="94"/>
  <c r="G175" i="94" s="1"/>
  <c r="J175" i="94" s="1"/>
  <c r="E175" i="95" s="1"/>
  <c r="E253" i="86"/>
  <c r="G253" i="86" s="1"/>
  <c r="J253" i="86" s="1"/>
  <c r="E256" i="85"/>
  <c r="G256" i="85" s="1"/>
  <c r="J256" i="85" s="1"/>
  <c r="E255" i="84"/>
  <c r="G255" i="84" s="1"/>
  <c r="J255" i="84" s="1"/>
  <c r="E254" i="83"/>
  <c r="G254" i="83" s="1"/>
  <c r="J254" i="83" s="1"/>
  <c r="E251" i="87"/>
  <c r="G251" i="87" s="1"/>
  <c r="J251" i="87" s="1"/>
  <c r="E250" i="85"/>
  <c r="G250" i="85" s="1"/>
  <c r="J250" i="85" s="1"/>
  <c r="E250" i="86" s="1"/>
  <c r="G250" i="86" s="1"/>
  <c r="J250" i="86" s="1"/>
  <c r="G172" i="85"/>
  <c r="J172" i="85" s="1"/>
  <c r="G123" i="85"/>
  <c r="J123" i="85" s="1"/>
  <c r="G98" i="85"/>
  <c r="J98" i="85" s="1"/>
  <c r="E205" i="98"/>
  <c r="G205" i="98" s="1"/>
  <c r="J205" i="98" s="1"/>
  <c r="G66" i="85"/>
  <c r="J66" i="85" s="1"/>
  <c r="G166" i="85"/>
  <c r="J166" i="85" s="1"/>
  <c r="G164" i="85"/>
  <c r="J164" i="85" s="1"/>
  <c r="G80" i="85"/>
  <c r="J80" i="85" s="1"/>
  <c r="G142" i="85"/>
  <c r="J142" i="85" s="1"/>
  <c r="G79" i="85"/>
  <c r="J79" i="85" s="1"/>
  <c r="G90" i="85"/>
  <c r="J90" i="85" s="1"/>
  <c r="G225" i="85"/>
  <c r="J225" i="85" s="1"/>
  <c r="G162" i="85"/>
  <c r="J162" i="85" s="1"/>
  <c r="G215" i="85"/>
  <c r="J215" i="85" s="1"/>
  <c r="G168" i="85"/>
  <c r="J168" i="85" s="1"/>
  <c r="G112" i="85"/>
  <c r="J112" i="85" s="1"/>
  <c r="E112" i="86" s="1"/>
  <c r="G150" i="97"/>
  <c r="J150" i="97" s="1"/>
  <c r="E150" i="98" s="1"/>
  <c r="G150" i="98" s="1"/>
  <c r="J150" i="98" s="1"/>
  <c r="E150" i="99" s="1"/>
  <c r="G230" i="85"/>
  <c r="J230" i="85" s="1"/>
  <c r="E230" i="86" s="1"/>
  <c r="G157" i="97"/>
  <c r="J157" i="97" s="1"/>
  <c r="E157" i="98" s="1"/>
  <c r="G157" i="98" s="1"/>
  <c r="J157" i="98" s="1"/>
  <c r="E157" i="99" s="1"/>
  <c r="G212" i="97"/>
  <c r="J212" i="97" s="1"/>
  <c r="E212" i="98" s="1"/>
  <c r="G212" i="98" s="1"/>
  <c r="J212" i="98" s="1"/>
  <c r="E212" i="99" s="1"/>
  <c r="G202" i="97"/>
  <c r="J202" i="97" s="1"/>
  <c r="G11" i="97"/>
  <c r="J11" i="97" s="1"/>
  <c r="G196" i="97"/>
  <c r="J196" i="97" s="1"/>
  <c r="E196" i="98" s="1"/>
  <c r="G196" i="98" s="1"/>
  <c r="J196" i="98" s="1"/>
  <c r="E196" i="99" s="1"/>
  <c r="G128" i="97"/>
  <c r="J128" i="97" s="1"/>
  <c r="E97" i="86"/>
  <c r="G97" i="86" s="1"/>
  <c r="J97" i="86" s="1"/>
  <c r="G204" i="97"/>
  <c r="J204" i="97" s="1"/>
  <c r="E204" i="98" s="1"/>
  <c r="G204" i="98" s="1"/>
  <c r="J204" i="98" s="1"/>
  <c r="E204" i="99" s="1"/>
  <c r="G147" i="97"/>
  <c r="J147" i="97" s="1"/>
  <c r="E147" i="98" s="1"/>
  <c r="G147" i="98" s="1"/>
  <c r="J147" i="98" s="1"/>
  <c r="E147" i="99" s="1"/>
  <c r="G203" i="97"/>
  <c r="J203" i="97" s="1"/>
  <c r="E203" i="98" s="1"/>
  <c r="G203" i="98" s="1"/>
  <c r="J203" i="98" s="1"/>
  <c r="E203" i="99" s="1"/>
  <c r="G39" i="97"/>
  <c r="J39" i="97" s="1"/>
  <c r="E39" i="98" s="1"/>
  <c r="G39" i="98" s="1"/>
  <c r="J39" i="98" s="1"/>
  <c r="E39" i="99" s="1"/>
  <c r="G182" i="97"/>
  <c r="J182" i="97" s="1"/>
  <c r="G10" i="97"/>
  <c r="J10" i="97" s="1"/>
  <c r="G197" i="97"/>
  <c r="J197" i="97" s="1"/>
  <c r="E197" i="98" s="1"/>
  <c r="G197" i="98" s="1"/>
  <c r="J197" i="98" s="1"/>
  <c r="E197" i="99" s="1"/>
  <c r="G209" i="97"/>
  <c r="J209" i="97" s="1"/>
  <c r="G210" i="97"/>
  <c r="J210" i="97" s="1"/>
  <c r="E210" i="98" s="1"/>
  <c r="G210" i="98" s="1"/>
  <c r="J210" i="98" s="1"/>
  <c r="E210" i="99" s="1"/>
  <c r="G195" i="97"/>
  <c r="J195" i="97" s="1"/>
  <c r="G156" i="97"/>
  <c r="J156" i="97" s="1"/>
  <c r="G211" i="97"/>
  <c r="J211" i="97" s="1"/>
  <c r="E211" i="98" s="1"/>
  <c r="G211" i="98" s="1"/>
  <c r="J211" i="98" s="1"/>
  <c r="E211" i="99" s="1"/>
  <c r="G242" i="84"/>
  <c r="J242" i="84" s="1"/>
  <c r="G214" i="82"/>
  <c r="J214" i="82" s="1"/>
  <c r="G88" i="84"/>
  <c r="J88" i="84" s="1"/>
  <c r="E88" i="85" s="1"/>
  <c r="G87" i="84"/>
  <c r="J87" i="84" s="1"/>
  <c r="E87" i="85" s="1"/>
  <c r="G238" i="84"/>
  <c r="J238" i="84" s="1"/>
  <c r="G236" i="84"/>
  <c r="J236" i="84" s="1"/>
  <c r="E236" i="85" s="1"/>
  <c r="G237" i="104"/>
  <c r="J237" i="104" s="1"/>
  <c r="E237" i="105" s="1"/>
  <c r="G86" i="84"/>
  <c r="J86" i="84" s="1"/>
  <c r="E86" i="85" s="1"/>
  <c r="G228" i="84"/>
  <c r="J228" i="84" s="1"/>
  <c r="E228" i="85" s="1"/>
  <c r="G232" i="94"/>
  <c r="J232" i="94" s="1"/>
  <c r="E232" i="95" s="1"/>
  <c r="G229" i="104"/>
  <c r="J229" i="104" s="1"/>
  <c r="E229" i="105" s="1"/>
  <c r="G234" i="84"/>
  <c r="J234" i="84" s="1"/>
  <c r="E234" i="85" s="1"/>
  <c r="G227" i="84"/>
  <c r="J227" i="84" s="1"/>
  <c r="E227" i="85" s="1"/>
  <c r="G259" i="84"/>
  <c r="J259" i="84" s="1"/>
  <c r="E259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53" i="99"/>
  <c r="J153" i="99" s="1"/>
  <c r="G181" i="99"/>
  <c r="J181" i="99" s="1"/>
  <c r="G84" i="99"/>
  <c r="J84" i="99" s="1"/>
  <c r="G226" i="99"/>
  <c r="J226" i="99" s="1"/>
  <c r="G213" i="99"/>
  <c r="J213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194" i="99"/>
  <c r="J194" i="99" s="1"/>
  <c r="G126" i="99"/>
  <c r="J126" i="99" s="1"/>
  <c r="G144" i="85"/>
  <c r="J144" i="85" s="1"/>
  <c r="G85" i="85"/>
  <c r="J85" i="85" s="1"/>
  <c r="G89" i="85"/>
  <c r="J89" i="85" s="1"/>
  <c r="G160" i="85"/>
  <c r="J160" i="85" s="1"/>
  <c r="G224" i="85"/>
  <c r="J224" i="85" s="1"/>
  <c r="G138" i="85"/>
  <c r="J138" i="85" s="1"/>
  <c r="G100" i="85"/>
  <c r="J100" i="85" s="1"/>
  <c r="G143" i="85"/>
  <c r="J143" i="85" s="1"/>
  <c r="G222" i="85"/>
  <c r="J222" i="85" s="1"/>
  <c r="G184" i="85"/>
  <c r="J184" i="85" s="1"/>
  <c r="G77" i="85"/>
  <c r="J77" i="85" s="1"/>
  <c r="G146" i="85"/>
  <c r="J146" i="85" s="1"/>
  <c r="G130" i="85"/>
  <c r="J130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220" i="85"/>
  <c r="J220" i="85" s="1"/>
  <c r="G145" i="85"/>
  <c r="J145" i="85" s="1"/>
  <c r="G73" i="85"/>
  <c r="J73" i="85" s="1"/>
  <c r="G170" i="85"/>
  <c r="J170" i="85" s="1"/>
  <c r="G118" i="85"/>
  <c r="J118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91" i="85"/>
  <c r="J91" i="85" s="1"/>
  <c r="G192" i="85"/>
  <c r="J192" i="85" s="1"/>
  <c r="G120" i="85"/>
  <c r="J120" i="85" s="1"/>
  <c r="G95" i="85"/>
  <c r="J95" i="85" s="1"/>
  <c r="G140" i="85"/>
  <c r="J140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01" i="85"/>
  <c r="J101" i="85" s="1"/>
  <c r="G223" i="85"/>
  <c r="J223" i="85" s="1"/>
  <c r="G69" i="85"/>
  <c r="J69" i="85" s="1"/>
  <c r="G82" i="84"/>
  <c r="J82" i="84" s="1"/>
  <c r="E82" i="85" s="1"/>
  <c r="G131" i="82"/>
  <c r="J131" i="82" s="1"/>
  <c r="G134" i="82"/>
  <c r="J134" i="82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G122" i="84"/>
  <c r="J122" i="84" s="1"/>
  <c r="G221" i="84"/>
  <c r="J221" i="84" s="1"/>
  <c r="G165" i="84"/>
  <c r="J165" i="84" s="1"/>
  <c r="G107" i="85"/>
  <c r="J107" i="85" s="1"/>
  <c r="E107" i="86" s="1"/>
  <c r="G70" i="94"/>
  <c r="J70" i="94" s="1"/>
  <c r="E70" i="95" s="1"/>
  <c r="G108" i="85"/>
  <c r="J108" i="85" s="1"/>
  <c r="E108" i="86" s="1"/>
  <c r="G38" i="84"/>
  <c r="J38" i="84" s="1"/>
  <c r="G18" i="82"/>
  <c r="J18" i="82" s="1"/>
  <c r="G24" i="85"/>
  <c r="J24" i="85" s="1"/>
  <c r="E24" i="86" s="1"/>
  <c r="G17" i="82"/>
  <c r="J17" i="82" s="1"/>
  <c r="G8" i="82"/>
  <c r="J8" i="82" s="1"/>
  <c r="G23" i="85"/>
  <c r="J23" i="85" s="1"/>
  <c r="G21" i="85"/>
  <c r="J21" i="85" s="1"/>
  <c r="E21" i="86" s="1"/>
  <c r="G7" i="82"/>
  <c r="J7" i="82" s="1"/>
  <c r="G26" i="85"/>
  <c r="J26" i="85" s="1"/>
  <c r="E26" i="86" s="1"/>
  <c r="G20" i="85"/>
  <c r="J20" i="85" s="1"/>
  <c r="G16" i="82"/>
  <c r="J16" i="82" s="1"/>
  <c r="G15" i="82"/>
  <c r="J15" i="82" s="1"/>
  <c r="G6" i="82"/>
  <c r="J6" i="82" s="1"/>
  <c r="G22" i="85"/>
  <c r="J22" i="85" s="1"/>
  <c r="E22" i="86" s="1"/>
  <c r="G14" i="82"/>
  <c r="J14" i="82" s="1"/>
  <c r="G19" i="85"/>
  <c r="J19" i="85" s="1"/>
  <c r="G186" i="86"/>
  <c r="J186" i="86" s="1"/>
  <c r="E186" i="87" s="1"/>
  <c r="G25" i="85"/>
  <c r="J25" i="85" s="1"/>
  <c r="E25" i="86" s="1"/>
  <c r="G13" i="82"/>
  <c r="J13" i="82" s="1"/>
  <c r="G104" i="86"/>
  <c r="J104" i="86" s="1"/>
  <c r="E104" i="87" s="1"/>
  <c r="G258" i="86"/>
  <c r="J258" i="86" s="1"/>
  <c r="E258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6" i="84"/>
  <c r="J136" i="84" s="1"/>
  <c r="E136" i="85" s="1"/>
  <c r="C5" i="64"/>
  <c r="E5" i="64" s="1"/>
  <c r="G5" i="64" s="1"/>
  <c r="E59" i="85" l="1"/>
  <c r="G59" i="85" s="1"/>
  <c r="J59" i="85" s="1"/>
  <c r="E59" i="86" s="1"/>
  <c r="G59" i="86" s="1"/>
  <c r="J59" i="86" s="1"/>
  <c r="E59" i="87" s="1"/>
  <c r="E133" i="85"/>
  <c r="E161" i="84"/>
  <c r="G161" i="84" s="1"/>
  <c r="J161" i="84" s="1"/>
  <c r="E161" i="85" s="1"/>
  <c r="E55" i="85"/>
  <c r="G55" i="85" s="1"/>
  <c r="J55" i="85" s="1"/>
  <c r="E55" i="86" s="1"/>
  <c r="E115" i="86"/>
  <c r="G115" i="86" s="1"/>
  <c r="J115" i="86" s="1"/>
  <c r="E119" i="84"/>
  <c r="G119" i="84" s="1"/>
  <c r="J119" i="84" s="1"/>
  <c r="E119" i="85" s="1"/>
  <c r="G119" i="85" s="1"/>
  <c r="J119" i="85" s="1"/>
  <c r="E32" i="85"/>
  <c r="G32" i="85" s="1"/>
  <c r="J32" i="85" s="1"/>
  <c r="E32" i="86" s="1"/>
  <c r="E42" i="85"/>
  <c r="G42" i="85" s="1"/>
  <c r="J42" i="85" s="1"/>
  <c r="E42" i="86" s="1"/>
  <c r="E149" i="98"/>
  <c r="G149" i="98" s="1"/>
  <c r="J149" i="98" s="1"/>
  <c r="E149" i="99" s="1"/>
  <c r="E23" i="86"/>
  <c r="G23" i="86" s="1"/>
  <c r="J23" i="86" s="1"/>
  <c r="E6" i="83"/>
  <c r="E8" i="83"/>
  <c r="E111" i="86"/>
  <c r="E11" i="98"/>
  <c r="G11" i="98" s="1"/>
  <c r="J11" i="98" s="1"/>
  <c r="E11" i="99" s="1"/>
  <c r="G11" i="99" s="1"/>
  <c r="J11" i="99" s="1"/>
  <c r="E13" i="83"/>
  <c r="E16" i="83"/>
  <c r="G16" i="83" s="1"/>
  <c r="J16" i="83" s="1"/>
  <c r="E17" i="83"/>
  <c r="E18" i="83"/>
  <c r="E238" i="85"/>
  <c r="G238" i="85" s="1"/>
  <c r="J238" i="85" s="1"/>
  <c r="E238" i="86" s="1"/>
  <c r="G238" i="86" s="1"/>
  <c r="J238" i="86" s="1"/>
  <c r="E238" i="87" s="1"/>
  <c r="E10" i="98"/>
  <c r="G10" i="98" s="1"/>
  <c r="J10" i="98" s="1"/>
  <c r="E10" i="99" s="1"/>
  <c r="E15" i="83"/>
  <c r="G15" i="83" s="1"/>
  <c r="J15" i="83" s="1"/>
  <c r="E15" i="84" s="1"/>
  <c r="E165" i="85"/>
  <c r="E7" i="83"/>
  <c r="E131" i="83"/>
  <c r="E97" i="87"/>
  <c r="G97" i="87" s="1"/>
  <c r="J97" i="87" s="1"/>
  <c r="E97" i="88" s="1"/>
  <c r="G97" i="88" s="1"/>
  <c r="J97" i="88" s="1"/>
  <c r="E241" i="96"/>
  <c r="G241" i="96" s="1"/>
  <c r="J241" i="96" s="1"/>
  <c r="E241" i="97" s="1"/>
  <c r="G241" i="97" s="1"/>
  <c r="J241" i="97" s="1"/>
  <c r="E241" i="98" s="1"/>
  <c r="G241" i="98" s="1"/>
  <c r="J241" i="98" s="1"/>
  <c r="E241" i="99" s="1"/>
  <c r="E202" i="98"/>
  <c r="G202" i="98" s="1"/>
  <c r="J202" i="98" s="1"/>
  <c r="E202" i="99" s="1"/>
  <c r="E20" i="86"/>
  <c r="E38" i="85"/>
  <c r="G38" i="85" s="1"/>
  <c r="J38" i="85" s="1"/>
  <c r="E134" i="83"/>
  <c r="E19" i="86"/>
  <c r="E221" i="85"/>
  <c r="E14" i="83"/>
  <c r="E122" i="85"/>
  <c r="G214" i="83"/>
  <c r="J214" i="83" s="1"/>
  <c r="E214" i="84" s="1"/>
  <c r="G214" i="84" s="1"/>
  <c r="J214" i="84" s="1"/>
  <c r="E214" i="85" s="1"/>
  <c r="E214" i="83"/>
  <c r="E205" i="99"/>
  <c r="G205" i="99" s="1"/>
  <c r="J205" i="99" s="1"/>
  <c r="E231" i="97"/>
  <c r="G231" i="97" s="1"/>
  <c r="J231" i="97" s="1"/>
  <c r="E231" i="98" s="1"/>
  <c r="G231" i="98" s="1"/>
  <c r="J231" i="98" s="1"/>
  <c r="E231" i="99" s="1"/>
  <c r="G231" i="99" s="1"/>
  <c r="J231" i="99" s="1"/>
  <c r="E198" i="97"/>
  <c r="G198" i="97" s="1"/>
  <c r="J198" i="97" s="1"/>
  <c r="E198" i="98" s="1"/>
  <c r="G198" i="98" s="1"/>
  <c r="J198" i="98" s="1"/>
  <c r="E198" i="99" s="1"/>
  <c r="G198" i="99" s="1"/>
  <c r="J198" i="99" s="1"/>
  <c r="E252" i="98"/>
  <c r="G252" i="98" s="1"/>
  <c r="J252" i="98" s="1"/>
  <c r="E244" i="87"/>
  <c r="G244" i="87" s="1"/>
  <c r="J244" i="87" s="1"/>
  <c r="E243" i="87"/>
  <c r="G243" i="87" s="1"/>
  <c r="J243" i="87" s="1"/>
  <c r="G242" i="85"/>
  <c r="J242" i="85" s="1"/>
  <c r="E242" i="86" s="1"/>
  <c r="G242" i="86" s="1"/>
  <c r="J242" i="86" s="1"/>
  <c r="E242" i="85"/>
  <c r="E256" i="86"/>
  <c r="G256" i="86" s="1"/>
  <c r="J256" i="86" s="1"/>
  <c r="E256" i="87" s="1"/>
  <c r="G256" i="87" s="1"/>
  <c r="J256" i="87" s="1"/>
  <c r="E195" i="98"/>
  <c r="G195" i="98" s="1"/>
  <c r="J195" i="98" s="1"/>
  <c r="E195" i="99" s="1"/>
  <c r="G195" i="99" s="1"/>
  <c r="J195" i="99" s="1"/>
  <c r="E239" i="99"/>
  <c r="E128" i="98"/>
  <c r="G128" i="98" s="1"/>
  <c r="J128" i="98" s="1"/>
  <c r="E128" i="99" s="1"/>
  <c r="G128" i="99" s="1"/>
  <c r="J128" i="99" s="1"/>
  <c r="E182" i="98"/>
  <c r="G182" i="98" s="1"/>
  <c r="J182" i="98" s="1"/>
  <c r="E182" i="99" s="1"/>
  <c r="G182" i="99" s="1"/>
  <c r="J182" i="99" s="1"/>
  <c r="E156" i="98"/>
  <c r="G156" i="98" s="1"/>
  <c r="J156" i="98" s="1"/>
  <c r="E156" i="99" s="1"/>
  <c r="G156" i="99" s="1"/>
  <c r="J156" i="99" s="1"/>
  <c r="E251" i="88"/>
  <c r="G251" i="88" s="1"/>
  <c r="J251" i="88" s="1"/>
  <c r="E255" i="85"/>
  <c r="G255" i="85" s="1"/>
  <c r="J255" i="85" s="1"/>
  <c r="E255" i="86" s="1"/>
  <c r="G255" i="86" s="1"/>
  <c r="J255" i="86" s="1"/>
  <c r="E255" i="87" s="1"/>
  <c r="G255" i="87" s="1"/>
  <c r="J255" i="87" s="1"/>
  <c r="E254" i="84"/>
  <c r="G254" i="84" s="1"/>
  <c r="J254" i="84" s="1"/>
  <c r="E250" i="87"/>
  <c r="G250" i="87" s="1"/>
  <c r="J250" i="87" s="1"/>
  <c r="E253" i="87"/>
  <c r="G253" i="87" s="1"/>
  <c r="J253" i="87" s="1"/>
  <c r="G165" i="85"/>
  <c r="J165" i="85" s="1"/>
  <c r="E209" i="98"/>
  <c r="G209" i="98" s="1"/>
  <c r="J209" i="98" s="1"/>
  <c r="E194" i="100"/>
  <c r="G194" i="100" s="1"/>
  <c r="J194" i="100" s="1"/>
  <c r="E194" i="101" s="1"/>
  <c r="E213" i="100"/>
  <c r="G213" i="100" s="1"/>
  <c r="J213" i="100" s="1"/>
  <c r="E127" i="100"/>
  <c r="G127" i="100" s="1"/>
  <c r="J127" i="100" s="1"/>
  <c r="E127" i="101" s="1"/>
  <c r="E79" i="86"/>
  <c r="G79" i="86" s="1"/>
  <c r="J79" i="86" s="1"/>
  <c r="E118" i="86"/>
  <c r="G118" i="86" s="1"/>
  <c r="J118" i="86" s="1"/>
  <c r="E176" i="86"/>
  <c r="G176" i="86" s="1"/>
  <c r="J176" i="86" s="1"/>
  <c r="E90" i="86"/>
  <c r="G90" i="86" s="1"/>
  <c r="J90" i="86" s="1"/>
  <c r="E72" i="86"/>
  <c r="G72" i="86" s="1"/>
  <c r="J72" i="86" s="1"/>
  <c r="E184" i="86"/>
  <c r="G184" i="86" s="1"/>
  <c r="J184" i="86" s="1"/>
  <c r="E148" i="100"/>
  <c r="G148" i="100" s="1"/>
  <c r="J148" i="100" s="1"/>
  <c r="E148" i="101" s="1"/>
  <c r="E141" i="86"/>
  <c r="G141" i="86" s="1"/>
  <c r="J141" i="86" s="1"/>
  <c r="E167" i="86"/>
  <c r="G167" i="86" s="1"/>
  <c r="J167" i="86" s="1"/>
  <c r="E66" i="86"/>
  <c r="G66" i="86" s="1"/>
  <c r="J66" i="86" s="1"/>
  <c r="E92" i="86"/>
  <c r="G92" i="86" s="1"/>
  <c r="J92" i="86" s="1"/>
  <c r="E193" i="100"/>
  <c r="G193" i="100" s="1"/>
  <c r="J193" i="100" s="1"/>
  <c r="E193" i="101" s="1"/>
  <c r="E226" i="100"/>
  <c r="G226" i="100" s="1"/>
  <c r="J226" i="100" s="1"/>
  <c r="E226" i="101" s="1"/>
  <c r="G235" i="85"/>
  <c r="J235" i="85" s="1"/>
  <c r="E235" i="86" s="1"/>
  <c r="G235" i="86" s="1"/>
  <c r="J235" i="86" s="1"/>
  <c r="E235" i="87" s="1"/>
  <c r="G227" i="85"/>
  <c r="J227" i="85" s="1"/>
  <c r="E227" i="86" s="1"/>
  <c r="G227" i="86" s="1"/>
  <c r="J227" i="86" s="1"/>
  <c r="E227" i="87" s="1"/>
  <c r="E69" i="86"/>
  <c r="G69" i="86" s="1"/>
  <c r="J69" i="86" s="1"/>
  <c r="E171" i="86"/>
  <c r="G171" i="86" s="1"/>
  <c r="J171" i="86" s="1"/>
  <c r="E95" i="86"/>
  <c r="G95" i="86" s="1"/>
  <c r="J95" i="86" s="1"/>
  <c r="E139" i="86"/>
  <c r="G139" i="86" s="1"/>
  <c r="J139" i="86" s="1"/>
  <c r="E73" i="86"/>
  <c r="G73" i="86" s="1"/>
  <c r="J73" i="86" s="1"/>
  <c r="E137" i="86"/>
  <c r="G137" i="86" s="1"/>
  <c r="J137" i="86" s="1"/>
  <c r="E158" i="86"/>
  <c r="G158" i="86" s="1"/>
  <c r="J158" i="86" s="1"/>
  <c r="E143" i="86"/>
  <c r="G143" i="86" s="1"/>
  <c r="J143" i="86" s="1"/>
  <c r="E159" i="86"/>
  <c r="G159" i="86" s="1"/>
  <c r="J159" i="86" s="1"/>
  <c r="E113" i="100"/>
  <c r="G113" i="100" s="1"/>
  <c r="J113" i="100" s="1"/>
  <c r="E113" i="101" s="1"/>
  <c r="E84" i="100"/>
  <c r="G84" i="100" s="1"/>
  <c r="J84" i="100" s="1"/>
  <c r="E177" i="100"/>
  <c r="G177" i="100" s="1"/>
  <c r="J177" i="100" s="1"/>
  <c r="E177" i="101" s="1"/>
  <c r="E172" i="86"/>
  <c r="G172" i="86" s="1"/>
  <c r="J172" i="86" s="1"/>
  <c r="E160" i="86"/>
  <c r="G160" i="86" s="1"/>
  <c r="J160" i="86" s="1"/>
  <c r="G86" i="85"/>
  <c r="J86" i="85" s="1"/>
  <c r="E81" i="86"/>
  <c r="G81" i="86" s="1"/>
  <c r="J81" i="86" s="1"/>
  <c r="E140" i="86"/>
  <c r="G140" i="86" s="1"/>
  <c r="J140" i="86" s="1"/>
  <c r="E80" i="86"/>
  <c r="G80" i="86" s="1"/>
  <c r="J80" i="86" s="1"/>
  <c r="E222" i="86"/>
  <c r="G222" i="86" s="1"/>
  <c r="J222" i="86" s="1"/>
  <c r="E125" i="100"/>
  <c r="G125" i="100" s="1"/>
  <c r="J125" i="100" s="1"/>
  <c r="E125" i="101" s="1"/>
  <c r="E162" i="86"/>
  <c r="G162" i="86" s="1"/>
  <c r="J162" i="86" s="1"/>
  <c r="E163" i="86"/>
  <c r="G163" i="86" s="1"/>
  <c r="J163" i="86" s="1"/>
  <c r="E120" i="86"/>
  <c r="G120" i="86" s="1"/>
  <c r="J120" i="86" s="1"/>
  <c r="E180" i="86"/>
  <c r="G180" i="86" s="1"/>
  <c r="J180" i="86" s="1"/>
  <c r="E142" i="86"/>
  <c r="G142" i="86" s="1"/>
  <c r="J142" i="86" s="1"/>
  <c r="E78" i="86"/>
  <c r="G78" i="86" s="1"/>
  <c r="J78" i="86" s="1"/>
  <c r="E164" i="86"/>
  <c r="G164" i="86" s="1"/>
  <c r="J164" i="86" s="1"/>
  <c r="E100" i="86"/>
  <c r="G100" i="86" s="1"/>
  <c r="J100" i="86" s="1"/>
  <c r="E89" i="86"/>
  <c r="G89" i="86" s="1"/>
  <c r="J89" i="86" s="1"/>
  <c r="E208" i="100"/>
  <c r="G208" i="100" s="1"/>
  <c r="J208" i="100" s="1"/>
  <c r="E208" i="101" s="1"/>
  <c r="E181" i="100"/>
  <c r="G181" i="100" s="1"/>
  <c r="J181" i="100" s="1"/>
  <c r="E181" i="101" s="1"/>
  <c r="G88" i="85"/>
  <c r="J88" i="85" s="1"/>
  <c r="G87" i="85"/>
  <c r="J87" i="85" s="1"/>
  <c r="E62" i="86"/>
  <c r="G62" i="86" s="1"/>
  <c r="J62" i="86" s="1"/>
  <c r="E68" i="86"/>
  <c r="G68" i="86" s="1"/>
  <c r="J68" i="86" s="1"/>
  <c r="E65" i="86"/>
  <c r="G65" i="86" s="1"/>
  <c r="J65" i="86" s="1"/>
  <c r="E215" i="86"/>
  <c r="G215" i="86" s="1"/>
  <c r="J215" i="86" s="1"/>
  <c r="E206" i="100"/>
  <c r="G206" i="100" s="1"/>
  <c r="J206" i="100" s="1"/>
  <c r="E206" i="101" s="1"/>
  <c r="E183" i="86"/>
  <c r="G183" i="86" s="1"/>
  <c r="J183" i="86" s="1"/>
  <c r="E74" i="86"/>
  <c r="G74" i="86" s="1"/>
  <c r="J74" i="86" s="1"/>
  <c r="E99" i="86"/>
  <c r="G99" i="86" s="1"/>
  <c r="J99" i="86" s="1"/>
  <c r="E179" i="86"/>
  <c r="G179" i="86" s="1"/>
  <c r="J179" i="86" s="1"/>
  <c r="E152" i="100"/>
  <c r="G152" i="100" s="1"/>
  <c r="J152" i="100" s="1"/>
  <c r="E152" i="101" s="1"/>
  <c r="E101" i="86"/>
  <c r="G101" i="86" s="1"/>
  <c r="J101" i="86" s="1"/>
  <c r="E61" i="86"/>
  <c r="G61" i="86" s="1"/>
  <c r="J61" i="86" s="1"/>
  <c r="E98" i="86"/>
  <c r="G98" i="86" s="1"/>
  <c r="J98" i="86" s="1"/>
  <c r="E220" i="86"/>
  <c r="G220" i="86" s="1"/>
  <c r="J220" i="86" s="1"/>
  <c r="E67" i="86"/>
  <c r="G67" i="86" s="1"/>
  <c r="J67" i="86" s="1"/>
  <c r="E146" i="86"/>
  <c r="G146" i="86" s="1"/>
  <c r="J146" i="86" s="1"/>
  <c r="E154" i="86"/>
  <c r="G154" i="86" s="1"/>
  <c r="J154" i="86" s="1"/>
  <c r="E85" i="86"/>
  <c r="G85" i="86" s="1"/>
  <c r="J85" i="86" s="1"/>
  <c r="E151" i="100"/>
  <c r="G151" i="100" s="1"/>
  <c r="J151" i="100" s="1"/>
  <c r="E83" i="100"/>
  <c r="G83" i="100" s="1"/>
  <c r="J83" i="100" s="1"/>
  <c r="G236" i="85"/>
  <c r="J236" i="85" s="1"/>
  <c r="G228" i="85"/>
  <c r="J228" i="85" s="1"/>
  <c r="E228" i="86" s="1"/>
  <c r="G228" i="86" s="1"/>
  <c r="J228" i="86" s="1"/>
  <c r="E228" i="87" s="1"/>
  <c r="E225" i="86"/>
  <c r="G225" i="86" s="1"/>
  <c r="J225" i="86" s="1"/>
  <c r="E123" i="86"/>
  <c r="G123" i="86" s="1"/>
  <c r="J123" i="86" s="1"/>
  <c r="E224" i="86"/>
  <c r="G224" i="86" s="1"/>
  <c r="J224" i="86" s="1"/>
  <c r="E170" i="86"/>
  <c r="G170" i="86" s="1"/>
  <c r="J170" i="86" s="1"/>
  <c r="E93" i="86"/>
  <c r="G93" i="86" s="1"/>
  <c r="J93" i="86" s="1"/>
  <c r="E223" i="86"/>
  <c r="G223" i="86" s="1"/>
  <c r="J223" i="86" s="1"/>
  <c r="E192" i="86"/>
  <c r="G192" i="86" s="1"/>
  <c r="J192" i="86" s="1"/>
  <c r="E145" i="86"/>
  <c r="G145" i="86" s="1"/>
  <c r="J145" i="86" s="1"/>
  <c r="E130" i="86"/>
  <c r="G130" i="86" s="1"/>
  <c r="J130" i="86" s="1"/>
  <c r="E106" i="86"/>
  <c r="G106" i="86" s="1"/>
  <c r="J106" i="86" s="1"/>
  <c r="E153" i="100"/>
  <c r="G153" i="100" s="1"/>
  <c r="J153" i="100" s="1"/>
  <c r="E153" i="101" s="1"/>
  <c r="E64" i="86"/>
  <c r="G64" i="86" s="1"/>
  <c r="J64" i="86" s="1"/>
  <c r="E121" i="86"/>
  <c r="G121" i="86" s="1"/>
  <c r="J121" i="86" s="1"/>
  <c r="E91" i="86"/>
  <c r="G91" i="86" s="1"/>
  <c r="J91" i="86" s="1"/>
  <c r="E166" i="86"/>
  <c r="G166" i="86" s="1"/>
  <c r="J166" i="86" s="1"/>
  <c r="E168" i="86"/>
  <c r="G168" i="86" s="1"/>
  <c r="J168" i="86" s="1"/>
  <c r="E185" i="86"/>
  <c r="G185" i="86" s="1"/>
  <c r="J185" i="86" s="1"/>
  <c r="E77" i="86"/>
  <c r="G77" i="86" s="1"/>
  <c r="J77" i="86" s="1"/>
  <c r="E138" i="86"/>
  <c r="G138" i="86" s="1"/>
  <c r="J138" i="86" s="1"/>
  <c r="E144" i="86"/>
  <c r="G144" i="86" s="1"/>
  <c r="J144" i="86" s="1"/>
  <c r="E126" i="100"/>
  <c r="G126" i="100" s="1"/>
  <c r="J126" i="100" s="1"/>
  <c r="E126" i="101" s="1"/>
  <c r="E155" i="100"/>
  <c r="G155" i="100" s="1"/>
  <c r="J155" i="100" s="1"/>
  <c r="E155" i="101" s="1"/>
  <c r="G239" i="99"/>
  <c r="J239" i="99" s="1"/>
  <c r="G237" i="105"/>
  <c r="J237" i="105" s="1"/>
  <c r="E237" i="106" s="1"/>
  <c r="G229" i="105"/>
  <c r="J229" i="105" s="1"/>
  <c r="E229" i="106" s="1"/>
  <c r="G230" i="86"/>
  <c r="J230" i="86" s="1"/>
  <c r="E230" i="87" s="1"/>
  <c r="G232" i="95"/>
  <c r="J232" i="95" s="1"/>
  <c r="G234" i="85"/>
  <c r="J234" i="85" s="1"/>
  <c r="E234" i="86" s="1"/>
  <c r="G259" i="85"/>
  <c r="J259" i="85" s="1"/>
  <c r="E259" i="86" s="1"/>
  <c r="G173" i="85"/>
  <c r="J173" i="85" s="1"/>
  <c r="E173" i="86" s="1"/>
  <c r="G174" i="85"/>
  <c r="J174" i="85" s="1"/>
  <c r="E174" i="86" s="1"/>
  <c r="G103" i="85"/>
  <c r="J103" i="85" s="1"/>
  <c r="G102" i="85"/>
  <c r="J102" i="85" s="1"/>
  <c r="E102" i="86" s="1"/>
  <c r="G150" i="99"/>
  <c r="J150" i="99" s="1"/>
  <c r="G211" i="99"/>
  <c r="J211" i="99" s="1"/>
  <c r="G9" i="99"/>
  <c r="J9" i="99" s="1"/>
  <c r="G149" i="99"/>
  <c r="J149" i="99" s="1"/>
  <c r="G10" i="99"/>
  <c r="J10" i="99" s="1"/>
  <c r="G197" i="99"/>
  <c r="J197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47" i="99"/>
  <c r="J147" i="99" s="1"/>
  <c r="G204" i="99"/>
  <c r="J204" i="99" s="1"/>
  <c r="G212" i="99"/>
  <c r="J212" i="99" s="1"/>
  <c r="G96" i="85"/>
  <c r="J96" i="85" s="1"/>
  <c r="G21" i="86"/>
  <c r="J21" i="86" s="1"/>
  <c r="G26" i="86"/>
  <c r="J26" i="86" s="1"/>
  <c r="E26" i="87" s="1"/>
  <c r="G122" i="85"/>
  <c r="J122" i="85" s="1"/>
  <c r="G22" i="86"/>
  <c r="J22" i="86" s="1"/>
  <c r="E22" i="87" s="1"/>
  <c r="G161" i="85"/>
  <c r="J161" i="85" s="1"/>
  <c r="G221" i="85"/>
  <c r="J221" i="85" s="1"/>
  <c r="G25" i="86"/>
  <c r="J25" i="86" s="1"/>
  <c r="E25" i="87" s="1"/>
  <c r="G24" i="86"/>
  <c r="J24" i="86" s="1"/>
  <c r="E24" i="87" s="1"/>
  <c r="G20" i="86"/>
  <c r="J20" i="86" s="1"/>
  <c r="E20" i="87" s="1"/>
  <c r="G19" i="86"/>
  <c r="J19" i="86" s="1"/>
  <c r="E19" i="87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G55" i="86"/>
  <c r="J55" i="86" s="1"/>
  <c r="E55" i="87" s="1"/>
  <c r="G48" i="86"/>
  <c r="J48" i="86" s="1"/>
  <c r="G43" i="86"/>
  <c r="J43" i="86" s="1"/>
  <c r="G34" i="86"/>
  <c r="J34" i="86" s="1"/>
  <c r="G57" i="86"/>
  <c r="J57" i="86" s="1"/>
  <c r="G36" i="86"/>
  <c r="J36" i="86" s="1"/>
  <c r="G56" i="86"/>
  <c r="J56" i="86" s="1"/>
  <c r="G52" i="86"/>
  <c r="J52" i="86" s="1"/>
  <c r="G32" i="86"/>
  <c r="J32" i="86" s="1"/>
  <c r="E32" i="87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E30" i="87" s="1"/>
  <c r="G31" i="86"/>
  <c r="J31" i="86" s="1"/>
  <c r="G42" i="86"/>
  <c r="J42" i="86" s="1"/>
  <c r="E42" i="87" s="1"/>
  <c r="G41" i="86"/>
  <c r="J41" i="86" s="1"/>
  <c r="G46" i="86"/>
  <c r="J46" i="86" s="1"/>
  <c r="G70" i="95"/>
  <c r="J70" i="95" s="1"/>
  <c r="G111" i="86"/>
  <c r="J111" i="86" s="1"/>
  <c r="E111" i="87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258" i="87"/>
  <c r="J258" i="87" s="1"/>
  <c r="E258" i="88" s="1"/>
  <c r="G233" i="87"/>
  <c r="J233" i="87" s="1"/>
  <c r="E233" i="88" s="1"/>
  <c r="G104" i="87"/>
  <c r="J104" i="87" s="1"/>
  <c r="G191" i="87"/>
  <c r="J191" i="87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6" i="84" l="1"/>
  <c r="E115" i="87"/>
  <c r="G115" i="87" s="1"/>
  <c r="J115" i="87" s="1"/>
  <c r="E23" i="87"/>
  <c r="E51" i="87"/>
  <c r="G51" i="87" s="1"/>
  <c r="J51" i="87" s="1"/>
  <c r="E179" i="87"/>
  <c r="G179" i="87" s="1"/>
  <c r="J179" i="87" s="1"/>
  <c r="E95" i="87"/>
  <c r="G95" i="87" s="1"/>
  <c r="J95" i="87" s="1"/>
  <c r="E95" i="88" s="1"/>
  <c r="G95" i="88" s="1"/>
  <c r="J95" i="88" s="1"/>
  <c r="E118" i="87"/>
  <c r="G118" i="87" s="1"/>
  <c r="J118" i="87" s="1"/>
  <c r="E132" i="87"/>
  <c r="E54" i="87"/>
  <c r="E41" i="87"/>
  <c r="E27" i="87"/>
  <c r="E57" i="87"/>
  <c r="E168" i="87"/>
  <c r="G168" i="87" s="1"/>
  <c r="J168" i="87" s="1"/>
  <c r="E145" i="87"/>
  <c r="G145" i="87" s="1"/>
  <c r="J145" i="87" s="1"/>
  <c r="E220" i="87"/>
  <c r="G220" i="87" s="1"/>
  <c r="J220" i="87" s="1"/>
  <c r="E220" i="88" s="1"/>
  <c r="G220" i="88" s="1"/>
  <c r="J220" i="88" s="1"/>
  <c r="E183" i="87"/>
  <c r="G183" i="87" s="1"/>
  <c r="J183" i="87" s="1"/>
  <c r="E120" i="87"/>
  <c r="G120" i="87" s="1"/>
  <c r="J120" i="87" s="1"/>
  <c r="E120" i="88" s="1"/>
  <c r="G120" i="88" s="1"/>
  <c r="J120" i="88" s="1"/>
  <c r="E143" i="87"/>
  <c r="G143" i="87" s="1"/>
  <c r="J143" i="87" s="1"/>
  <c r="E213" i="101"/>
  <c r="G213" i="101" s="1"/>
  <c r="J213" i="101" s="1"/>
  <c r="E29" i="87"/>
  <c r="E236" i="86"/>
  <c r="G236" i="86" s="1"/>
  <c r="J236" i="86" s="1"/>
  <c r="E236" i="87" s="1"/>
  <c r="E138" i="87"/>
  <c r="G138" i="87" s="1"/>
  <c r="J138" i="87" s="1"/>
  <c r="G78" i="87"/>
  <c r="J78" i="87" s="1"/>
  <c r="E78" i="88" s="1"/>
  <c r="E78" i="87"/>
  <c r="E66" i="87"/>
  <c r="G66" i="87" s="1"/>
  <c r="J66" i="87" s="1"/>
  <c r="E66" i="88" s="1"/>
  <c r="G66" i="88" s="1"/>
  <c r="J66" i="88" s="1"/>
  <c r="E34" i="87"/>
  <c r="G34" i="87" s="1"/>
  <c r="J34" i="87" s="1"/>
  <c r="E34" i="88" s="1"/>
  <c r="G192" i="87"/>
  <c r="J192" i="87" s="1"/>
  <c r="E192" i="88" s="1"/>
  <c r="G192" i="88" s="1"/>
  <c r="J192" i="88" s="1"/>
  <c r="E192" i="87"/>
  <c r="E98" i="87"/>
  <c r="G98" i="87" s="1"/>
  <c r="J98" i="87" s="1"/>
  <c r="E163" i="87"/>
  <c r="G163" i="87" s="1"/>
  <c r="J163" i="87" s="1"/>
  <c r="E44" i="87"/>
  <c r="G44" i="87" s="1"/>
  <c r="J44" i="87" s="1"/>
  <c r="E31" i="87"/>
  <c r="E43" i="87"/>
  <c r="G43" i="87" s="1"/>
  <c r="J43" i="87" s="1"/>
  <c r="E91" i="87"/>
  <c r="G91" i="87" s="1"/>
  <c r="J91" i="87" s="1"/>
  <c r="G223" i="87"/>
  <c r="J223" i="87" s="1"/>
  <c r="E223" i="88" s="1"/>
  <c r="G223" i="88" s="1"/>
  <c r="J223" i="88" s="1"/>
  <c r="E223" i="87"/>
  <c r="E83" i="101"/>
  <c r="G61" i="87"/>
  <c r="J61" i="87" s="1"/>
  <c r="E61" i="88" s="1"/>
  <c r="G61" i="88" s="1"/>
  <c r="J61" i="88" s="1"/>
  <c r="E61" i="87"/>
  <c r="E215" i="87"/>
  <c r="G215" i="87" s="1"/>
  <c r="J215" i="87" s="1"/>
  <c r="E89" i="87"/>
  <c r="G89" i="87" s="1"/>
  <c r="J89" i="87" s="1"/>
  <c r="E89" i="88" s="1"/>
  <c r="G89" i="88" s="1"/>
  <c r="J89" i="88" s="1"/>
  <c r="E162" i="87"/>
  <c r="G162" i="87" s="1"/>
  <c r="J162" i="87" s="1"/>
  <c r="E160" i="87"/>
  <c r="G160" i="87" s="1"/>
  <c r="J160" i="87" s="1"/>
  <c r="E160" i="88" s="1"/>
  <c r="G160" i="88" s="1"/>
  <c r="J160" i="88" s="1"/>
  <c r="E137" i="87"/>
  <c r="G137" i="87" s="1"/>
  <c r="J137" i="87" s="1"/>
  <c r="E72" i="87"/>
  <c r="G72" i="87" s="1"/>
  <c r="J72" i="87" s="1"/>
  <c r="E28" i="87"/>
  <c r="E224" i="87"/>
  <c r="G224" i="87" s="1"/>
  <c r="J224" i="87" s="1"/>
  <c r="G80" i="87"/>
  <c r="J80" i="87" s="1"/>
  <c r="E80" i="88" s="1"/>
  <c r="G80" i="88" s="1"/>
  <c r="J80" i="88" s="1"/>
  <c r="E80" i="87"/>
  <c r="E166" i="87"/>
  <c r="G166" i="87" s="1"/>
  <c r="J166" i="87" s="1"/>
  <c r="E166" i="88" s="1"/>
  <c r="G166" i="88" s="1"/>
  <c r="J166" i="88" s="1"/>
  <c r="E205" i="100"/>
  <c r="G205" i="100" s="1"/>
  <c r="J205" i="100" s="1"/>
  <c r="E205" i="101" s="1"/>
  <c r="E184" i="87"/>
  <c r="G184" i="87" s="1"/>
  <c r="J184" i="87" s="1"/>
  <c r="E40" i="87"/>
  <c r="E48" i="87"/>
  <c r="G48" i="87" s="1"/>
  <c r="J48" i="87" s="1"/>
  <c r="E48" i="88" s="1"/>
  <c r="E121" i="87"/>
  <c r="G121" i="87" s="1"/>
  <c r="J121" i="87" s="1"/>
  <c r="E93" i="87"/>
  <c r="G93" i="87" s="1"/>
  <c r="J93" i="87" s="1"/>
  <c r="E151" i="101"/>
  <c r="E101" i="87"/>
  <c r="G101" i="87" s="1"/>
  <c r="J101" i="87" s="1"/>
  <c r="E101" i="88" s="1"/>
  <c r="G101" i="88" s="1"/>
  <c r="J101" i="88" s="1"/>
  <c r="E65" i="87"/>
  <c r="G65" i="87" s="1"/>
  <c r="J65" i="87" s="1"/>
  <c r="E100" i="87"/>
  <c r="G100" i="87" s="1"/>
  <c r="J100" i="87" s="1"/>
  <c r="E100" i="88" s="1"/>
  <c r="G100" i="88" s="1"/>
  <c r="J100" i="88" s="1"/>
  <c r="E172" i="87"/>
  <c r="G172" i="87" s="1"/>
  <c r="J172" i="87" s="1"/>
  <c r="E73" i="87"/>
  <c r="G73" i="87" s="1"/>
  <c r="J73" i="87" s="1"/>
  <c r="E90" i="87"/>
  <c r="G90" i="87" s="1"/>
  <c r="J90" i="87" s="1"/>
  <c r="E252" i="99"/>
  <c r="G252" i="99" s="1"/>
  <c r="J252" i="99" s="1"/>
  <c r="E252" i="100" s="1"/>
  <c r="G252" i="100" s="1"/>
  <c r="J252" i="100" s="1"/>
  <c r="E56" i="87"/>
  <c r="E62" i="87"/>
  <c r="G62" i="87" s="1"/>
  <c r="J62" i="87" s="1"/>
  <c r="E37" i="87"/>
  <c r="G37" i="87" s="1"/>
  <c r="J37" i="87" s="1"/>
  <c r="E21" i="87"/>
  <c r="G21" i="87" s="1"/>
  <c r="J21" i="87" s="1"/>
  <c r="E239" i="100"/>
  <c r="G239" i="100" s="1"/>
  <c r="J239" i="100" s="1"/>
  <c r="E158" i="87"/>
  <c r="G158" i="87" s="1"/>
  <c r="J158" i="87" s="1"/>
  <c r="E191" i="88"/>
  <c r="G191" i="88" s="1"/>
  <c r="J191" i="88" s="1"/>
  <c r="E71" i="96"/>
  <c r="E47" i="87"/>
  <c r="E52" i="87"/>
  <c r="E232" i="96"/>
  <c r="G232" i="96" s="1"/>
  <c r="J232" i="96" s="1"/>
  <c r="E232" i="97" s="1"/>
  <c r="E144" i="87"/>
  <c r="G144" i="87" s="1"/>
  <c r="J144" i="87" s="1"/>
  <c r="E64" i="87"/>
  <c r="G64" i="87" s="1"/>
  <c r="J64" i="87" s="1"/>
  <c r="E64" i="88" s="1"/>
  <c r="G64" i="88" s="1"/>
  <c r="J64" i="88" s="1"/>
  <c r="E170" i="87"/>
  <c r="G170" i="87" s="1"/>
  <c r="J170" i="87" s="1"/>
  <c r="E85" i="87"/>
  <c r="G85" i="87" s="1"/>
  <c r="J85" i="87" s="1"/>
  <c r="E85" i="88" s="1"/>
  <c r="G85" i="88" s="1"/>
  <c r="J85" i="88" s="1"/>
  <c r="E68" i="87"/>
  <c r="G68" i="87" s="1"/>
  <c r="J68" i="87" s="1"/>
  <c r="E164" i="87"/>
  <c r="G164" i="87" s="1"/>
  <c r="J164" i="87" s="1"/>
  <c r="E164" i="88" s="1"/>
  <c r="G164" i="88" s="1"/>
  <c r="J164" i="88" s="1"/>
  <c r="E222" i="87"/>
  <c r="G222" i="87" s="1"/>
  <c r="J222" i="87" s="1"/>
  <c r="E139" i="87"/>
  <c r="G139" i="87" s="1"/>
  <c r="J139" i="87" s="1"/>
  <c r="E139" i="88" s="1"/>
  <c r="G139" i="88" s="1"/>
  <c r="J139" i="88" s="1"/>
  <c r="E92" i="87"/>
  <c r="G92" i="87" s="1"/>
  <c r="J92" i="87" s="1"/>
  <c r="E176" i="87"/>
  <c r="G176" i="87" s="1"/>
  <c r="J176" i="87" s="1"/>
  <c r="E176" i="88" s="1"/>
  <c r="G176" i="88" s="1"/>
  <c r="J176" i="88" s="1"/>
  <c r="E104" i="88"/>
  <c r="G104" i="88" s="1"/>
  <c r="J104" i="88" s="1"/>
  <c r="E104" i="89" s="1"/>
  <c r="E58" i="87"/>
  <c r="E50" i="87"/>
  <c r="G50" i="87" s="1"/>
  <c r="J50" i="87" s="1"/>
  <c r="E70" i="96"/>
  <c r="E49" i="87"/>
  <c r="G49" i="87" s="1"/>
  <c r="J49" i="87" s="1"/>
  <c r="E77" i="87"/>
  <c r="G77" i="87" s="1"/>
  <c r="J77" i="87" s="1"/>
  <c r="E106" i="87"/>
  <c r="G106" i="87" s="1"/>
  <c r="J106" i="87" s="1"/>
  <c r="E106" i="88" s="1"/>
  <c r="G106" i="88" s="1"/>
  <c r="J106" i="88" s="1"/>
  <c r="E123" i="87"/>
  <c r="G123" i="87" s="1"/>
  <c r="J123" i="87" s="1"/>
  <c r="E146" i="87"/>
  <c r="G146" i="87" s="1"/>
  <c r="J146" i="87" s="1"/>
  <c r="E99" i="87"/>
  <c r="G99" i="87" s="1"/>
  <c r="J99" i="87" s="1"/>
  <c r="E99" i="88" s="1"/>
  <c r="G99" i="88" s="1"/>
  <c r="J99" i="88" s="1"/>
  <c r="E142" i="87"/>
  <c r="G142" i="87" s="1"/>
  <c r="J142" i="87" s="1"/>
  <c r="E140" i="87"/>
  <c r="G140" i="87" s="1"/>
  <c r="J140" i="87" s="1"/>
  <c r="E171" i="87"/>
  <c r="G171" i="87" s="1"/>
  <c r="J171" i="87" s="1"/>
  <c r="E167" i="87"/>
  <c r="G167" i="87" s="1"/>
  <c r="J167" i="87" s="1"/>
  <c r="E167" i="88" s="1"/>
  <c r="G167" i="88" s="1"/>
  <c r="J167" i="88" s="1"/>
  <c r="E79" i="87"/>
  <c r="G79" i="87" s="1"/>
  <c r="J79" i="87" s="1"/>
  <c r="E154" i="87"/>
  <c r="G154" i="87" s="1"/>
  <c r="J154" i="87" s="1"/>
  <c r="E154" i="88" s="1"/>
  <c r="G154" i="88" s="1"/>
  <c r="J154" i="88" s="1"/>
  <c r="E84" i="101"/>
  <c r="E33" i="87"/>
  <c r="E46" i="87"/>
  <c r="E53" i="87"/>
  <c r="G53" i="87" s="1"/>
  <c r="J53" i="87" s="1"/>
  <c r="E53" i="88" s="1"/>
  <c r="E36" i="87"/>
  <c r="G36" i="87" s="1"/>
  <c r="J36" i="87" s="1"/>
  <c r="E36" i="88" s="1"/>
  <c r="E175" i="96"/>
  <c r="E103" i="86"/>
  <c r="E185" i="87"/>
  <c r="G185" i="87" s="1"/>
  <c r="J185" i="87" s="1"/>
  <c r="E185" i="88" s="1"/>
  <c r="G185" i="88" s="1"/>
  <c r="J185" i="88" s="1"/>
  <c r="E130" i="87"/>
  <c r="G130" i="87" s="1"/>
  <c r="J130" i="87" s="1"/>
  <c r="E130" i="88" s="1"/>
  <c r="G130" i="88" s="1"/>
  <c r="J130" i="88" s="1"/>
  <c r="E225" i="87"/>
  <c r="G225" i="87" s="1"/>
  <c r="J225" i="87" s="1"/>
  <c r="G67" i="87"/>
  <c r="J67" i="87" s="1"/>
  <c r="E67" i="87"/>
  <c r="E74" i="87"/>
  <c r="G74" i="87" s="1"/>
  <c r="J74" i="87" s="1"/>
  <c r="E88" i="86"/>
  <c r="G88" i="86" s="1"/>
  <c r="J88" i="86" s="1"/>
  <c r="E180" i="87"/>
  <c r="G180" i="87" s="1"/>
  <c r="J180" i="87" s="1"/>
  <c r="E81" i="87"/>
  <c r="G81" i="87" s="1"/>
  <c r="J81" i="87" s="1"/>
  <c r="E81" i="88" s="1"/>
  <c r="G81" i="88" s="1"/>
  <c r="J81" i="88" s="1"/>
  <c r="E159" i="87"/>
  <c r="G159" i="87" s="1"/>
  <c r="J159" i="87" s="1"/>
  <c r="G69" i="87"/>
  <c r="J69" i="87" s="1"/>
  <c r="E69" i="88" s="1"/>
  <c r="G69" i="88" s="1"/>
  <c r="J69" i="88" s="1"/>
  <c r="E69" i="87"/>
  <c r="E141" i="87"/>
  <c r="G141" i="87" s="1"/>
  <c r="J141" i="87" s="1"/>
  <c r="E239" i="10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E244" i="88"/>
  <c r="G244" i="88" s="1"/>
  <c r="J244" i="88" s="1"/>
  <c r="E243" i="88"/>
  <c r="G243" i="88" s="1"/>
  <c r="J243" i="88" s="1"/>
  <c r="E242" i="87"/>
  <c r="G242" i="87" s="1"/>
  <c r="J242" i="87" s="1"/>
  <c r="E252" i="101"/>
  <c r="G252" i="101" s="1"/>
  <c r="J252" i="101" s="1"/>
  <c r="E254" i="85"/>
  <c r="G254" i="85" s="1"/>
  <c r="J254" i="85" s="1"/>
  <c r="E254" i="86" s="1"/>
  <c r="G254" i="86" s="1"/>
  <c r="J254" i="86" s="1"/>
  <c r="E250" i="88"/>
  <c r="G250" i="88" s="1"/>
  <c r="J250" i="88" s="1"/>
  <c r="E255" i="88"/>
  <c r="G255" i="88" s="1"/>
  <c r="J255" i="88" s="1"/>
  <c r="E251" i="89"/>
  <c r="G251" i="89" s="1"/>
  <c r="J251" i="89" s="1"/>
  <c r="E251" i="90" s="1"/>
  <c r="G251" i="90" s="1"/>
  <c r="J251" i="90" s="1"/>
  <c r="E251" i="91" s="1"/>
  <c r="G251" i="91" s="1"/>
  <c r="J251" i="91" s="1"/>
  <c r="E256" i="88"/>
  <c r="E253" i="88"/>
  <c r="G253" i="88" s="1"/>
  <c r="J253" i="88" s="1"/>
  <c r="G55" i="87"/>
  <c r="J55" i="87" s="1"/>
  <c r="E55" i="88" s="1"/>
  <c r="G58" i="87"/>
  <c r="J58" i="87" s="1"/>
  <c r="E58" i="88" s="1"/>
  <c r="G70" i="96"/>
  <c r="J70" i="96" s="1"/>
  <c r="E70" i="97" s="1"/>
  <c r="G46" i="87"/>
  <c r="J46" i="87" s="1"/>
  <c r="E46" i="88" s="1"/>
  <c r="G175" i="96"/>
  <c r="J175" i="96" s="1"/>
  <c r="E175" i="97" s="1"/>
  <c r="G54" i="87"/>
  <c r="J54" i="87" s="1"/>
  <c r="E54" i="88" s="1"/>
  <c r="G41" i="87"/>
  <c r="J41" i="87" s="1"/>
  <c r="E41" i="88" s="1"/>
  <c r="G27" i="87"/>
  <c r="J27" i="87" s="1"/>
  <c r="E27" i="88" s="1"/>
  <c r="G57" i="87"/>
  <c r="J57" i="87" s="1"/>
  <c r="E57" i="88" s="1"/>
  <c r="G29" i="87"/>
  <c r="J29" i="87" s="1"/>
  <c r="E29" i="88" s="1"/>
  <c r="G56" i="87"/>
  <c r="J56" i="87" s="1"/>
  <c r="E56" i="88" s="1"/>
  <c r="G31" i="87"/>
  <c r="J31" i="87" s="1"/>
  <c r="E31" i="88" s="1"/>
  <c r="E209" i="99"/>
  <c r="G209" i="99" s="1"/>
  <c r="J209" i="99" s="1"/>
  <c r="G59" i="87"/>
  <c r="J59" i="87" s="1"/>
  <c r="E59" i="88" s="1"/>
  <c r="G40" i="87"/>
  <c r="J40" i="87" s="1"/>
  <c r="E40" i="88" s="1"/>
  <c r="G30" i="87"/>
  <c r="J30" i="87" s="1"/>
  <c r="E30" i="88" s="1"/>
  <c r="G32" i="87"/>
  <c r="J32" i="87" s="1"/>
  <c r="E32" i="88" s="1"/>
  <c r="G206" i="101"/>
  <c r="J206" i="101" s="1"/>
  <c r="G148" i="101"/>
  <c r="J148" i="101" s="1"/>
  <c r="G177" i="101"/>
  <c r="J177" i="101" s="1"/>
  <c r="G236" i="87"/>
  <c r="J236" i="87" s="1"/>
  <c r="E236" i="88" s="1"/>
  <c r="G228" i="87"/>
  <c r="J228" i="87" s="1"/>
  <c r="G127" i="101"/>
  <c r="J127" i="101" s="1"/>
  <c r="G153" i="101"/>
  <c r="J153" i="101" s="1"/>
  <c r="G83" i="101"/>
  <c r="J83" i="101" s="1"/>
  <c r="G113" i="101"/>
  <c r="J113" i="101" s="1"/>
  <c r="G193" i="101"/>
  <c r="J193" i="101" s="1"/>
  <c r="G151" i="101"/>
  <c r="J151" i="101" s="1"/>
  <c r="G194" i="101"/>
  <c r="J194" i="101" s="1"/>
  <c r="G155" i="101"/>
  <c r="J155" i="101" s="1"/>
  <c r="E87" i="86"/>
  <c r="G87" i="86" s="1"/>
  <c r="J87" i="86" s="1"/>
  <c r="E87" i="87" s="1"/>
  <c r="G125" i="101"/>
  <c r="J125" i="101" s="1"/>
  <c r="G181" i="101"/>
  <c r="J181" i="101" s="1"/>
  <c r="G22" i="87"/>
  <c r="J22" i="87" s="1"/>
  <c r="E212" i="100"/>
  <c r="G212" i="100" s="1"/>
  <c r="J212" i="100" s="1"/>
  <c r="E212" i="101" s="1"/>
  <c r="E149" i="100"/>
  <c r="G149" i="100" s="1"/>
  <c r="J149" i="100" s="1"/>
  <c r="E149" i="101" s="1"/>
  <c r="G235" i="87"/>
  <c r="J235" i="87" s="1"/>
  <c r="E235" i="88" s="1"/>
  <c r="G227" i="87"/>
  <c r="J227" i="87" s="1"/>
  <c r="E227" i="88" s="1"/>
  <c r="G20" i="87"/>
  <c r="J20" i="87" s="1"/>
  <c r="E122" i="86"/>
  <c r="G122" i="86" s="1"/>
  <c r="J122" i="86" s="1"/>
  <c r="E204" i="100"/>
  <c r="G204" i="100" s="1"/>
  <c r="J204" i="100" s="1"/>
  <c r="E204" i="101" s="1"/>
  <c r="E196" i="100"/>
  <c r="G196" i="100" s="1"/>
  <c r="J196" i="100" s="1"/>
  <c r="E196" i="101" s="1"/>
  <c r="E195" i="100"/>
  <c r="G195" i="100" s="1"/>
  <c r="J195" i="100" s="1"/>
  <c r="E195" i="101" s="1"/>
  <c r="E231" i="100"/>
  <c r="G231" i="100" s="1"/>
  <c r="J231" i="100" s="1"/>
  <c r="E202" i="100"/>
  <c r="G202" i="100" s="1"/>
  <c r="J202" i="100" s="1"/>
  <c r="E202" i="101" s="1"/>
  <c r="G24" i="87"/>
  <c r="J24" i="87" s="1"/>
  <c r="G26" i="87"/>
  <c r="J26" i="87" s="1"/>
  <c r="E182" i="100"/>
  <c r="G182" i="100" s="1"/>
  <c r="J182" i="100" s="1"/>
  <c r="E182" i="101" s="1"/>
  <c r="E39" i="100"/>
  <c r="G39" i="100" s="1"/>
  <c r="J39" i="100" s="1"/>
  <c r="E39" i="101" s="1"/>
  <c r="E9" i="100"/>
  <c r="G9" i="100" s="1"/>
  <c r="J9" i="100" s="1"/>
  <c r="E9" i="101" s="1"/>
  <c r="E156" i="100"/>
  <c r="G156" i="100" s="1"/>
  <c r="J156" i="100" s="1"/>
  <c r="E86" i="86"/>
  <c r="G86" i="86" s="1"/>
  <c r="J86" i="86" s="1"/>
  <c r="G23" i="87"/>
  <c r="J23" i="87" s="1"/>
  <c r="E38" i="86"/>
  <c r="G38" i="86" s="1"/>
  <c r="J38" i="86" s="1"/>
  <c r="E147" i="100"/>
  <c r="G147" i="100" s="1"/>
  <c r="J147" i="100" s="1"/>
  <c r="E147" i="101" s="1"/>
  <c r="E221" i="86"/>
  <c r="G221" i="86" s="1"/>
  <c r="J221" i="86" s="1"/>
  <c r="E11" i="100"/>
  <c r="G11" i="100" s="1"/>
  <c r="J11" i="100" s="1"/>
  <c r="E11" i="101" s="1"/>
  <c r="E197" i="100"/>
  <c r="G197" i="100" s="1"/>
  <c r="J197" i="100" s="1"/>
  <c r="E197" i="101" s="1"/>
  <c r="E150" i="100"/>
  <c r="G150" i="100" s="1"/>
  <c r="J150" i="100" s="1"/>
  <c r="E150" i="101" s="1"/>
  <c r="E210" i="100"/>
  <c r="G210" i="100" s="1"/>
  <c r="J210" i="100" s="1"/>
  <c r="E210" i="101" s="1"/>
  <c r="G19" i="87"/>
  <c r="J19" i="87" s="1"/>
  <c r="G25" i="87"/>
  <c r="J25" i="87" s="1"/>
  <c r="E211" i="100"/>
  <c r="G211" i="100" s="1"/>
  <c r="J211" i="100" s="1"/>
  <c r="E211" i="101" s="1"/>
  <c r="E161" i="86"/>
  <c r="G161" i="86" s="1"/>
  <c r="J161" i="86" s="1"/>
  <c r="E96" i="86"/>
  <c r="G96" i="86" s="1"/>
  <c r="J96" i="86" s="1"/>
  <c r="E97" i="89"/>
  <c r="G97" i="89" s="1"/>
  <c r="J97" i="89" s="1"/>
  <c r="E203" i="100"/>
  <c r="G203" i="100" s="1"/>
  <c r="J203" i="100" s="1"/>
  <c r="E203" i="101" s="1"/>
  <c r="E198" i="100"/>
  <c r="G198" i="100" s="1"/>
  <c r="J198" i="100" s="1"/>
  <c r="E198" i="101" s="1"/>
  <c r="G238" i="87"/>
  <c r="J238" i="87" s="1"/>
  <c r="E238" i="88" s="1"/>
  <c r="G230" i="87"/>
  <c r="J230" i="87" s="1"/>
  <c r="E230" i="88" s="1"/>
  <c r="E10" i="100"/>
  <c r="G10" i="100" s="1"/>
  <c r="J10" i="100" s="1"/>
  <c r="E10" i="101" s="1"/>
  <c r="E165" i="86"/>
  <c r="G165" i="86" s="1"/>
  <c r="J165" i="86" s="1"/>
  <c r="E119" i="86"/>
  <c r="G119" i="86" s="1"/>
  <c r="J119" i="86" s="1"/>
  <c r="E157" i="100"/>
  <c r="G157" i="100" s="1"/>
  <c r="J157" i="100" s="1"/>
  <c r="E157" i="101" s="1"/>
  <c r="E128" i="100"/>
  <c r="G128" i="100" s="1"/>
  <c r="J128" i="100" s="1"/>
  <c r="E128" i="101" s="1"/>
  <c r="G126" i="101"/>
  <c r="J126" i="101" s="1"/>
  <c r="G152" i="101"/>
  <c r="J152" i="101" s="1"/>
  <c r="G208" i="101"/>
  <c r="J208" i="101" s="1"/>
  <c r="G205" i="101"/>
  <c r="J205" i="101" s="1"/>
  <c r="G84" i="101"/>
  <c r="J84" i="101" s="1"/>
  <c r="G226" i="101"/>
  <c r="J226" i="101" s="1"/>
  <c r="G237" i="106"/>
  <c r="J237" i="106" s="1"/>
  <c r="E237" i="107" s="1"/>
  <c r="G234" i="86"/>
  <c r="J234" i="86" s="1"/>
  <c r="E234" i="87" s="1"/>
  <c r="G229" i="106"/>
  <c r="J229" i="106" s="1"/>
  <c r="G259" i="86"/>
  <c r="J259" i="86" s="1"/>
  <c r="E259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71" i="96"/>
  <c r="J71" i="96" s="1"/>
  <c r="E71" i="97" s="1"/>
  <c r="G78" i="88"/>
  <c r="J78" i="88" s="1"/>
  <c r="G28" i="87"/>
  <c r="J28" i="87" s="1"/>
  <c r="E28" i="88" s="1"/>
  <c r="G42" i="87"/>
  <c r="J42" i="87" s="1"/>
  <c r="E42" i="88" s="1"/>
  <c r="G107" i="87"/>
  <c r="J107" i="87" s="1"/>
  <c r="E107" i="88" s="1"/>
  <c r="G52" i="87"/>
  <c r="J52" i="87" s="1"/>
  <c r="E52" i="88" s="1"/>
  <c r="G116" i="87"/>
  <c r="J116" i="87" s="1"/>
  <c r="G112" i="87"/>
  <c r="J112" i="87" s="1"/>
  <c r="E112" i="88" s="1"/>
  <c r="G117" i="87"/>
  <c r="J117" i="87" s="1"/>
  <c r="G33" i="87"/>
  <c r="J33" i="87" s="1"/>
  <c r="E33" i="88" s="1"/>
  <c r="G108" i="87"/>
  <c r="J108" i="87" s="1"/>
  <c r="G110" i="87"/>
  <c r="J110" i="87" s="1"/>
  <c r="E110" i="88" s="1"/>
  <c r="G111" i="87"/>
  <c r="J111" i="87" s="1"/>
  <c r="E111" i="88" s="1"/>
  <c r="G47" i="87"/>
  <c r="J47" i="87" s="1"/>
  <c r="E47" i="88" s="1"/>
  <c r="G214" i="85"/>
  <c r="J214" i="85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8" i="88"/>
  <c r="J258" i="88" s="1"/>
  <c r="E258" i="89" s="1"/>
  <c r="G256" i="88"/>
  <c r="J256" i="88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59" i="88" l="1"/>
  <c r="G159" i="88" s="1"/>
  <c r="J159" i="88" s="1"/>
  <c r="E225" i="88"/>
  <c r="G225" i="88" s="1"/>
  <c r="J225" i="88" s="1"/>
  <c r="E123" i="88"/>
  <c r="G123" i="88" s="1"/>
  <c r="J123" i="88" s="1"/>
  <c r="E37" i="88"/>
  <c r="E224" i="88"/>
  <c r="G224" i="88" s="1"/>
  <c r="J224" i="88" s="1"/>
  <c r="E224" i="89" s="1"/>
  <c r="G224" i="89" s="1"/>
  <c r="J224" i="89" s="1"/>
  <c r="E91" i="88"/>
  <c r="G91" i="88" s="1"/>
  <c r="J91" i="88" s="1"/>
  <c r="E162" i="88"/>
  <c r="G162" i="88" s="1"/>
  <c r="J162" i="88" s="1"/>
  <c r="E171" i="88"/>
  <c r="G171" i="88" s="1"/>
  <c r="J171" i="88" s="1"/>
  <c r="E68" i="88"/>
  <c r="G68" i="88" s="1"/>
  <c r="J68" i="88" s="1"/>
  <c r="E62" i="88"/>
  <c r="G62" i="88" s="1"/>
  <c r="J62" i="88" s="1"/>
  <c r="E65" i="88"/>
  <c r="G65" i="88" s="1"/>
  <c r="J65" i="88" s="1"/>
  <c r="E43" i="88"/>
  <c r="E143" i="88"/>
  <c r="G143" i="88" s="1"/>
  <c r="J143" i="88" s="1"/>
  <c r="E168" i="88"/>
  <c r="G168" i="88" s="1"/>
  <c r="J168" i="88" s="1"/>
  <c r="E146" i="88"/>
  <c r="G146" i="88" s="1"/>
  <c r="J146" i="88" s="1"/>
  <c r="E146" i="89" s="1"/>
  <c r="G146" i="89" s="1"/>
  <c r="J146" i="89" s="1"/>
  <c r="E184" i="88"/>
  <c r="G184" i="88" s="1"/>
  <c r="J184" i="88" s="1"/>
  <c r="E215" i="88"/>
  <c r="G215" i="88" s="1"/>
  <c r="J215" i="88" s="1"/>
  <c r="E179" i="88"/>
  <c r="G179" i="88" s="1"/>
  <c r="J179" i="88" s="1"/>
  <c r="E180" i="88"/>
  <c r="G180" i="88" s="1"/>
  <c r="J180" i="88" s="1"/>
  <c r="E77" i="88"/>
  <c r="G77" i="88" s="1"/>
  <c r="J77" i="88" s="1"/>
  <c r="E92" i="88"/>
  <c r="G92" i="88" s="1"/>
  <c r="J92" i="88" s="1"/>
  <c r="E44" i="88"/>
  <c r="E51" i="88"/>
  <c r="E144" i="88"/>
  <c r="G144" i="88" s="1"/>
  <c r="J144" i="88" s="1"/>
  <c r="E88" i="87"/>
  <c r="E142" i="88"/>
  <c r="G142" i="88" s="1"/>
  <c r="J142" i="88" s="1"/>
  <c r="E49" i="88"/>
  <c r="E170" i="88"/>
  <c r="G170" i="88" s="1"/>
  <c r="J170" i="88" s="1"/>
  <c r="E191" i="89"/>
  <c r="E90" i="88"/>
  <c r="G90" i="88" s="1"/>
  <c r="J90" i="88" s="1"/>
  <c r="E137" i="88"/>
  <c r="G137" i="88" s="1"/>
  <c r="J137" i="88" s="1"/>
  <c r="E163" i="88"/>
  <c r="G163" i="88" s="1"/>
  <c r="J163" i="88" s="1"/>
  <c r="E163" i="89" s="1"/>
  <c r="G163" i="89" s="1"/>
  <c r="J163" i="89" s="1"/>
  <c r="E183" i="88"/>
  <c r="G183" i="88" s="1"/>
  <c r="J183" i="88" s="1"/>
  <c r="E118" i="88"/>
  <c r="G118" i="88" s="1"/>
  <c r="J118" i="88" s="1"/>
  <c r="E74" i="88"/>
  <c r="G74" i="88" s="1"/>
  <c r="J74" i="88" s="1"/>
  <c r="E158" i="88"/>
  <c r="G158" i="88" s="1"/>
  <c r="J158" i="88" s="1"/>
  <c r="E73" i="88"/>
  <c r="G73" i="88" s="1"/>
  <c r="J73" i="88" s="1"/>
  <c r="E98" i="88"/>
  <c r="G98" i="88" s="1"/>
  <c r="J98" i="88" s="1"/>
  <c r="E138" i="88"/>
  <c r="G138" i="88" s="1"/>
  <c r="J138" i="88" s="1"/>
  <c r="E138" i="89" s="1"/>
  <c r="G138" i="89" s="1"/>
  <c r="J138" i="89" s="1"/>
  <c r="E115" i="88"/>
  <c r="E121" i="88"/>
  <c r="G121" i="88" s="1"/>
  <c r="J121" i="88" s="1"/>
  <c r="E79" i="88"/>
  <c r="G79" i="88" s="1"/>
  <c r="J79" i="88" s="1"/>
  <c r="E50" i="88"/>
  <c r="E222" i="88"/>
  <c r="G222" i="88" s="1"/>
  <c r="J222" i="88" s="1"/>
  <c r="E172" i="88"/>
  <c r="G172" i="88" s="1"/>
  <c r="J172" i="88" s="1"/>
  <c r="E229" i="107"/>
  <c r="E67" i="88"/>
  <c r="G67" i="88" s="1"/>
  <c r="J67" i="88" s="1"/>
  <c r="E256" i="89"/>
  <c r="G256" i="89" s="1"/>
  <c r="E23" i="88"/>
  <c r="G23" i="88" s="1"/>
  <c r="J23" i="88" s="1"/>
  <c r="E23" i="89" s="1"/>
  <c r="G23" i="89" s="1"/>
  <c r="J23" i="89" s="1"/>
  <c r="E221" i="87"/>
  <c r="G221" i="87" s="1"/>
  <c r="J221" i="87" s="1"/>
  <c r="E221" i="88" s="1"/>
  <c r="G221" i="88" s="1"/>
  <c r="J221" i="88" s="1"/>
  <c r="E93" i="88"/>
  <c r="G93" i="88" s="1"/>
  <c r="J93" i="88" s="1"/>
  <c r="E72" i="88"/>
  <c r="G72" i="88" s="1"/>
  <c r="J72" i="88" s="1"/>
  <c r="E108" i="88"/>
  <c r="E156" i="101"/>
  <c r="E228" i="88"/>
  <c r="G228" i="88" s="1"/>
  <c r="J228" i="88" s="1"/>
  <c r="E141" i="88"/>
  <c r="G141" i="88" s="1"/>
  <c r="J141" i="88" s="1"/>
  <c r="E86" i="87"/>
  <c r="G86" i="87" s="1"/>
  <c r="J86" i="87" s="1"/>
  <c r="E119" i="87"/>
  <c r="G119" i="87" s="1"/>
  <c r="J119" i="87" s="1"/>
  <c r="E96" i="87"/>
  <c r="G96" i="87" s="1"/>
  <c r="J96" i="87" s="1"/>
  <c r="E22" i="88"/>
  <c r="G22" i="88" s="1"/>
  <c r="J22" i="88" s="1"/>
  <c r="E117" i="88"/>
  <c r="G165" i="87"/>
  <c r="J165" i="87" s="1"/>
  <c r="E165" i="88" s="1"/>
  <c r="E165" i="87"/>
  <c r="G161" i="87"/>
  <c r="J161" i="87" s="1"/>
  <c r="E161" i="88" s="1"/>
  <c r="E161" i="87"/>
  <c r="G21" i="88"/>
  <c r="J21" i="88" s="1"/>
  <c r="E21" i="89" s="1"/>
  <c r="G21" i="89" s="1"/>
  <c r="J21" i="89" s="1"/>
  <c r="E21" i="88"/>
  <c r="E140" i="88"/>
  <c r="G140" i="88" s="1"/>
  <c r="J140" i="88" s="1"/>
  <c r="E25" i="88"/>
  <c r="G25" i="88" s="1"/>
  <c r="J25" i="88" s="1"/>
  <c r="E26" i="88"/>
  <c r="G26" i="88" s="1"/>
  <c r="J26" i="88" s="1"/>
  <c r="E20" i="88"/>
  <c r="G20" i="88" s="1"/>
  <c r="J20" i="88" s="1"/>
  <c r="E122" i="87"/>
  <c r="G122" i="87" s="1"/>
  <c r="J122" i="87" s="1"/>
  <c r="E116" i="88"/>
  <c r="G19" i="88"/>
  <c r="J19" i="88" s="1"/>
  <c r="E19" i="89" s="1"/>
  <c r="G19" i="89" s="1"/>
  <c r="J19" i="89" s="1"/>
  <c r="E19" i="88"/>
  <c r="G38" i="87"/>
  <c r="J38" i="87" s="1"/>
  <c r="E38" i="88" s="1"/>
  <c r="G38" i="88" s="1"/>
  <c r="J38" i="88" s="1"/>
  <c r="E38" i="87"/>
  <c r="E24" i="88"/>
  <c r="G24" i="88" s="1"/>
  <c r="J24" i="88" s="1"/>
  <c r="E145" i="88"/>
  <c r="G145" i="88" s="1"/>
  <c r="J145" i="88" s="1"/>
  <c r="E231" i="101"/>
  <c r="G231" i="101" s="1"/>
  <c r="J231" i="101" s="1"/>
  <c r="E231" i="102" s="1"/>
  <c r="G231" i="102" s="1"/>
  <c r="J231" i="102" s="1"/>
  <c r="E252" i="102"/>
  <c r="G252" i="102" s="1"/>
  <c r="J252" i="102" s="1"/>
  <c r="E252" i="103" s="1"/>
  <c r="E242" i="88"/>
  <c r="G242" i="88" s="1"/>
  <c r="J242" i="88" s="1"/>
  <c r="E244" i="89"/>
  <c r="G244" i="89" s="1"/>
  <c r="J244" i="89" s="1"/>
  <c r="E244" i="90" s="1"/>
  <c r="G244" i="90" s="1"/>
  <c r="J244" i="90" s="1"/>
  <c r="E244" i="91" s="1"/>
  <c r="G244" i="91" s="1"/>
  <c r="J244" i="91" s="1"/>
  <c r="E243" i="89"/>
  <c r="G243" i="89" s="1"/>
  <c r="J243" i="89" s="1"/>
  <c r="E243" i="90" s="1"/>
  <c r="G243" i="90" s="1"/>
  <c r="J243" i="90" s="1"/>
  <c r="E243" i="91" s="1"/>
  <c r="G243" i="91" s="1"/>
  <c r="J243" i="91" s="1"/>
  <c r="E251" i="92"/>
  <c r="G251" i="92" s="1"/>
  <c r="J251" i="92" s="1"/>
  <c r="E97" i="90"/>
  <c r="G97" i="90" s="1"/>
  <c r="J97" i="90" s="1"/>
  <c r="E97" i="91" s="1"/>
  <c r="E224" i="90"/>
  <c r="E253" i="89"/>
  <c r="G253" i="89" s="1"/>
  <c r="J253" i="89" s="1"/>
  <c r="E253" i="90" s="1"/>
  <c r="G253" i="90" s="1"/>
  <c r="J253" i="90" s="1"/>
  <c r="E253" i="91" s="1"/>
  <c r="G253" i="91" s="1"/>
  <c r="J253" i="91" s="1"/>
  <c r="E253" i="92" s="1"/>
  <c r="E255" i="89"/>
  <c r="G255" i="89" s="1"/>
  <c r="J255" i="89" s="1"/>
  <c r="E250" i="89"/>
  <c r="G250" i="89" s="1"/>
  <c r="J250" i="89" s="1"/>
  <c r="E250" i="90" s="1"/>
  <c r="G250" i="90" s="1"/>
  <c r="J250" i="90" s="1"/>
  <c r="E250" i="91" s="1"/>
  <c r="G250" i="91" s="1"/>
  <c r="J250" i="91" s="1"/>
  <c r="E254" i="87"/>
  <c r="G254" i="87" s="1"/>
  <c r="J254" i="87" s="1"/>
  <c r="E209" i="100"/>
  <c r="G209" i="100" s="1"/>
  <c r="J209" i="100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G197" i="101"/>
  <c r="J197" i="10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10" i="101"/>
  <c r="J10" i="101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G211" i="101"/>
  <c r="J211" i="101" s="1"/>
  <c r="G156" i="101"/>
  <c r="J156" i="101" s="1"/>
  <c r="G202" i="101"/>
  <c r="J202" i="101" s="1"/>
  <c r="E151" i="102"/>
  <c r="G151" i="102" s="1"/>
  <c r="J151" i="102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50" i="101"/>
  <c r="J150" i="101" s="1"/>
  <c r="G198" i="101"/>
  <c r="J198" i="101" s="1"/>
  <c r="G195" i="101"/>
  <c r="J195" i="101" s="1"/>
  <c r="G149" i="101"/>
  <c r="J149" i="101" s="1"/>
  <c r="E113" i="102"/>
  <c r="G113" i="102" s="1"/>
  <c r="J113" i="102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128" i="101"/>
  <c r="J128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G203" i="101"/>
  <c r="J203" i="101" s="1"/>
  <c r="G147" i="101"/>
  <c r="J147" i="101" s="1"/>
  <c r="G39" i="101"/>
  <c r="J39" i="101" s="1"/>
  <c r="G212" i="101"/>
  <c r="J212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204" i="101"/>
  <c r="J204" i="101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84" i="102"/>
  <c r="G84" i="102" s="1"/>
  <c r="J84" i="102" s="1"/>
  <c r="G210" i="101"/>
  <c r="J210" i="101" s="1"/>
  <c r="G182" i="101"/>
  <c r="J182" i="10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59" i="88"/>
  <c r="J59" i="88" s="1"/>
  <c r="E59" i="89" s="1"/>
  <c r="G59" i="89" s="1"/>
  <c r="J59" i="89" s="1"/>
  <c r="E166" i="89"/>
  <c r="G166" i="89" s="1"/>
  <c r="J166" i="89" s="1"/>
  <c r="G236" i="88"/>
  <c r="J236" i="88" s="1"/>
  <c r="E158" i="89"/>
  <c r="G158" i="89" s="1"/>
  <c r="J158" i="89" s="1"/>
  <c r="E106" i="89"/>
  <c r="G106" i="89" s="1"/>
  <c r="J106" i="89" s="1"/>
  <c r="G37" i="88"/>
  <c r="J37" i="88" s="1"/>
  <c r="E37" i="89" s="1"/>
  <c r="G37" i="89" s="1"/>
  <c r="J37" i="89" s="1"/>
  <c r="G47" i="88"/>
  <c r="J47" i="88" s="1"/>
  <c r="E47" i="89" s="1"/>
  <c r="G47" i="89" s="1"/>
  <c r="J47" i="89" s="1"/>
  <c r="G57" i="88"/>
  <c r="J57" i="88" s="1"/>
  <c r="E57" i="89" s="1"/>
  <c r="G57" i="89" s="1"/>
  <c r="J57" i="89" s="1"/>
  <c r="E223" i="89"/>
  <c r="G223" i="89" s="1"/>
  <c r="J223" i="89" s="1"/>
  <c r="E171" i="89"/>
  <c r="G171" i="89" s="1"/>
  <c r="J171" i="89" s="1"/>
  <c r="G34" i="88"/>
  <c r="J34" i="88" s="1"/>
  <c r="E34" i="89" s="1"/>
  <c r="G34" i="89" s="1"/>
  <c r="J34" i="89" s="1"/>
  <c r="E141" i="89"/>
  <c r="G141" i="89" s="1"/>
  <c r="J141" i="89" s="1"/>
  <c r="E167" i="89"/>
  <c r="G167" i="89" s="1"/>
  <c r="J167" i="89" s="1"/>
  <c r="E78" i="89"/>
  <c r="G78" i="89" s="1"/>
  <c r="J78" i="89" s="1"/>
  <c r="E172" i="89"/>
  <c r="G172" i="89" s="1"/>
  <c r="J172" i="89" s="1"/>
  <c r="E185" i="89"/>
  <c r="G185" i="89" s="1"/>
  <c r="J185" i="89" s="1"/>
  <c r="E180" i="89"/>
  <c r="G180" i="89" s="1"/>
  <c r="J180" i="89" s="1"/>
  <c r="E80" i="89"/>
  <c r="G80" i="89" s="1"/>
  <c r="J80" i="89" s="1"/>
  <c r="G55" i="88"/>
  <c r="J55" i="88" s="1"/>
  <c r="E55" i="89" s="1"/>
  <c r="G55" i="89" s="1"/>
  <c r="J55" i="89" s="1"/>
  <c r="E160" i="89"/>
  <c r="G160" i="89" s="1"/>
  <c r="J160" i="89" s="1"/>
  <c r="E130" i="89"/>
  <c r="G130" i="89" s="1"/>
  <c r="J130" i="89" s="1"/>
  <c r="E92" i="89"/>
  <c r="G92" i="89" s="1"/>
  <c r="J92" i="89" s="1"/>
  <c r="G52" i="88"/>
  <c r="J52" i="88" s="1"/>
  <c r="E52" i="89" s="1"/>
  <c r="G52" i="89" s="1"/>
  <c r="J52" i="89" s="1"/>
  <c r="G53" i="88"/>
  <c r="J53" i="88" s="1"/>
  <c r="E53" i="89" s="1"/>
  <c r="G53" i="89" s="1"/>
  <c r="J53" i="89" s="1"/>
  <c r="E93" i="89"/>
  <c r="G93" i="89" s="1"/>
  <c r="J93" i="89" s="1"/>
  <c r="E101" i="89"/>
  <c r="G101" i="89" s="1"/>
  <c r="J101" i="89" s="1"/>
  <c r="E164" i="89"/>
  <c r="G164" i="89" s="1"/>
  <c r="J164" i="89" s="1"/>
  <c r="E120" i="89"/>
  <c r="G120" i="89" s="1"/>
  <c r="J120" i="89" s="1"/>
  <c r="E143" i="89"/>
  <c r="G143" i="89" s="1"/>
  <c r="J143" i="89" s="1"/>
  <c r="E220" i="89"/>
  <c r="G220" i="89" s="1"/>
  <c r="J220" i="89" s="1"/>
  <c r="G32" i="88"/>
  <c r="J32" i="88" s="1"/>
  <c r="E145" i="89"/>
  <c r="G145" i="89" s="1"/>
  <c r="J145" i="89" s="1"/>
  <c r="E192" i="89"/>
  <c r="G192" i="89" s="1"/>
  <c r="J192" i="89" s="1"/>
  <c r="G51" i="88"/>
  <c r="J51" i="88" s="1"/>
  <c r="E51" i="89" s="1"/>
  <c r="G51" i="89" s="1"/>
  <c r="J51" i="89" s="1"/>
  <c r="G54" i="88"/>
  <c r="J54" i="88" s="1"/>
  <c r="E54" i="89" s="1"/>
  <c r="G54" i="89" s="1"/>
  <c r="J54" i="89" s="1"/>
  <c r="E142" i="89"/>
  <c r="G142" i="89" s="1"/>
  <c r="J142" i="89" s="1"/>
  <c r="E85" i="89"/>
  <c r="G85" i="89" s="1"/>
  <c r="J85" i="89" s="1"/>
  <c r="G27" i="88"/>
  <c r="J27" i="88" s="1"/>
  <c r="G42" i="88"/>
  <c r="J42" i="88" s="1"/>
  <c r="E121" i="89"/>
  <c r="G121" i="89" s="1"/>
  <c r="J121" i="89" s="1"/>
  <c r="E179" i="89"/>
  <c r="G179" i="89" s="1"/>
  <c r="J179" i="89" s="1"/>
  <c r="E98" i="89"/>
  <c r="G98" i="89" s="1"/>
  <c r="J98" i="89" s="1"/>
  <c r="E89" i="89"/>
  <c r="G89" i="89" s="1"/>
  <c r="J89" i="89" s="1"/>
  <c r="E90" i="89"/>
  <c r="G90" i="89" s="1"/>
  <c r="J90" i="89" s="1"/>
  <c r="E95" i="89"/>
  <c r="G95" i="89" s="1"/>
  <c r="J95" i="89" s="1"/>
  <c r="E74" i="89"/>
  <c r="G74" i="89" s="1"/>
  <c r="J74" i="89" s="1"/>
  <c r="E77" i="89"/>
  <c r="G77" i="89" s="1"/>
  <c r="J77" i="89" s="1"/>
  <c r="G46" i="88"/>
  <c r="J46" i="88" s="1"/>
  <c r="E159" i="89"/>
  <c r="G159" i="89" s="1"/>
  <c r="J159" i="89" s="1"/>
  <c r="E118" i="89"/>
  <c r="G118" i="89" s="1"/>
  <c r="J118" i="89" s="1"/>
  <c r="G56" i="88"/>
  <c r="J56" i="88" s="1"/>
  <c r="E56" i="89" s="1"/>
  <c r="G56" i="89" s="1"/>
  <c r="J56" i="89" s="1"/>
  <c r="G31" i="88"/>
  <c r="J31" i="88" s="1"/>
  <c r="E31" i="89" s="1"/>
  <c r="G31" i="89" s="1"/>
  <c r="J31" i="89" s="1"/>
  <c r="G28" i="88"/>
  <c r="J28" i="88" s="1"/>
  <c r="E28" i="89" s="1"/>
  <c r="G28" i="89" s="1"/>
  <c r="J28" i="89" s="1"/>
  <c r="E184" i="89"/>
  <c r="G184" i="89" s="1"/>
  <c r="J184" i="89" s="1"/>
  <c r="E91" i="89"/>
  <c r="G91" i="89" s="1"/>
  <c r="J91" i="89" s="1"/>
  <c r="E123" i="89"/>
  <c r="G123" i="89" s="1"/>
  <c r="J123" i="89" s="1"/>
  <c r="E168" i="89"/>
  <c r="G168" i="89" s="1"/>
  <c r="J168" i="89" s="1"/>
  <c r="G70" i="97"/>
  <c r="J70" i="97" s="1"/>
  <c r="E214" i="86"/>
  <c r="G214" i="86" s="1"/>
  <c r="J214" i="86" s="1"/>
  <c r="E183" i="89"/>
  <c r="G183" i="89" s="1"/>
  <c r="J183" i="89" s="1"/>
  <c r="E100" i="89"/>
  <c r="G100" i="89" s="1"/>
  <c r="J100" i="89" s="1"/>
  <c r="E140" i="89"/>
  <c r="G140" i="89" s="1"/>
  <c r="J140" i="89" s="1"/>
  <c r="G44" i="88"/>
  <c r="J44" i="88" s="1"/>
  <c r="E67" i="89"/>
  <c r="G67" i="89" s="1"/>
  <c r="J67" i="89" s="1"/>
  <c r="G29" i="88"/>
  <c r="J29" i="88" s="1"/>
  <c r="E29" i="89" s="1"/>
  <c r="G29" i="89" s="1"/>
  <c r="J29" i="89" s="1"/>
  <c r="G50" i="88"/>
  <c r="J50" i="88" s="1"/>
  <c r="E50" i="89" s="1"/>
  <c r="G50" i="89" s="1"/>
  <c r="J50" i="89" s="1"/>
  <c r="G41" i="88"/>
  <c r="J41" i="88" s="1"/>
  <c r="E41" i="89" s="1"/>
  <c r="G41" i="89" s="1"/>
  <c r="J41" i="89" s="1"/>
  <c r="E73" i="89"/>
  <c r="G73" i="89" s="1"/>
  <c r="J73" i="89" s="1"/>
  <c r="E176" i="89"/>
  <c r="G176" i="89" s="1"/>
  <c r="J176" i="89" s="1"/>
  <c r="E66" i="89"/>
  <c r="G66" i="89" s="1"/>
  <c r="J66" i="89" s="1"/>
  <c r="E154" i="89"/>
  <c r="G154" i="89" s="1"/>
  <c r="J154" i="89" s="1"/>
  <c r="E137" i="89"/>
  <c r="G137" i="89" s="1"/>
  <c r="J137" i="89" s="1"/>
  <c r="G71" i="97"/>
  <c r="J71" i="97" s="1"/>
  <c r="E139" i="89"/>
  <c r="G139" i="89" s="1"/>
  <c r="J139" i="89" s="1"/>
  <c r="E170" i="89"/>
  <c r="G170" i="89" s="1"/>
  <c r="J170" i="89" s="1"/>
  <c r="G88" i="87"/>
  <c r="J88" i="87" s="1"/>
  <c r="E88" i="88" s="1"/>
  <c r="G87" i="87"/>
  <c r="J87" i="87" s="1"/>
  <c r="E87" i="88" s="1"/>
  <c r="E162" i="89"/>
  <c r="G162" i="89" s="1"/>
  <c r="J162" i="89" s="1"/>
  <c r="E68" i="89"/>
  <c r="G68" i="89" s="1"/>
  <c r="J68" i="89" s="1"/>
  <c r="G49" i="88"/>
  <c r="J49" i="88" s="1"/>
  <c r="E49" i="89" s="1"/>
  <c r="G49" i="89" s="1"/>
  <c r="J49" i="89" s="1"/>
  <c r="G43" i="88"/>
  <c r="J43" i="88" s="1"/>
  <c r="E43" i="89" s="1"/>
  <c r="G43" i="89" s="1"/>
  <c r="J43" i="89" s="1"/>
  <c r="E61" i="89"/>
  <c r="G61" i="89" s="1"/>
  <c r="J61" i="89" s="1"/>
  <c r="E62" i="89"/>
  <c r="G62" i="89" s="1"/>
  <c r="J62" i="89" s="1"/>
  <c r="G30" i="88"/>
  <c r="J30" i="88" s="1"/>
  <c r="E30" i="89" s="1"/>
  <c r="G30" i="89" s="1"/>
  <c r="J30" i="89" s="1"/>
  <c r="E225" i="89"/>
  <c r="G225" i="89" s="1"/>
  <c r="J225" i="89" s="1"/>
  <c r="E144" i="89"/>
  <c r="G144" i="89" s="1"/>
  <c r="J144" i="89" s="1"/>
  <c r="G175" i="97"/>
  <c r="J175" i="97" s="1"/>
  <c r="E175" i="98" s="1"/>
  <c r="G175" i="98" s="1"/>
  <c r="J175" i="98" s="1"/>
  <c r="E175" i="99" s="1"/>
  <c r="G238" i="88"/>
  <c r="J238" i="88" s="1"/>
  <c r="E238" i="89" s="1"/>
  <c r="G238" i="89" s="1"/>
  <c r="J238" i="89" s="1"/>
  <c r="G230" i="88"/>
  <c r="J230" i="88" s="1"/>
  <c r="E230" i="89" s="1"/>
  <c r="G230" i="89" s="1"/>
  <c r="J230" i="89" s="1"/>
  <c r="G235" i="88"/>
  <c r="J235" i="88" s="1"/>
  <c r="E235" i="89" s="1"/>
  <c r="G235" i="89" s="1"/>
  <c r="J235" i="89" s="1"/>
  <c r="G227" i="88"/>
  <c r="J227" i="88" s="1"/>
  <c r="E227" i="89" s="1"/>
  <c r="G227" i="89" s="1"/>
  <c r="J227" i="89" s="1"/>
  <c r="E222" i="89"/>
  <c r="G222" i="89" s="1"/>
  <c r="J222" i="89" s="1"/>
  <c r="E79" i="89"/>
  <c r="G79" i="89" s="1"/>
  <c r="J79" i="89" s="1"/>
  <c r="E64" i="89"/>
  <c r="G64" i="89" s="1"/>
  <c r="J64" i="89" s="1"/>
  <c r="E69" i="89"/>
  <c r="G69" i="89" s="1"/>
  <c r="J69" i="89" s="1"/>
  <c r="G36" i="88"/>
  <c r="J36" i="88" s="1"/>
  <c r="G48" i="88"/>
  <c r="J48" i="88" s="1"/>
  <c r="E48" i="89" s="1"/>
  <c r="G48" i="89" s="1"/>
  <c r="J48" i="89" s="1"/>
  <c r="G33" i="88"/>
  <c r="J33" i="88" s="1"/>
  <c r="E33" i="89" s="1"/>
  <c r="G33" i="89" s="1"/>
  <c r="J33" i="89" s="1"/>
  <c r="E99" i="89"/>
  <c r="G99" i="89" s="1"/>
  <c r="J99" i="89" s="1"/>
  <c r="E81" i="89"/>
  <c r="G81" i="89" s="1"/>
  <c r="J81" i="89" s="1"/>
  <c r="G40" i="88"/>
  <c r="J40" i="88" s="1"/>
  <c r="E40" i="89" s="1"/>
  <c r="G40" i="89" s="1"/>
  <c r="J40" i="89" s="1"/>
  <c r="G58" i="88"/>
  <c r="J58" i="88" s="1"/>
  <c r="E58" i="89" s="1"/>
  <c r="G58" i="89" s="1"/>
  <c r="J58" i="89" s="1"/>
  <c r="E215" i="89"/>
  <c r="G215" i="89" s="1"/>
  <c r="J215" i="89" s="1"/>
  <c r="E72" i="89"/>
  <c r="G72" i="89" s="1"/>
  <c r="J72" i="89" s="1"/>
  <c r="E65" i="89"/>
  <c r="G65" i="89" s="1"/>
  <c r="J65" i="89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G157" i="101"/>
  <c r="J157" i="101" s="1"/>
  <c r="G11" i="101"/>
  <c r="J11" i="101" s="1"/>
  <c r="G9" i="101"/>
  <c r="J9" i="101" s="1"/>
  <c r="G196" i="101"/>
  <c r="J196" i="101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55" i="102"/>
  <c r="G155" i="102" s="1"/>
  <c r="J155" i="102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27" i="102"/>
  <c r="G127" i="102" s="1"/>
  <c r="J127" i="102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153" i="105"/>
  <c r="J153" i="105" s="1"/>
  <c r="G205" i="105"/>
  <c r="J205" i="105" s="1"/>
  <c r="G125" i="105"/>
  <c r="J125" i="105" s="1"/>
  <c r="G213" i="105"/>
  <c r="J213" i="105" s="1"/>
  <c r="G148" i="105"/>
  <c r="J148" i="105" s="1"/>
  <c r="G237" i="107"/>
  <c r="J237" i="107" s="1"/>
  <c r="J237" i="8" s="1"/>
  <c r="G83" i="105"/>
  <c r="J83" i="105" s="1"/>
  <c r="G206" i="105"/>
  <c r="J206" i="105" s="1"/>
  <c r="G177" i="105"/>
  <c r="J177" i="105" s="1"/>
  <c r="G229" i="107"/>
  <c r="J229" i="107" s="1"/>
  <c r="J229" i="8" s="1"/>
  <c r="G234" i="87"/>
  <c r="J234" i="87" s="1"/>
  <c r="E234" i="88" s="1"/>
  <c r="G232" i="97"/>
  <c r="J232" i="97" s="1"/>
  <c r="E232" i="98" s="1"/>
  <c r="G259" i="87"/>
  <c r="J259" i="87" s="1"/>
  <c r="E259" i="88" s="1"/>
  <c r="G173" i="87"/>
  <c r="J173" i="87" s="1"/>
  <c r="E173" i="88" s="1"/>
  <c r="G174" i="87"/>
  <c r="J174" i="87" s="1"/>
  <c r="E174" i="88" s="1"/>
  <c r="G103" i="87"/>
  <c r="J103" i="87" s="1"/>
  <c r="G102" i="87"/>
  <c r="J102" i="87" s="1"/>
  <c r="E102" i="88" s="1"/>
  <c r="G111" i="88"/>
  <c r="J111" i="88" s="1"/>
  <c r="G116" i="88"/>
  <c r="J116" i="88" s="1"/>
  <c r="G115" i="88"/>
  <c r="J115" i="88" s="1"/>
  <c r="G165" i="88"/>
  <c r="J165" i="88" s="1"/>
  <c r="G107" i="88"/>
  <c r="J107" i="88" s="1"/>
  <c r="G110" i="88"/>
  <c r="J110" i="88" s="1"/>
  <c r="G117" i="88"/>
  <c r="J117" i="88" s="1"/>
  <c r="G112" i="88"/>
  <c r="J112" i="88" s="1"/>
  <c r="G108" i="88"/>
  <c r="J108" i="88" s="1"/>
  <c r="G161" i="88"/>
  <c r="J161" i="88" s="1"/>
  <c r="G134" i="85"/>
  <c r="J134" i="85" s="1"/>
  <c r="G131" i="85"/>
  <c r="J131" i="85" s="1"/>
  <c r="E131" i="86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G14" i="85"/>
  <c r="J14" i="85" s="1"/>
  <c r="E14" i="86" s="1"/>
  <c r="G8" i="85"/>
  <c r="J8" i="85" s="1"/>
  <c r="G186" i="89"/>
  <c r="J186" i="89" s="1"/>
  <c r="G258" i="89"/>
  <c r="J258" i="89" s="1"/>
  <c r="G104" i="89"/>
  <c r="J104" i="89" s="1"/>
  <c r="G233" i="89"/>
  <c r="J233" i="89" s="1"/>
  <c r="J256" i="89"/>
  <c r="G191" i="89"/>
  <c r="J191" i="89" s="1"/>
  <c r="G190" i="89"/>
  <c r="J190" i="89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6" i="89" l="1"/>
  <c r="G26" i="89" s="1"/>
  <c r="J26" i="89" s="1"/>
  <c r="E25" i="89"/>
  <c r="G25" i="89" s="1"/>
  <c r="J25" i="89" s="1"/>
  <c r="E22" i="89"/>
  <c r="G22" i="89" s="1"/>
  <c r="J22" i="89" s="1"/>
  <c r="E96" i="88"/>
  <c r="G96" i="88" s="1"/>
  <c r="J96" i="88" s="1"/>
  <c r="E119" i="88"/>
  <c r="G119" i="88" s="1"/>
  <c r="J119" i="88" s="1"/>
  <c r="E86" i="88"/>
  <c r="G86" i="88" s="1"/>
  <c r="J86" i="88" s="1"/>
  <c r="E86" i="89" s="1"/>
  <c r="G86" i="89" s="1"/>
  <c r="J86" i="89" s="1"/>
  <c r="E86" i="90" s="1"/>
  <c r="G86" i="90" s="1"/>
  <c r="J86" i="90" s="1"/>
  <c r="E86" i="91" s="1"/>
  <c r="E122" i="88"/>
  <c r="G122" i="88" s="1"/>
  <c r="J122" i="88" s="1"/>
  <c r="E24" i="89"/>
  <c r="G24" i="89" s="1"/>
  <c r="J24" i="89" s="1"/>
  <c r="E20" i="89"/>
  <c r="G20" i="89" s="1"/>
  <c r="J20" i="89" s="1"/>
  <c r="E228" i="89"/>
  <c r="G228" i="89" s="1"/>
  <c r="J228" i="89" s="1"/>
  <c r="E46" i="89"/>
  <c r="G46" i="89" s="1"/>
  <c r="J46" i="89" s="1"/>
  <c r="E84" i="103"/>
  <c r="G84" i="103" s="1"/>
  <c r="J84" i="103" s="1"/>
  <c r="E84" i="104" s="1"/>
  <c r="G84" i="104" s="1"/>
  <c r="J84" i="104" s="1"/>
  <c r="E84" i="105" s="1"/>
  <c r="G84" i="105" s="1"/>
  <c r="J84" i="105" s="1"/>
  <c r="E27" i="89"/>
  <c r="G27" i="89" s="1"/>
  <c r="J27" i="89" s="1"/>
  <c r="E42" i="89"/>
  <c r="G42" i="89" s="1"/>
  <c r="J42" i="89" s="1"/>
  <c r="E42" i="90" s="1"/>
  <c r="G42" i="90" s="1"/>
  <c r="J42" i="90" s="1"/>
  <c r="E42" i="91" s="1"/>
  <c r="E134" i="86"/>
  <c r="E36" i="89"/>
  <c r="G36" i="89" s="1"/>
  <c r="J36" i="89" s="1"/>
  <c r="E36" i="90" s="1"/>
  <c r="G36" i="90" s="1"/>
  <c r="J36" i="90" s="1"/>
  <c r="E36" i="91" s="1"/>
  <c r="E214" i="87"/>
  <c r="G214" i="87" s="1"/>
  <c r="J214" i="87" s="1"/>
  <c r="E214" i="88" s="1"/>
  <c r="G214" i="88" s="1"/>
  <c r="J214" i="88" s="1"/>
  <c r="E103" i="88"/>
  <c r="E84" i="106"/>
  <c r="G84" i="106" s="1"/>
  <c r="J84" i="106" s="1"/>
  <c r="E84" i="107" s="1"/>
  <c r="E83" i="106"/>
  <c r="G83" i="106" s="1"/>
  <c r="J83" i="106" s="1"/>
  <c r="E83" i="107" s="1"/>
  <c r="E126" i="106"/>
  <c r="G126" i="106" s="1"/>
  <c r="J126" i="106" s="1"/>
  <c r="E126" i="107" s="1"/>
  <c r="E148" i="106"/>
  <c r="G148" i="106" s="1"/>
  <c r="J148" i="106" s="1"/>
  <c r="E148" i="107" s="1"/>
  <c r="E153" i="106"/>
  <c r="G153" i="106" s="1"/>
  <c r="J153" i="106" s="1"/>
  <c r="E153" i="107" s="1"/>
  <c r="E194" i="106"/>
  <c r="G194" i="106" s="1"/>
  <c r="J194" i="106" s="1"/>
  <c r="E194" i="107" s="1"/>
  <c r="E213" i="106"/>
  <c r="G213" i="106" s="1"/>
  <c r="J213" i="106" s="1"/>
  <c r="E213" i="107" s="1"/>
  <c r="E177" i="106"/>
  <c r="G177" i="106" s="1"/>
  <c r="J177" i="106" s="1"/>
  <c r="E177" i="107" s="1"/>
  <c r="E226" i="106"/>
  <c r="G226" i="106" s="1"/>
  <c r="J226" i="106" s="1"/>
  <c r="E226" i="107" s="1"/>
  <c r="E181" i="106"/>
  <c r="G181" i="106" s="1"/>
  <c r="J181" i="106" s="1"/>
  <c r="E181" i="107" s="1"/>
  <c r="E206" i="106"/>
  <c r="G206" i="106" s="1"/>
  <c r="J206" i="106" s="1"/>
  <c r="E206" i="107" s="1"/>
  <c r="E125" i="106"/>
  <c r="G125" i="106" s="1"/>
  <c r="J125" i="106" s="1"/>
  <c r="E125" i="107" s="1"/>
  <c r="E152" i="106"/>
  <c r="G152" i="106" s="1"/>
  <c r="J152" i="106" s="1"/>
  <c r="E152" i="107" s="1"/>
  <c r="E208" i="106"/>
  <c r="G208" i="106" s="1"/>
  <c r="J208" i="106" s="1"/>
  <c r="E208" i="107" s="1"/>
  <c r="E205" i="106"/>
  <c r="G205" i="106" s="1"/>
  <c r="J205" i="106" s="1"/>
  <c r="E205" i="107" s="1"/>
  <c r="E193" i="106"/>
  <c r="G193" i="106" s="1"/>
  <c r="J193" i="106" s="1"/>
  <c r="E193" i="107" s="1"/>
  <c r="E209" i="101"/>
  <c r="G209" i="101" s="1"/>
  <c r="J209" i="101" s="1"/>
  <c r="E209" i="102" s="1"/>
  <c r="G209" i="102" s="1"/>
  <c r="J209" i="102" s="1"/>
  <c r="E251" i="93"/>
  <c r="G251" i="93" s="1"/>
  <c r="J251" i="93" s="1"/>
  <c r="E242" i="89"/>
  <c r="G242" i="89" s="1"/>
  <c r="J242" i="89" s="1"/>
  <c r="E242" i="90" s="1"/>
  <c r="G242" i="90" s="1"/>
  <c r="J242" i="90" s="1"/>
  <c r="E242" i="91" s="1"/>
  <c r="G242" i="91" s="1"/>
  <c r="J242" i="91" s="1"/>
  <c r="E244" i="92"/>
  <c r="G244" i="92" s="1"/>
  <c r="J244" i="92" s="1"/>
  <c r="E250" i="92"/>
  <c r="G250" i="92" s="1"/>
  <c r="J250" i="92" s="1"/>
  <c r="E243" i="92"/>
  <c r="G243" i="92" s="1"/>
  <c r="J243" i="92" s="1"/>
  <c r="E95" i="90"/>
  <c r="G95" i="90" s="1"/>
  <c r="J95" i="90" s="1"/>
  <c r="E95" i="91" s="1"/>
  <c r="E185" i="90"/>
  <c r="G185" i="90" s="1"/>
  <c r="J185" i="90" s="1"/>
  <c r="E185" i="91" s="1"/>
  <c r="E47" i="90"/>
  <c r="G47" i="90" s="1"/>
  <c r="J47" i="90" s="1"/>
  <c r="E25" i="90"/>
  <c r="G25" i="90" s="1"/>
  <c r="J25" i="90" s="1"/>
  <c r="E25" i="91" s="1"/>
  <c r="G25" i="91" s="1"/>
  <c r="J25" i="91" s="1"/>
  <c r="E25" i="92" s="1"/>
  <c r="E258" i="90"/>
  <c r="E155" i="103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65" i="90"/>
  <c r="G65" i="90" s="1"/>
  <c r="J65" i="90" s="1"/>
  <c r="E65" i="91" s="1"/>
  <c r="E48" i="90"/>
  <c r="G48" i="90" s="1"/>
  <c r="J48" i="90" s="1"/>
  <c r="E230" i="90"/>
  <c r="E43" i="90"/>
  <c r="G43" i="90" s="1"/>
  <c r="J43" i="90" s="1"/>
  <c r="E71" i="98"/>
  <c r="G71" i="98" s="1"/>
  <c r="J71" i="98" s="1"/>
  <c r="E71" i="99" s="1"/>
  <c r="G71" i="99" s="1"/>
  <c r="J71" i="99" s="1"/>
  <c r="E29" i="90"/>
  <c r="G29" i="90" s="1"/>
  <c r="J29" i="90" s="1"/>
  <c r="E56" i="90"/>
  <c r="E89" i="90"/>
  <c r="G89" i="90" s="1"/>
  <c r="J89" i="90" s="1"/>
  <c r="E89" i="91" s="1"/>
  <c r="G89" i="91" s="1"/>
  <c r="J89" i="91" s="1"/>
  <c r="E89" i="92" s="1"/>
  <c r="E54" i="90"/>
  <c r="E143" i="90"/>
  <c r="G143" i="90" s="1"/>
  <c r="J143" i="90" s="1"/>
  <c r="E143" i="91" s="1"/>
  <c r="G143" i="91" s="1"/>
  <c r="J143" i="91" s="1"/>
  <c r="E143" i="92" s="1"/>
  <c r="E130" i="90"/>
  <c r="G130" i="90" s="1"/>
  <c r="J130" i="90" s="1"/>
  <c r="E130" i="91" s="1"/>
  <c r="E78" i="90"/>
  <c r="G78" i="90" s="1"/>
  <c r="J78" i="90" s="1"/>
  <c r="E78" i="91" s="1"/>
  <c r="G78" i="91" s="1"/>
  <c r="J78" i="91" s="1"/>
  <c r="E78" i="92" s="1"/>
  <c r="E37" i="90"/>
  <c r="E151" i="103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50" i="90"/>
  <c r="E90" i="90"/>
  <c r="G90" i="90" s="1"/>
  <c r="J90" i="90" s="1"/>
  <c r="E90" i="91" s="1"/>
  <c r="G90" i="91" s="1"/>
  <c r="J90" i="91" s="1"/>
  <c r="E90" i="92" s="1"/>
  <c r="E186" i="90"/>
  <c r="G186" i="90" s="1"/>
  <c r="J186" i="90" s="1"/>
  <c r="E72" i="90"/>
  <c r="G72" i="90" s="1"/>
  <c r="J72" i="90" s="1"/>
  <c r="E72" i="91" s="1"/>
  <c r="E238" i="90"/>
  <c r="G238" i="90" s="1"/>
  <c r="J238" i="90" s="1"/>
  <c r="E238" i="91" s="1"/>
  <c r="E49" i="90"/>
  <c r="E137" i="90"/>
  <c r="G137" i="90" s="1"/>
  <c r="J137" i="90" s="1"/>
  <c r="E137" i="91" s="1"/>
  <c r="E67" i="90"/>
  <c r="G67" i="90" s="1"/>
  <c r="J67" i="90" s="1"/>
  <c r="E67" i="91" s="1"/>
  <c r="E118" i="90"/>
  <c r="G118" i="90" s="1"/>
  <c r="J118" i="90" s="1"/>
  <c r="E118" i="91" s="1"/>
  <c r="E19" i="90"/>
  <c r="G19" i="90" s="1"/>
  <c r="J19" i="90" s="1"/>
  <c r="E19" i="91" s="1"/>
  <c r="G19" i="91" s="1"/>
  <c r="J19" i="91" s="1"/>
  <c r="E19" i="92" s="1"/>
  <c r="E120" i="90"/>
  <c r="G120" i="90" s="1"/>
  <c r="J120" i="90" s="1"/>
  <c r="E120" i="91" s="1"/>
  <c r="E160" i="90"/>
  <c r="G160" i="90" s="1"/>
  <c r="J160" i="90" s="1"/>
  <c r="E160" i="91" s="1"/>
  <c r="G160" i="91" s="1"/>
  <c r="J160" i="91" s="1"/>
  <c r="E160" i="92" s="1"/>
  <c r="E167" i="90"/>
  <c r="G167" i="90" s="1"/>
  <c r="J167" i="90" s="1"/>
  <c r="E167" i="91" s="1"/>
  <c r="G167" i="91" s="1"/>
  <c r="J167" i="91" s="1"/>
  <c r="E167" i="92" s="1"/>
  <c r="E106" i="90"/>
  <c r="G106" i="90" s="1"/>
  <c r="J106" i="90" s="1"/>
  <c r="E106" i="91" s="1"/>
  <c r="E26" i="90"/>
  <c r="G26" i="90" s="1"/>
  <c r="J26" i="90" s="1"/>
  <c r="E26" i="91" s="1"/>
  <c r="G26" i="91" s="1"/>
  <c r="J26" i="91" s="1"/>
  <c r="E26" i="92" s="1"/>
  <c r="E20" i="90"/>
  <c r="G20" i="90" s="1"/>
  <c r="J20" i="90" s="1"/>
  <c r="E20" i="91" s="1"/>
  <c r="E41" i="90"/>
  <c r="G41" i="90" s="1"/>
  <c r="J41" i="90" s="1"/>
  <c r="E61" i="90"/>
  <c r="G61" i="90" s="1"/>
  <c r="J61" i="90" s="1"/>
  <c r="E61" i="91" s="1"/>
  <c r="G61" i="91" s="1"/>
  <c r="J61" i="91" s="1"/>
  <c r="E61" i="92" s="1"/>
  <c r="E92" i="90"/>
  <c r="G92" i="90" s="1"/>
  <c r="J92" i="90" s="1"/>
  <c r="E92" i="91" s="1"/>
  <c r="E190" i="90"/>
  <c r="G190" i="90" s="1"/>
  <c r="J190" i="90" s="1"/>
  <c r="E190" i="91" s="1"/>
  <c r="E215" i="90"/>
  <c r="G215" i="90" s="1"/>
  <c r="J215" i="90" s="1"/>
  <c r="E215" i="91" s="1"/>
  <c r="G215" i="91" s="1"/>
  <c r="J215" i="91" s="1"/>
  <c r="E215" i="92" s="1"/>
  <c r="E69" i="90"/>
  <c r="G69" i="90" s="1"/>
  <c r="J69" i="90" s="1"/>
  <c r="E69" i="91" s="1"/>
  <c r="G69" i="91" s="1"/>
  <c r="J69" i="91" s="1"/>
  <c r="E69" i="92" s="1"/>
  <c r="E68" i="90"/>
  <c r="G68" i="90" s="1"/>
  <c r="J68" i="90" s="1"/>
  <c r="E68" i="91" s="1"/>
  <c r="G68" i="91" s="1"/>
  <c r="J68" i="91" s="1"/>
  <c r="E68" i="92" s="1"/>
  <c r="E154" i="90"/>
  <c r="G154" i="90" s="1"/>
  <c r="J154" i="90" s="1"/>
  <c r="E154" i="91" s="1"/>
  <c r="E163" i="90"/>
  <c r="G163" i="90" s="1"/>
  <c r="J163" i="90" s="1"/>
  <c r="E163" i="91" s="1"/>
  <c r="G163" i="91" s="1"/>
  <c r="J163" i="91" s="1"/>
  <c r="E163" i="92" s="1"/>
  <c r="E168" i="90"/>
  <c r="G168" i="90" s="1"/>
  <c r="J168" i="90" s="1"/>
  <c r="E168" i="91" s="1"/>
  <c r="G168" i="91" s="1"/>
  <c r="J168" i="91" s="1"/>
  <c r="E168" i="92" s="1"/>
  <c r="E159" i="90"/>
  <c r="G159" i="90" s="1"/>
  <c r="J159" i="90" s="1"/>
  <c r="E159" i="91" s="1"/>
  <c r="E179" i="90"/>
  <c r="G179" i="90" s="1"/>
  <c r="J179" i="90" s="1"/>
  <c r="E179" i="91" s="1"/>
  <c r="E51" i="90"/>
  <c r="G51" i="90" s="1"/>
  <c r="J51" i="90" s="1"/>
  <c r="E164" i="90"/>
  <c r="G164" i="90" s="1"/>
  <c r="J164" i="90" s="1"/>
  <c r="E164" i="91" s="1"/>
  <c r="E55" i="90"/>
  <c r="E141" i="90"/>
  <c r="G141" i="90" s="1"/>
  <c r="J141" i="90" s="1"/>
  <c r="E158" i="90"/>
  <c r="G158" i="90" s="1"/>
  <c r="J158" i="90" s="1"/>
  <c r="E158" i="91" s="1"/>
  <c r="E104" i="90"/>
  <c r="E227" i="90"/>
  <c r="E28" i="90"/>
  <c r="G28" i="90" s="1"/>
  <c r="J28" i="90" s="1"/>
  <c r="E28" i="91" s="1"/>
  <c r="E57" i="90"/>
  <c r="G57" i="90" s="1"/>
  <c r="J57" i="90" s="1"/>
  <c r="E33" i="90"/>
  <c r="G33" i="90" s="1"/>
  <c r="J33" i="90" s="1"/>
  <c r="E33" i="91" s="1"/>
  <c r="E220" i="90"/>
  <c r="G220" i="90" s="1"/>
  <c r="J220" i="90" s="1"/>
  <c r="E220" i="91" s="1"/>
  <c r="G220" i="91" s="1"/>
  <c r="J220" i="91" s="1"/>
  <c r="E220" i="92" s="1"/>
  <c r="E191" i="90"/>
  <c r="E58" i="90"/>
  <c r="G58" i="90" s="1"/>
  <c r="J58" i="90" s="1"/>
  <c r="E64" i="90"/>
  <c r="G64" i="90" s="1"/>
  <c r="J64" i="90" s="1"/>
  <c r="E64" i="91" s="1"/>
  <c r="G64" i="91" s="1"/>
  <c r="J64" i="91" s="1"/>
  <c r="E64" i="92" s="1"/>
  <c r="E144" i="90"/>
  <c r="G144" i="90" s="1"/>
  <c r="J144" i="90" s="1"/>
  <c r="E144" i="91" s="1"/>
  <c r="E162" i="90"/>
  <c r="G162" i="90" s="1"/>
  <c r="J162" i="90" s="1"/>
  <c r="E162" i="91" s="1"/>
  <c r="G162" i="91" s="1"/>
  <c r="J162" i="91" s="1"/>
  <c r="E162" i="92" s="1"/>
  <c r="E123" i="90"/>
  <c r="G123" i="90" s="1"/>
  <c r="J123" i="90" s="1"/>
  <c r="E123" i="91" s="1"/>
  <c r="G123" i="91" s="1"/>
  <c r="J123" i="91" s="1"/>
  <c r="E123" i="92" s="1"/>
  <c r="E46" i="90"/>
  <c r="E138" i="90"/>
  <c r="G138" i="90" s="1"/>
  <c r="J138" i="90" s="1"/>
  <c r="E138" i="91" s="1"/>
  <c r="G138" i="91" s="1"/>
  <c r="J138" i="91" s="1"/>
  <c r="E138" i="92" s="1"/>
  <c r="E101" i="90"/>
  <c r="G101" i="90" s="1"/>
  <c r="J101" i="90" s="1"/>
  <c r="E101" i="91" s="1"/>
  <c r="E146" i="90"/>
  <c r="G146" i="90" s="1"/>
  <c r="J146" i="90" s="1"/>
  <c r="E146" i="91" s="1"/>
  <c r="G146" i="91" s="1"/>
  <c r="J146" i="91" s="1"/>
  <c r="E146" i="92" s="1"/>
  <c r="E34" i="90"/>
  <c r="E228" i="90"/>
  <c r="E99" i="90"/>
  <c r="G99" i="90" s="1"/>
  <c r="J99" i="90" s="1"/>
  <c r="E99" i="91" s="1"/>
  <c r="G99" i="91" s="1"/>
  <c r="J99" i="91" s="1"/>
  <c r="E99" i="92" s="1"/>
  <c r="E100" i="90"/>
  <c r="G100" i="90" s="1"/>
  <c r="J100" i="90" s="1"/>
  <c r="E100" i="91" s="1"/>
  <c r="G100" i="91" s="1"/>
  <c r="J100" i="91" s="1"/>
  <c r="E100" i="92" s="1"/>
  <c r="E85" i="90"/>
  <c r="G85" i="90" s="1"/>
  <c r="J85" i="90" s="1"/>
  <c r="E85" i="91" s="1"/>
  <c r="G85" i="91" s="1"/>
  <c r="J85" i="91" s="1"/>
  <c r="E85" i="92" s="1"/>
  <c r="E59" i="90"/>
  <c r="E21" i="90"/>
  <c r="G21" i="90" s="1"/>
  <c r="J21" i="90" s="1"/>
  <c r="E21" i="91" s="1"/>
  <c r="G21" i="91" s="1"/>
  <c r="J21" i="91" s="1"/>
  <c r="E21" i="92" s="1"/>
  <c r="E139" i="90"/>
  <c r="G139" i="90" s="1"/>
  <c r="J139" i="90" s="1"/>
  <c r="E139" i="91" s="1"/>
  <c r="G139" i="91" s="1"/>
  <c r="J139" i="91" s="1"/>
  <c r="E139" i="92" s="1"/>
  <c r="E142" i="90"/>
  <c r="G142" i="90" s="1"/>
  <c r="J142" i="90" s="1"/>
  <c r="E142" i="91" s="1"/>
  <c r="E231" i="103"/>
  <c r="G231" i="103" s="1"/>
  <c r="J231" i="103" s="1"/>
  <c r="E231" i="104" s="1"/>
  <c r="E40" i="90"/>
  <c r="G40" i="90" s="1"/>
  <c r="J40" i="90" s="1"/>
  <c r="E79" i="90"/>
  <c r="G79" i="90" s="1"/>
  <c r="J79" i="90" s="1"/>
  <c r="E79" i="91" s="1"/>
  <c r="G79" i="91" s="1"/>
  <c r="J79" i="91" s="1"/>
  <c r="E79" i="92" s="1"/>
  <c r="E225" i="90"/>
  <c r="G225" i="90" s="1"/>
  <c r="J225" i="90" s="1"/>
  <c r="E225" i="91" s="1"/>
  <c r="G225" i="91" s="1"/>
  <c r="J225" i="91" s="1"/>
  <c r="E225" i="92" s="1"/>
  <c r="E176" i="90"/>
  <c r="G176" i="90" s="1"/>
  <c r="J176" i="90" s="1"/>
  <c r="E176" i="91" s="1"/>
  <c r="E91" i="90"/>
  <c r="G91" i="90" s="1"/>
  <c r="J91" i="90" s="1"/>
  <c r="E91" i="91" s="1"/>
  <c r="G91" i="91" s="1"/>
  <c r="J91" i="91" s="1"/>
  <c r="E91" i="92" s="1"/>
  <c r="E77" i="90"/>
  <c r="G77" i="90" s="1"/>
  <c r="J77" i="90" s="1"/>
  <c r="E77" i="91" s="1"/>
  <c r="G77" i="91" s="1"/>
  <c r="J77" i="91" s="1"/>
  <c r="E77" i="92" s="1"/>
  <c r="E192" i="90"/>
  <c r="G192" i="90" s="1"/>
  <c r="J192" i="90" s="1"/>
  <c r="E192" i="91" s="1"/>
  <c r="E93" i="90"/>
  <c r="G93" i="90" s="1"/>
  <c r="J93" i="90" s="1"/>
  <c r="E93" i="91" s="1"/>
  <c r="G93" i="91" s="1"/>
  <c r="J93" i="91" s="1"/>
  <c r="E93" i="92" s="1"/>
  <c r="E80" i="90"/>
  <c r="G80" i="90" s="1"/>
  <c r="J80" i="90" s="1"/>
  <c r="E80" i="91" s="1"/>
  <c r="G80" i="91" s="1"/>
  <c r="J80" i="91" s="1"/>
  <c r="E80" i="92" s="1"/>
  <c r="E171" i="90"/>
  <c r="G171" i="90" s="1"/>
  <c r="J171" i="90" s="1"/>
  <c r="E171" i="91" s="1"/>
  <c r="G171" i="91" s="1"/>
  <c r="J171" i="91" s="1"/>
  <c r="E171" i="92" s="1"/>
  <c r="E127" i="103"/>
  <c r="G127" i="103" s="1"/>
  <c r="J127" i="103" s="1"/>
  <c r="E127" i="104" s="1"/>
  <c r="G127" i="104" s="1"/>
  <c r="J127" i="104" s="1"/>
  <c r="E127" i="105" s="1"/>
  <c r="G127" i="105" s="1"/>
  <c r="J127" i="105" s="1"/>
  <c r="E127" i="106" s="1"/>
  <c r="G127" i="106" s="1"/>
  <c r="J127" i="106" s="1"/>
  <c r="E62" i="90"/>
  <c r="G62" i="90" s="1"/>
  <c r="J62" i="90" s="1"/>
  <c r="E62" i="91" s="1"/>
  <c r="E52" i="90"/>
  <c r="E235" i="90"/>
  <c r="G235" i="90" s="1"/>
  <c r="J235" i="90" s="1"/>
  <c r="E183" i="90"/>
  <c r="G183" i="90" s="1"/>
  <c r="J183" i="90" s="1"/>
  <c r="E183" i="91" s="1"/>
  <c r="E31" i="90"/>
  <c r="E233" i="90"/>
  <c r="G233" i="90" s="1"/>
  <c r="J233" i="90" s="1"/>
  <c r="E81" i="90"/>
  <c r="G81" i="90" s="1"/>
  <c r="J81" i="90" s="1"/>
  <c r="E81" i="91" s="1"/>
  <c r="G81" i="91" s="1"/>
  <c r="J81" i="91" s="1"/>
  <c r="E81" i="92" s="1"/>
  <c r="E30" i="90"/>
  <c r="G30" i="90" s="1"/>
  <c r="J30" i="90" s="1"/>
  <c r="E73" i="90"/>
  <c r="G73" i="90" s="1"/>
  <c r="J73" i="90" s="1"/>
  <c r="E73" i="91" s="1"/>
  <c r="E140" i="90"/>
  <c r="G140" i="90" s="1"/>
  <c r="J140" i="90" s="1"/>
  <c r="E140" i="91" s="1"/>
  <c r="E184" i="90"/>
  <c r="G184" i="90" s="1"/>
  <c r="J184" i="90" s="1"/>
  <c r="E184" i="91" s="1"/>
  <c r="G184" i="91" s="1"/>
  <c r="J184" i="91" s="1"/>
  <c r="E184" i="92" s="1"/>
  <c r="E74" i="90"/>
  <c r="G74" i="90" s="1"/>
  <c r="J74" i="90" s="1"/>
  <c r="E74" i="91" s="1"/>
  <c r="E27" i="90"/>
  <c r="G27" i="90" s="1"/>
  <c r="J27" i="90" s="1"/>
  <c r="E27" i="91" s="1"/>
  <c r="E145" i="90"/>
  <c r="G145" i="90" s="1"/>
  <c r="J145" i="90" s="1"/>
  <c r="E180" i="90"/>
  <c r="G180" i="90" s="1"/>
  <c r="J180" i="90" s="1"/>
  <c r="E180" i="91" s="1"/>
  <c r="G180" i="91" s="1"/>
  <c r="J180" i="91" s="1"/>
  <c r="E180" i="92" s="1"/>
  <c r="E223" i="90"/>
  <c r="G223" i="90" s="1"/>
  <c r="J223" i="90" s="1"/>
  <c r="E223" i="91" s="1"/>
  <c r="E166" i="90"/>
  <c r="G166" i="90" s="1"/>
  <c r="J166" i="90" s="1"/>
  <c r="E166" i="91" s="1"/>
  <c r="G166" i="91" s="1"/>
  <c r="J166" i="91" s="1"/>
  <c r="E166" i="92" s="1"/>
  <c r="E23" i="90"/>
  <c r="G23" i="90" s="1"/>
  <c r="J23" i="90" s="1"/>
  <c r="E23" i="91" s="1"/>
  <c r="G23" i="91" s="1"/>
  <c r="J23" i="91" s="1"/>
  <c r="E23" i="92" s="1"/>
  <c r="E53" i="90"/>
  <c r="E24" i="90"/>
  <c r="G24" i="90" s="1"/>
  <c r="J24" i="90" s="1"/>
  <c r="E24" i="91" s="1"/>
  <c r="G24" i="91" s="1"/>
  <c r="J24" i="91" s="1"/>
  <c r="E24" i="92" s="1"/>
  <c r="E22" i="90"/>
  <c r="G22" i="90" s="1"/>
  <c r="J22" i="90" s="1"/>
  <c r="E22" i="91" s="1"/>
  <c r="G22" i="91" s="1"/>
  <c r="J22" i="91" s="1"/>
  <c r="E22" i="92" s="1"/>
  <c r="E254" i="88"/>
  <c r="G254" i="88" s="1"/>
  <c r="J254" i="88" s="1"/>
  <c r="E70" i="98"/>
  <c r="G70" i="98" s="1"/>
  <c r="J70" i="98" s="1"/>
  <c r="E70" i="99" s="1"/>
  <c r="G70" i="99" s="1"/>
  <c r="J70" i="99" s="1"/>
  <c r="E98" i="90"/>
  <c r="G98" i="90" s="1"/>
  <c r="J98" i="90" s="1"/>
  <c r="E98" i="91" s="1"/>
  <c r="G98" i="91" s="1"/>
  <c r="J98" i="91" s="1"/>
  <c r="E98" i="92" s="1"/>
  <c r="E172" i="90"/>
  <c r="G172" i="90" s="1"/>
  <c r="J172" i="90" s="1"/>
  <c r="E172" i="91" s="1"/>
  <c r="G172" i="91" s="1"/>
  <c r="J172" i="91" s="1"/>
  <c r="E172" i="92" s="1"/>
  <c r="E256" i="90"/>
  <c r="G256" i="90" s="1"/>
  <c r="J256" i="90" s="1"/>
  <c r="E256" i="91" s="1"/>
  <c r="E66" i="90"/>
  <c r="G66" i="90" s="1"/>
  <c r="J66" i="90" s="1"/>
  <c r="E66" i="91" s="1"/>
  <c r="E121" i="90"/>
  <c r="G121" i="90" s="1"/>
  <c r="J121" i="90" s="1"/>
  <c r="E121" i="91" s="1"/>
  <c r="G121" i="91" s="1"/>
  <c r="J121" i="91" s="1"/>
  <c r="E121" i="92" s="1"/>
  <c r="E44" i="89"/>
  <c r="G44" i="89" s="1"/>
  <c r="J44" i="89" s="1"/>
  <c r="E236" i="89"/>
  <c r="G236" i="89" s="1"/>
  <c r="J236" i="89" s="1"/>
  <c r="E255" i="90"/>
  <c r="G255" i="90" s="1"/>
  <c r="J255" i="90" s="1"/>
  <c r="E222" i="90"/>
  <c r="G222" i="90" s="1"/>
  <c r="J222" i="90" s="1"/>
  <c r="E222" i="91" s="1"/>
  <c r="G222" i="91" s="1"/>
  <c r="J222" i="91" s="1"/>
  <c r="E222" i="92" s="1"/>
  <c r="E170" i="90"/>
  <c r="G170" i="90" s="1"/>
  <c r="J170" i="90" s="1"/>
  <c r="E170" i="91" s="1"/>
  <c r="G170" i="91" s="1"/>
  <c r="J170" i="91" s="1"/>
  <c r="E170" i="92" s="1"/>
  <c r="E32" i="89"/>
  <c r="G32" i="89" s="1"/>
  <c r="J32" i="89" s="1"/>
  <c r="E13" i="86"/>
  <c r="G13" i="86" s="1"/>
  <c r="J13" i="86" s="1"/>
  <c r="E13" i="87" s="1"/>
  <c r="E7" i="86"/>
  <c r="G7" i="86" s="1"/>
  <c r="J7" i="86" s="1"/>
  <c r="E7" i="87" s="1"/>
  <c r="E8" i="86"/>
  <c r="G8" i="86" s="1"/>
  <c r="J8" i="86" s="1"/>
  <c r="E8" i="87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204" i="102"/>
  <c r="G204" i="102" s="1"/>
  <c r="J204" i="102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E113" i="103"/>
  <c r="G113" i="103" s="1"/>
  <c r="J113" i="103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E39" i="102"/>
  <c r="G39" i="102" s="1"/>
  <c r="J39" i="102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96" i="102"/>
  <c r="G196" i="102" s="1"/>
  <c r="J196" i="102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147" i="102"/>
  <c r="G147" i="102" s="1"/>
  <c r="J147" i="102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E203" i="102"/>
  <c r="G203" i="102" s="1"/>
  <c r="J203" i="102" s="1"/>
  <c r="E198" i="102"/>
  <c r="G198" i="102" s="1"/>
  <c r="J198" i="102" s="1"/>
  <c r="E156" i="102"/>
  <c r="G156" i="102" s="1"/>
  <c r="J156" i="102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E122" i="89"/>
  <c r="G122" i="89" s="1"/>
  <c r="J122" i="89" s="1"/>
  <c r="E96" i="89"/>
  <c r="G96" i="89" s="1"/>
  <c r="J96" i="89" s="1"/>
  <c r="E161" i="89"/>
  <c r="G161" i="89" s="1"/>
  <c r="J161" i="89" s="1"/>
  <c r="E119" i="89"/>
  <c r="G119" i="89" s="1"/>
  <c r="J119" i="89" s="1"/>
  <c r="E115" i="89"/>
  <c r="G115" i="89" s="1"/>
  <c r="J115" i="89" s="1"/>
  <c r="G88" i="88"/>
  <c r="J88" i="88" s="1"/>
  <c r="E88" i="89" s="1"/>
  <c r="G87" i="88"/>
  <c r="J87" i="88" s="1"/>
  <c r="E108" i="89"/>
  <c r="G108" i="89" s="1"/>
  <c r="J108" i="89" s="1"/>
  <c r="E221" i="89"/>
  <c r="G221" i="89" s="1"/>
  <c r="J221" i="89" s="1"/>
  <c r="E107" i="89"/>
  <c r="G107" i="89" s="1"/>
  <c r="J107" i="89" s="1"/>
  <c r="E112" i="89"/>
  <c r="G112" i="89" s="1"/>
  <c r="J112" i="89" s="1"/>
  <c r="E165" i="89"/>
  <c r="G165" i="89" s="1"/>
  <c r="J165" i="89" s="1"/>
  <c r="E117" i="89"/>
  <c r="G117" i="89" s="1"/>
  <c r="J117" i="89" s="1"/>
  <c r="E116" i="89"/>
  <c r="G116" i="89" s="1"/>
  <c r="J116" i="89" s="1"/>
  <c r="E110" i="89"/>
  <c r="G110" i="89" s="1"/>
  <c r="J110" i="89" s="1"/>
  <c r="E38" i="89"/>
  <c r="G38" i="89" s="1"/>
  <c r="J38" i="89" s="1"/>
  <c r="E111" i="89"/>
  <c r="G111" i="89" s="1"/>
  <c r="J111" i="89" s="1"/>
  <c r="G202" i="105"/>
  <c r="J202" i="105" s="1"/>
  <c r="G212" i="105"/>
  <c r="J212" i="105" s="1"/>
  <c r="G10" i="105"/>
  <c r="J10" i="105" s="1"/>
  <c r="G182" i="105"/>
  <c r="J182" i="105" s="1"/>
  <c r="G210" i="105"/>
  <c r="J210" i="105" s="1"/>
  <c r="G211" i="105"/>
  <c r="J211" i="105" s="1"/>
  <c r="G228" i="90"/>
  <c r="J228" i="90" s="1"/>
  <c r="E228" i="91" s="1"/>
  <c r="G234" i="88"/>
  <c r="J234" i="88" s="1"/>
  <c r="E234" i="89" s="1"/>
  <c r="G232" i="98"/>
  <c r="J232" i="98" s="1"/>
  <c r="G227" i="90"/>
  <c r="J227" i="90" s="1"/>
  <c r="E227" i="91" s="1"/>
  <c r="G230" i="90"/>
  <c r="J230" i="90" s="1"/>
  <c r="E230" i="91" s="1"/>
  <c r="G259" i="88"/>
  <c r="J259" i="88" s="1"/>
  <c r="E259" i="89" s="1"/>
  <c r="G173" i="88"/>
  <c r="J173" i="88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8" i="86"/>
  <c r="J18" i="86" s="1"/>
  <c r="E18" i="87" s="1"/>
  <c r="G6" i="86"/>
  <c r="J6" i="86" s="1"/>
  <c r="E6" i="87" s="1"/>
  <c r="G15" i="86"/>
  <c r="J15" i="86" s="1"/>
  <c r="E15" i="87" s="1"/>
  <c r="G16" i="86"/>
  <c r="J16" i="86" s="1"/>
  <c r="E16" i="87" s="1"/>
  <c r="G20" i="91"/>
  <c r="J20" i="91" s="1"/>
  <c r="E20" i="92" s="1"/>
  <c r="G17" i="86"/>
  <c r="J17" i="86" s="1"/>
  <c r="E17" i="87" s="1"/>
  <c r="G74" i="91"/>
  <c r="J74" i="91" s="1"/>
  <c r="E74" i="92" s="1"/>
  <c r="G14" i="86"/>
  <c r="J14" i="86" s="1"/>
  <c r="E14" i="87" s="1"/>
  <c r="G82" i="88"/>
  <c r="J82" i="88" s="1"/>
  <c r="E82" i="89" s="1"/>
  <c r="G131" i="86"/>
  <c r="J131" i="86" s="1"/>
  <c r="E131" i="87" s="1"/>
  <c r="G134" i="86"/>
  <c r="J134" i="86" s="1"/>
  <c r="E134" i="87" s="1"/>
  <c r="G31" i="90"/>
  <c r="J31" i="90" s="1"/>
  <c r="E31" i="91" s="1"/>
  <c r="G183" i="91"/>
  <c r="J183" i="91" s="1"/>
  <c r="E183" i="92" s="1"/>
  <c r="G106" i="91"/>
  <c r="J106" i="91" s="1"/>
  <c r="E106" i="92" s="1"/>
  <c r="G158" i="91"/>
  <c r="J158" i="91" s="1"/>
  <c r="E158" i="92" s="1"/>
  <c r="G49" i="90"/>
  <c r="J49" i="90" s="1"/>
  <c r="G62" i="91"/>
  <c r="J62" i="91" s="1"/>
  <c r="E62" i="92" s="1"/>
  <c r="G118" i="91"/>
  <c r="J118" i="91" s="1"/>
  <c r="E118" i="92" s="1"/>
  <c r="G50" i="90"/>
  <c r="J50" i="90" s="1"/>
  <c r="E50" i="91" s="1"/>
  <c r="G159" i="91"/>
  <c r="J159" i="91" s="1"/>
  <c r="E159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92" i="91"/>
  <c r="J192" i="91" s="1"/>
  <c r="E192" i="92" s="1"/>
  <c r="G66" i="91"/>
  <c r="J66" i="91" s="1"/>
  <c r="E66" i="92" s="1"/>
  <c r="G56" i="90"/>
  <c r="J56" i="90" s="1"/>
  <c r="G53" i="90"/>
  <c r="J53" i="90" s="1"/>
  <c r="E53" i="91" s="1"/>
  <c r="G130" i="91"/>
  <c r="J130" i="91" s="1"/>
  <c r="E130" i="92" s="1"/>
  <c r="G34" i="90"/>
  <c r="J34" i="90" s="1"/>
  <c r="E34" i="91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92" i="91"/>
  <c r="J92" i="91" s="1"/>
  <c r="E92" i="92" s="1"/>
  <c r="G164" i="91"/>
  <c r="J164" i="91" s="1"/>
  <c r="E164" i="92" s="1"/>
  <c r="G120" i="91"/>
  <c r="J120" i="91" s="1"/>
  <c r="E120" i="92" s="1"/>
  <c r="G52" i="90"/>
  <c r="J52" i="90" s="1"/>
  <c r="E52" i="91" s="1"/>
  <c r="G179" i="91"/>
  <c r="J179" i="91" s="1"/>
  <c r="E179" i="92" s="1"/>
  <c r="G46" i="90"/>
  <c r="J46" i="90" s="1"/>
  <c r="E46" i="91" s="1"/>
  <c r="G55" i="90"/>
  <c r="J55" i="90" s="1"/>
  <c r="G140" i="91"/>
  <c r="J140" i="91" s="1"/>
  <c r="E140" i="92" s="1"/>
  <c r="G101" i="91"/>
  <c r="J101" i="91" s="1"/>
  <c r="E101" i="92" s="1"/>
  <c r="G97" i="92"/>
  <c r="J97" i="92" s="1"/>
  <c r="E97" i="93" s="1"/>
  <c r="G95" i="91"/>
  <c r="J95" i="91" s="1"/>
  <c r="E95" i="92" s="1"/>
  <c r="G223" i="91"/>
  <c r="J223" i="91" s="1"/>
  <c r="E223" i="92" s="1"/>
  <c r="G59" i="90"/>
  <c r="J59" i="90" s="1"/>
  <c r="E59" i="91" s="1"/>
  <c r="G154" i="91"/>
  <c r="J154" i="91" s="1"/>
  <c r="E154" i="92" s="1"/>
  <c r="G185" i="91"/>
  <c r="J185" i="91" s="1"/>
  <c r="E185" i="92" s="1"/>
  <c r="G67" i="91"/>
  <c r="J67" i="91" s="1"/>
  <c r="E67" i="92" s="1"/>
  <c r="G176" i="91"/>
  <c r="J176" i="91" s="1"/>
  <c r="E176" i="92" s="1"/>
  <c r="G104" i="90"/>
  <c r="J104" i="90" s="1"/>
  <c r="E104" i="91" s="1"/>
  <c r="G258" i="90"/>
  <c r="J258" i="90" s="1"/>
  <c r="G191" i="90"/>
  <c r="J191" i="90" s="1"/>
  <c r="E191" i="91" s="1"/>
  <c r="G133" i="88"/>
  <c r="J133" i="88" s="1"/>
  <c r="E133" i="89" s="1"/>
  <c r="G136" i="88"/>
  <c r="J136" i="88" s="1"/>
  <c r="E136" i="89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55" i="107" l="1"/>
  <c r="G155" i="107" s="1"/>
  <c r="J155" i="107" s="1"/>
  <c r="J155" i="8" s="1"/>
  <c r="E151" i="107"/>
  <c r="G151" i="107" s="1"/>
  <c r="J151" i="107" s="1"/>
  <c r="J151" i="8" s="1"/>
  <c r="E127" i="107"/>
  <c r="G127" i="107" s="1"/>
  <c r="J127" i="107" s="1"/>
  <c r="J127" i="8" s="1"/>
  <c r="E233" i="91"/>
  <c r="E55" i="91"/>
  <c r="E11" i="105"/>
  <c r="G11" i="105" s="1"/>
  <c r="J11" i="105" s="1"/>
  <c r="E141" i="91"/>
  <c r="G141" i="91" s="1"/>
  <c r="J141" i="91" s="1"/>
  <c r="E141" i="92" s="1"/>
  <c r="E30" i="91"/>
  <c r="G30" i="91" s="1"/>
  <c r="J30" i="91" s="1"/>
  <c r="E30" i="92" s="1"/>
  <c r="J213" i="8"/>
  <c r="E196" i="103"/>
  <c r="G196" i="103" s="1"/>
  <c r="J196" i="103" s="1"/>
  <c r="E196" i="104" s="1"/>
  <c r="G196" i="104" s="1"/>
  <c r="J196" i="104" s="1"/>
  <c r="E196" i="105" s="1"/>
  <c r="G196" i="105" s="1"/>
  <c r="J196" i="105" s="1"/>
  <c r="E39" i="103"/>
  <c r="G39" i="103" s="1"/>
  <c r="J39" i="103" s="1"/>
  <c r="E39" i="104" s="1"/>
  <c r="G39" i="104" s="1"/>
  <c r="J39" i="104" s="1"/>
  <c r="E39" i="105" s="1"/>
  <c r="G39" i="105" s="1"/>
  <c r="J39" i="105" s="1"/>
  <c r="J210" i="8"/>
  <c r="E145" i="91"/>
  <c r="G145" i="91" s="1"/>
  <c r="J145" i="91" s="1"/>
  <c r="E145" i="92" s="1"/>
  <c r="G145" i="92" s="1"/>
  <c r="J145" i="92" s="1"/>
  <c r="E145" i="93" s="1"/>
  <c r="E203" i="103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J83" i="8"/>
  <c r="G152" i="107"/>
  <c r="J152" i="107" s="1"/>
  <c r="J152" i="8" s="1"/>
  <c r="G206" i="107"/>
  <c r="J206" i="107" s="1"/>
  <c r="J206" i="8" s="1"/>
  <c r="G194" i="107"/>
  <c r="J194" i="107" s="1"/>
  <c r="J194" i="8" s="1"/>
  <c r="G181" i="107"/>
  <c r="J181" i="107" s="1"/>
  <c r="J181" i="8" s="1"/>
  <c r="G153" i="107"/>
  <c r="J153" i="107" s="1"/>
  <c r="J153" i="8" s="1"/>
  <c r="G226" i="107"/>
  <c r="J226" i="107" s="1"/>
  <c r="J226" i="8" s="1"/>
  <c r="G148" i="107"/>
  <c r="J148" i="107" s="1"/>
  <c r="J148" i="8" s="1"/>
  <c r="G177" i="107"/>
  <c r="J177" i="107" s="1"/>
  <c r="J177" i="8" s="1"/>
  <c r="G126" i="107"/>
  <c r="J126" i="107" s="1"/>
  <c r="J126" i="8" s="1"/>
  <c r="G83" i="107"/>
  <c r="J83" i="107" s="1"/>
  <c r="G125" i="107"/>
  <c r="J125" i="107" s="1"/>
  <c r="J125" i="8" s="1"/>
  <c r="G213" i="107"/>
  <c r="J213" i="107" s="1"/>
  <c r="G84" i="107"/>
  <c r="J84" i="107" s="1"/>
  <c r="J84" i="8" s="1"/>
  <c r="E156" i="106"/>
  <c r="G156" i="106" s="1"/>
  <c r="J156" i="106" s="1"/>
  <c r="E9" i="106"/>
  <c r="G9" i="106" s="1"/>
  <c r="J9" i="106" s="1"/>
  <c r="E9" i="107" s="1"/>
  <c r="E202" i="106"/>
  <c r="G202" i="106" s="1"/>
  <c r="J202" i="106" s="1"/>
  <c r="E202" i="107" s="1"/>
  <c r="E195" i="106"/>
  <c r="G195" i="106" s="1"/>
  <c r="J195" i="106" s="1"/>
  <c r="E195" i="107" s="1"/>
  <c r="E128" i="106"/>
  <c r="G128" i="106" s="1"/>
  <c r="J128" i="106" s="1"/>
  <c r="E128" i="107" s="1"/>
  <c r="E157" i="106"/>
  <c r="G157" i="106" s="1"/>
  <c r="J157" i="106" s="1"/>
  <c r="E157" i="107" s="1"/>
  <c r="E197" i="106"/>
  <c r="G197" i="106" s="1"/>
  <c r="J197" i="106" s="1"/>
  <c r="E197" i="107" s="1"/>
  <c r="E196" i="106"/>
  <c r="G196" i="106" s="1"/>
  <c r="J196" i="106" s="1"/>
  <c r="E196" i="107" s="1"/>
  <c r="E10" i="106"/>
  <c r="G10" i="106" s="1"/>
  <c r="J10" i="106" s="1"/>
  <c r="E10" i="107" s="1"/>
  <c r="E212" i="106"/>
  <c r="G212" i="106" s="1"/>
  <c r="J212" i="106" s="1"/>
  <c r="E212" i="107" s="1"/>
  <c r="E182" i="106"/>
  <c r="G182" i="106" s="1"/>
  <c r="J182" i="106" s="1"/>
  <c r="E182" i="107" s="1"/>
  <c r="E149" i="106"/>
  <c r="G149" i="106" s="1"/>
  <c r="J149" i="106" s="1"/>
  <c r="E149" i="107" s="1"/>
  <c r="E150" i="106"/>
  <c r="G150" i="106" s="1"/>
  <c r="J150" i="106" s="1"/>
  <c r="E150" i="107" s="1"/>
  <c r="E211" i="106"/>
  <c r="G211" i="106" s="1"/>
  <c r="J211" i="106" s="1"/>
  <c r="E211" i="107" s="1"/>
  <c r="E204" i="106"/>
  <c r="G204" i="106" s="1"/>
  <c r="J204" i="106" s="1"/>
  <c r="G208" i="107"/>
  <c r="J208" i="107" s="1"/>
  <c r="J208" i="8" s="1"/>
  <c r="E210" i="106"/>
  <c r="G210" i="106" s="1"/>
  <c r="J210" i="106" s="1"/>
  <c r="G205" i="107"/>
  <c r="J205" i="107" s="1"/>
  <c r="J205" i="8" s="1"/>
  <c r="G193" i="107"/>
  <c r="J193" i="107" s="1"/>
  <c r="J193" i="8" s="1"/>
  <c r="E39" i="106"/>
  <c r="G39" i="106" s="1"/>
  <c r="J39" i="106" s="1"/>
  <c r="E39" i="107" s="1"/>
  <c r="E243" i="93"/>
  <c r="G243" i="93" s="1"/>
  <c r="J243" i="93" s="1"/>
  <c r="E250" i="93"/>
  <c r="G250" i="93" s="1"/>
  <c r="J250" i="93" s="1"/>
  <c r="E250" i="94" s="1"/>
  <c r="G250" i="94" s="1"/>
  <c r="J250" i="94" s="1"/>
  <c r="E251" i="94"/>
  <c r="G251" i="94" s="1"/>
  <c r="E244" i="93"/>
  <c r="G244" i="93" s="1"/>
  <c r="J244" i="93" s="1"/>
  <c r="E242" i="92"/>
  <c r="G242" i="92" s="1"/>
  <c r="J242" i="92" s="1"/>
  <c r="E235" i="91"/>
  <c r="G143" i="92"/>
  <c r="J143" i="92" s="1"/>
  <c r="E143" i="93" s="1"/>
  <c r="E48" i="91"/>
  <c r="G48" i="91" s="1"/>
  <c r="J48" i="91" s="1"/>
  <c r="E48" i="92" s="1"/>
  <c r="G23" i="92"/>
  <c r="J23" i="92" s="1"/>
  <c r="E23" i="93" s="1"/>
  <c r="E47" i="91"/>
  <c r="G47" i="91" s="1"/>
  <c r="J47" i="91" s="1"/>
  <c r="E47" i="92" s="1"/>
  <c r="E40" i="91"/>
  <c r="G40" i="91" s="1"/>
  <c r="J40" i="91" s="1"/>
  <c r="E51" i="91"/>
  <c r="G51" i="91" s="1"/>
  <c r="J51" i="91" s="1"/>
  <c r="E51" i="92" s="1"/>
  <c r="G215" i="92"/>
  <c r="J215" i="92" s="1"/>
  <c r="E215" i="93" s="1"/>
  <c r="E57" i="91"/>
  <c r="G81" i="92"/>
  <c r="J81" i="92" s="1"/>
  <c r="E81" i="93" s="1"/>
  <c r="E29" i="91"/>
  <c r="G29" i="91" s="1"/>
  <c r="J29" i="91" s="1"/>
  <c r="E29" i="92" s="1"/>
  <c r="E186" i="91"/>
  <c r="G186" i="91" s="1"/>
  <c r="J186" i="91" s="1"/>
  <c r="E58" i="91"/>
  <c r="G58" i="91" s="1"/>
  <c r="J58" i="91" s="1"/>
  <c r="E58" i="92" s="1"/>
  <c r="E41" i="91"/>
  <c r="G41" i="91" s="1"/>
  <c r="J41" i="91" s="1"/>
  <c r="E122" i="90"/>
  <c r="G122" i="90" s="1"/>
  <c r="J122" i="90" s="1"/>
  <c r="E122" i="91" s="1"/>
  <c r="G122" i="91" s="1"/>
  <c r="J122" i="91" s="1"/>
  <c r="E122" i="92" s="1"/>
  <c r="E44" i="90"/>
  <c r="G44" i="90" s="1"/>
  <c r="J44" i="90" s="1"/>
  <c r="E44" i="91" s="1"/>
  <c r="G44" i="91" s="1"/>
  <c r="J44" i="91" s="1"/>
  <c r="E44" i="92" s="1"/>
  <c r="E38" i="90"/>
  <c r="G38" i="90" s="1"/>
  <c r="J38" i="90" s="1"/>
  <c r="E38" i="91" s="1"/>
  <c r="E108" i="90"/>
  <c r="G108" i="90" s="1"/>
  <c r="J108" i="90" s="1"/>
  <c r="E108" i="91" s="1"/>
  <c r="G108" i="91" s="1"/>
  <c r="J108" i="91" s="1"/>
  <c r="E108" i="92" s="1"/>
  <c r="E135" i="90"/>
  <c r="E236" i="90"/>
  <c r="G236" i="90" s="1"/>
  <c r="J236" i="90" s="1"/>
  <c r="E236" i="91" s="1"/>
  <c r="G236" i="91" s="1"/>
  <c r="J236" i="91" s="1"/>
  <c r="E221" i="90"/>
  <c r="G221" i="90" s="1"/>
  <c r="J221" i="90" s="1"/>
  <c r="E221" i="91" s="1"/>
  <c r="E132" i="90"/>
  <c r="G132" i="90" s="1"/>
  <c r="J132" i="90" s="1"/>
  <c r="E132" i="91" s="1"/>
  <c r="E116" i="90"/>
  <c r="G116" i="90" s="1"/>
  <c r="J116" i="90" s="1"/>
  <c r="E116" i="91" s="1"/>
  <c r="G116" i="91" s="1"/>
  <c r="J116" i="91" s="1"/>
  <c r="E116" i="92" s="1"/>
  <c r="E209" i="103"/>
  <c r="G209" i="103" s="1"/>
  <c r="J209" i="103" s="1"/>
  <c r="E32" i="90"/>
  <c r="G32" i="90" s="1"/>
  <c r="J32" i="90" s="1"/>
  <c r="E32" i="91" s="1"/>
  <c r="E117" i="90"/>
  <c r="G117" i="90" s="1"/>
  <c r="J117" i="90" s="1"/>
  <c r="E115" i="90"/>
  <c r="G115" i="90" s="1"/>
  <c r="J115" i="90" s="1"/>
  <c r="E115" i="91" s="1"/>
  <c r="G115" i="91" s="1"/>
  <c r="J115" i="91" s="1"/>
  <c r="E115" i="92" s="1"/>
  <c r="E165" i="90"/>
  <c r="G165" i="90" s="1"/>
  <c r="J165" i="90" s="1"/>
  <c r="E165" i="91" s="1"/>
  <c r="G165" i="91" s="1"/>
  <c r="J165" i="91" s="1"/>
  <c r="E165" i="92" s="1"/>
  <c r="E119" i="90"/>
  <c r="G119" i="90" s="1"/>
  <c r="J119" i="90" s="1"/>
  <c r="E119" i="91" s="1"/>
  <c r="G119" i="91" s="1"/>
  <c r="J119" i="91" s="1"/>
  <c r="E119" i="92" s="1"/>
  <c r="E232" i="99"/>
  <c r="G232" i="99" s="1"/>
  <c r="J232" i="99" s="1"/>
  <c r="E96" i="90"/>
  <c r="G96" i="90" s="1"/>
  <c r="J96" i="90" s="1"/>
  <c r="E96" i="91" s="1"/>
  <c r="G96" i="91" s="1"/>
  <c r="J96" i="91" s="1"/>
  <c r="E96" i="92" s="1"/>
  <c r="E147" i="103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12" i="90"/>
  <c r="G112" i="90" s="1"/>
  <c r="J112" i="90" s="1"/>
  <c r="E161" i="90"/>
  <c r="G161" i="90" s="1"/>
  <c r="J161" i="90" s="1"/>
  <c r="E161" i="91" s="1"/>
  <c r="G161" i="91" s="1"/>
  <c r="J161" i="91" s="1"/>
  <c r="E161" i="92" s="1"/>
  <c r="E110" i="90"/>
  <c r="G110" i="90" s="1"/>
  <c r="J110" i="90" s="1"/>
  <c r="E110" i="91" s="1"/>
  <c r="G110" i="91" s="1"/>
  <c r="J110" i="91" s="1"/>
  <c r="E110" i="92" s="1"/>
  <c r="E254" i="89"/>
  <c r="G254" i="89" s="1"/>
  <c r="J254" i="89" s="1"/>
  <c r="E254" i="90" s="1"/>
  <c r="G254" i="90" s="1"/>
  <c r="J254" i="90" s="1"/>
  <c r="E254" i="91" s="1"/>
  <c r="E255" i="91"/>
  <c r="G255" i="91" s="1"/>
  <c r="J255" i="91" s="1"/>
  <c r="E255" i="92" s="1"/>
  <c r="G130" i="92"/>
  <c r="J130" i="92" s="1"/>
  <c r="E130" i="93" s="1"/>
  <c r="G167" i="92"/>
  <c r="J167" i="92" s="1"/>
  <c r="E167" i="93" s="1"/>
  <c r="E173" i="89"/>
  <c r="G173" i="89" s="1"/>
  <c r="J173" i="89" s="1"/>
  <c r="E113" i="104"/>
  <c r="G113" i="104" s="1"/>
  <c r="J113" i="104" s="1"/>
  <c r="E113" i="105" s="1"/>
  <c r="G113" i="105" s="1"/>
  <c r="J113" i="105" s="1"/>
  <c r="E113" i="106" s="1"/>
  <c r="G113" i="106" s="1"/>
  <c r="J113" i="106" s="1"/>
  <c r="G168" i="92"/>
  <c r="J168" i="92" s="1"/>
  <c r="E168" i="93" s="1"/>
  <c r="E49" i="91"/>
  <c r="G49" i="91" s="1"/>
  <c r="J49" i="91" s="1"/>
  <c r="E49" i="92" s="1"/>
  <c r="G180" i="92"/>
  <c r="J180" i="92" s="1"/>
  <c r="E180" i="93" s="1"/>
  <c r="E111" i="90"/>
  <c r="G111" i="90" s="1"/>
  <c r="J111" i="90" s="1"/>
  <c r="E111" i="91" s="1"/>
  <c r="G111" i="91" s="1"/>
  <c r="J111" i="91" s="1"/>
  <c r="E111" i="92" s="1"/>
  <c r="G140" i="92"/>
  <c r="J140" i="92" s="1"/>
  <c r="E140" i="93" s="1"/>
  <c r="G138" i="92"/>
  <c r="J138" i="92" s="1"/>
  <c r="E138" i="93" s="1"/>
  <c r="E204" i="103"/>
  <c r="G204" i="103" s="1"/>
  <c r="J204" i="103" s="1"/>
  <c r="E204" i="104" s="1"/>
  <c r="G204" i="104" s="1"/>
  <c r="J204" i="104" s="1"/>
  <c r="E204" i="105" s="1"/>
  <c r="G204" i="105" s="1"/>
  <c r="J204" i="105" s="1"/>
  <c r="E258" i="91"/>
  <c r="G258" i="91" s="1"/>
  <c r="J258" i="91" s="1"/>
  <c r="E258" i="92" s="1"/>
  <c r="G65" i="92"/>
  <c r="J65" i="92" s="1"/>
  <c r="E65" i="93" s="1"/>
  <c r="E43" i="91"/>
  <c r="G43" i="91" s="1"/>
  <c r="J43" i="91" s="1"/>
  <c r="E43" i="92" s="1"/>
  <c r="G22" i="92"/>
  <c r="J22" i="92" s="1"/>
  <c r="E22" i="93" s="1"/>
  <c r="E156" i="103"/>
  <c r="G156" i="103" s="1"/>
  <c r="J156" i="103" s="1"/>
  <c r="E156" i="104" s="1"/>
  <c r="G156" i="104" s="1"/>
  <c r="J156" i="104" s="1"/>
  <c r="E156" i="105" s="1"/>
  <c r="G156" i="105" s="1"/>
  <c r="J156" i="105" s="1"/>
  <c r="E56" i="91"/>
  <c r="G56" i="91" s="1"/>
  <c r="J56" i="91" s="1"/>
  <c r="E56" i="92" s="1"/>
  <c r="G93" i="92"/>
  <c r="J93" i="92" s="1"/>
  <c r="E93" i="93" s="1"/>
  <c r="E198" i="103"/>
  <c r="G198" i="103" s="1"/>
  <c r="J198" i="103" s="1"/>
  <c r="E198" i="104" s="1"/>
  <c r="G198" i="104" s="1"/>
  <c r="J198" i="104" s="1"/>
  <c r="E198" i="105" s="1"/>
  <c r="G198" i="105" s="1"/>
  <c r="J198" i="105" s="1"/>
  <c r="E198" i="106" s="1"/>
  <c r="G198" i="106" s="1"/>
  <c r="J198" i="106" s="1"/>
  <c r="E117" i="91"/>
  <c r="G117" i="91" s="1"/>
  <c r="J117" i="91" s="1"/>
  <c r="E117" i="92" s="1"/>
  <c r="E107" i="90"/>
  <c r="G107" i="90" s="1"/>
  <c r="J107" i="90" s="1"/>
  <c r="G17" i="87"/>
  <c r="J17" i="87" s="1"/>
  <c r="G15" i="87"/>
  <c r="J15" i="87" s="1"/>
  <c r="G6" i="87"/>
  <c r="J6" i="87" s="1"/>
  <c r="G18" i="87"/>
  <c r="J18" i="87" s="1"/>
  <c r="G8" i="87"/>
  <c r="J8" i="87" s="1"/>
  <c r="E214" i="89"/>
  <c r="G214" i="89" s="1"/>
  <c r="J214" i="89" s="1"/>
  <c r="G13" i="87"/>
  <c r="J13" i="87" s="1"/>
  <c r="E71" i="100"/>
  <c r="G71" i="100" s="1"/>
  <c r="J71" i="100" s="1"/>
  <c r="E71" i="101" s="1"/>
  <c r="G74" i="92"/>
  <c r="J74" i="92" s="1"/>
  <c r="E70" i="100"/>
  <c r="G70" i="100" s="1"/>
  <c r="J70" i="100" s="1"/>
  <c r="E70" i="101" s="1"/>
  <c r="G7" i="87"/>
  <c r="J7" i="87" s="1"/>
  <c r="E7" i="88" s="1"/>
  <c r="E175" i="100"/>
  <c r="G175" i="100" s="1"/>
  <c r="J175" i="100" s="1"/>
  <c r="E175" i="101" s="1"/>
  <c r="G88" i="89"/>
  <c r="J88" i="89" s="1"/>
  <c r="E87" i="89"/>
  <c r="G87" i="89" s="1"/>
  <c r="J87" i="89" s="1"/>
  <c r="G14" i="87"/>
  <c r="J14" i="87" s="1"/>
  <c r="G16" i="87"/>
  <c r="J16" i="87" s="1"/>
  <c r="G39" i="107"/>
  <c r="J39" i="107" s="1"/>
  <c r="J39" i="8" s="1"/>
  <c r="G86" i="91"/>
  <c r="J86" i="91" s="1"/>
  <c r="E86" i="92" s="1"/>
  <c r="G231" i="104"/>
  <c r="J231" i="104" s="1"/>
  <c r="E231" i="105" s="1"/>
  <c r="G239" i="104"/>
  <c r="J239" i="104" s="1"/>
  <c r="G241" i="99"/>
  <c r="J241" i="99" s="1"/>
  <c r="G240" i="99"/>
  <c r="J240" i="99" s="1"/>
  <c r="G230" i="91"/>
  <c r="J230" i="91" s="1"/>
  <c r="E230" i="92" s="1"/>
  <c r="G238" i="91"/>
  <c r="J238" i="91" s="1"/>
  <c r="E238" i="92" s="1"/>
  <c r="G234" i="89"/>
  <c r="J234" i="89" s="1"/>
  <c r="G227" i="91"/>
  <c r="J227" i="91" s="1"/>
  <c r="E227" i="92" s="1"/>
  <c r="G235" i="91"/>
  <c r="J235" i="91" s="1"/>
  <c r="E235" i="92" s="1"/>
  <c r="G228" i="91"/>
  <c r="J228" i="91" s="1"/>
  <c r="E228" i="92" s="1"/>
  <c r="G259" i="89"/>
  <c r="J259" i="89" s="1"/>
  <c r="G174" i="89"/>
  <c r="J174" i="89" s="1"/>
  <c r="G103" i="89"/>
  <c r="J103" i="89" s="1"/>
  <c r="G102" i="89"/>
  <c r="J102" i="89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19" i="92"/>
  <c r="J19" i="92" s="1"/>
  <c r="E19" i="93" s="1"/>
  <c r="G24" i="92"/>
  <c r="J24" i="92" s="1"/>
  <c r="E24" i="93" s="1"/>
  <c r="G25" i="92"/>
  <c r="J25" i="92" s="1"/>
  <c r="E25" i="93" s="1"/>
  <c r="G131" i="87"/>
  <c r="J131" i="87" s="1"/>
  <c r="E131" i="88" s="1"/>
  <c r="G134" i="87"/>
  <c r="J134" i="87" s="1"/>
  <c r="E134" i="88" s="1"/>
  <c r="G82" i="89"/>
  <c r="J82" i="89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166" i="92"/>
  <c r="J166" i="92" s="1"/>
  <c r="E166" i="93" s="1"/>
  <c r="G120" i="92"/>
  <c r="J120" i="92" s="1"/>
  <c r="E120" i="93" s="1"/>
  <c r="G34" i="91"/>
  <c r="J34" i="91" s="1"/>
  <c r="E34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52" i="91"/>
  <c r="J52" i="91" s="1"/>
  <c r="E52" i="92" s="1"/>
  <c r="G141" i="92"/>
  <c r="J141" i="92" s="1"/>
  <c r="E141" i="93" s="1"/>
  <c r="G66" i="92"/>
  <c r="J66" i="92" s="1"/>
  <c r="E66" i="93" s="1"/>
  <c r="G144" i="92"/>
  <c r="J144" i="92" s="1"/>
  <c r="E144" i="93" s="1"/>
  <c r="G158" i="92"/>
  <c r="J158" i="92" s="1"/>
  <c r="E158" i="93" s="1"/>
  <c r="G32" i="91"/>
  <c r="J32" i="91" s="1"/>
  <c r="E32" i="92" s="1"/>
  <c r="G101" i="92"/>
  <c r="J101" i="92" s="1"/>
  <c r="E101" i="93" s="1"/>
  <c r="G160" i="92"/>
  <c r="J160" i="92" s="1"/>
  <c r="E160" i="93" s="1"/>
  <c r="G91" i="92"/>
  <c r="J91" i="92" s="1"/>
  <c r="E91" i="93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28" i="91"/>
  <c r="J28" i="91" s="1"/>
  <c r="E28" i="92" s="1"/>
  <c r="G154" i="92"/>
  <c r="J154" i="92" s="1"/>
  <c r="E154" i="93" s="1"/>
  <c r="G95" i="92"/>
  <c r="J95" i="92" s="1"/>
  <c r="E95" i="93" s="1"/>
  <c r="G62" i="92"/>
  <c r="J62" i="92" s="1"/>
  <c r="E62" i="93" s="1"/>
  <c r="G27" i="91"/>
  <c r="J27" i="91" s="1"/>
  <c r="E27" i="92" s="1"/>
  <c r="G67" i="92"/>
  <c r="J67" i="92" s="1"/>
  <c r="E67" i="93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221" i="91"/>
  <c r="J221" i="91" s="1"/>
  <c r="E221" i="92" s="1"/>
  <c r="G53" i="91"/>
  <c r="J53" i="91" s="1"/>
  <c r="E53" i="92" s="1"/>
  <c r="G163" i="92"/>
  <c r="J163" i="92" s="1"/>
  <c r="E163" i="93" s="1"/>
  <c r="G57" i="91"/>
  <c r="J57" i="91" s="1"/>
  <c r="E57" i="92" s="1"/>
  <c r="G38" i="91"/>
  <c r="J38" i="91" s="1"/>
  <c r="E38" i="92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99" i="92"/>
  <c r="J99" i="92" s="1"/>
  <c r="E99" i="93" s="1"/>
  <c r="G233" i="91"/>
  <c r="J233" i="91" s="1"/>
  <c r="E233" i="92" s="1"/>
  <c r="G104" i="91"/>
  <c r="J104" i="91" s="1"/>
  <c r="E104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G136" i="89"/>
  <c r="J136" i="89" s="1"/>
  <c r="G135" i="90"/>
  <c r="J135" i="90" s="1"/>
  <c r="E135" i="91" s="1"/>
  <c r="G5" i="74"/>
  <c r="J5" i="74" s="1"/>
  <c r="E198" i="107" l="1"/>
  <c r="G198" i="107" s="1"/>
  <c r="J198" i="107" s="1"/>
  <c r="J198" i="8" s="1"/>
  <c r="E147" i="107"/>
  <c r="G147" i="107" s="1"/>
  <c r="J147" i="107" s="1"/>
  <c r="J147" i="8" s="1"/>
  <c r="E41" i="92"/>
  <c r="E40" i="92"/>
  <c r="E11" i="106"/>
  <c r="G11" i="106" s="1"/>
  <c r="J11" i="106" s="1"/>
  <c r="E11" i="107" s="1"/>
  <c r="E236" i="92"/>
  <c r="G236" i="92" s="1"/>
  <c r="J236" i="92" s="1"/>
  <c r="E186" i="92"/>
  <c r="G6" i="88"/>
  <c r="J6" i="88" s="1"/>
  <c r="E6" i="88"/>
  <c r="E204" i="107"/>
  <c r="G204" i="107" s="1"/>
  <c r="J204" i="107" s="1"/>
  <c r="J204" i="8" s="1"/>
  <c r="G15" i="88"/>
  <c r="J15" i="88" s="1"/>
  <c r="E15" i="88"/>
  <c r="E74" i="93"/>
  <c r="G74" i="93" s="1"/>
  <c r="J74" i="93" s="1"/>
  <c r="G16" i="88"/>
  <c r="J16" i="88" s="1"/>
  <c r="E16" i="88"/>
  <c r="E156" i="107"/>
  <c r="G156" i="107" s="1"/>
  <c r="J156" i="107" s="1"/>
  <c r="J156" i="8" s="1"/>
  <c r="E14" i="88"/>
  <c r="G14" i="88" s="1"/>
  <c r="J14" i="88" s="1"/>
  <c r="E14" i="89" s="1"/>
  <c r="G14" i="89" s="1"/>
  <c r="J14" i="89" s="1"/>
  <c r="G13" i="88"/>
  <c r="J13" i="88" s="1"/>
  <c r="E13" i="89" s="1"/>
  <c r="G13" i="89" s="1"/>
  <c r="J13" i="89" s="1"/>
  <c r="E13" i="88"/>
  <c r="J211" i="8"/>
  <c r="G17" i="88"/>
  <c r="J17" i="88" s="1"/>
  <c r="E17" i="89" s="1"/>
  <c r="G17" i="89" s="1"/>
  <c r="J17" i="89" s="1"/>
  <c r="E17" i="88"/>
  <c r="E113" i="107"/>
  <c r="G113" i="107" s="1"/>
  <c r="J113" i="107" s="1"/>
  <c r="J113" i="8" s="1"/>
  <c r="J149" i="8"/>
  <c r="E8" i="88"/>
  <c r="G8" i="88" s="1"/>
  <c r="J8" i="88" s="1"/>
  <c r="E8" i="89" s="1"/>
  <c r="G8" i="89" s="1"/>
  <c r="J8" i="89" s="1"/>
  <c r="E239" i="105"/>
  <c r="E18" i="88"/>
  <c r="G18" i="88" s="1"/>
  <c r="J18" i="88" s="1"/>
  <c r="J182" i="8"/>
  <c r="G212" i="107"/>
  <c r="J212" i="107" s="1"/>
  <c r="J212" i="8" s="1"/>
  <c r="G195" i="107"/>
  <c r="J195" i="107" s="1"/>
  <c r="J195" i="8" s="1"/>
  <c r="G10" i="107"/>
  <c r="J10" i="107" s="1"/>
  <c r="J10" i="8" s="1"/>
  <c r="G202" i="107"/>
  <c r="J202" i="107" s="1"/>
  <c r="J202" i="8" s="1"/>
  <c r="G196" i="107"/>
  <c r="J196" i="107" s="1"/>
  <c r="J196" i="8" s="1"/>
  <c r="G9" i="107"/>
  <c r="J9" i="107" s="1"/>
  <c r="J9" i="8" s="1"/>
  <c r="G182" i="107"/>
  <c r="J182" i="107" s="1"/>
  <c r="G203" i="107"/>
  <c r="J203" i="107" s="1"/>
  <c r="J203" i="8" s="1"/>
  <c r="G211" i="107"/>
  <c r="J211" i="107" s="1"/>
  <c r="G197" i="107"/>
  <c r="J197" i="107" s="1"/>
  <c r="J197" i="8" s="1"/>
  <c r="G150" i="107"/>
  <c r="J150" i="107" s="1"/>
  <c r="J150" i="8" s="1"/>
  <c r="G11" i="107"/>
  <c r="J11" i="107" s="1"/>
  <c r="J11" i="8" s="1"/>
  <c r="G128" i="107"/>
  <c r="J128" i="107" s="1"/>
  <c r="J128" i="8" s="1"/>
  <c r="G149" i="107"/>
  <c r="J149" i="107" s="1"/>
  <c r="G157" i="107"/>
  <c r="J157" i="107" s="1"/>
  <c r="J157" i="8" s="1"/>
  <c r="G210" i="107"/>
  <c r="J210" i="107" s="1"/>
  <c r="E242" i="93"/>
  <c r="G242" i="93" s="1"/>
  <c r="J242" i="93" s="1"/>
  <c r="E244" i="94"/>
  <c r="G244" i="94" s="1"/>
  <c r="J244" i="94" s="1"/>
  <c r="E250" i="95"/>
  <c r="G250" i="95" s="1"/>
  <c r="J250" i="95" s="1"/>
  <c r="E243" i="94"/>
  <c r="G243" i="94" s="1"/>
  <c r="J243" i="94" s="1"/>
  <c r="E232" i="100"/>
  <c r="G232" i="100" s="1"/>
  <c r="J232" i="100" s="1"/>
  <c r="E232" i="101" s="1"/>
  <c r="E88" i="90"/>
  <c r="E136" i="90"/>
  <c r="G59" i="92"/>
  <c r="J59" i="92" s="1"/>
  <c r="E59" i="93" s="1"/>
  <c r="E209" i="104"/>
  <c r="G209" i="104" s="1"/>
  <c r="J209" i="104" s="1"/>
  <c r="G101" i="93"/>
  <c r="J101" i="93" s="1"/>
  <c r="E101" i="94" s="1"/>
  <c r="G90" i="93"/>
  <c r="J90" i="93" s="1"/>
  <c r="G62" i="93"/>
  <c r="J62" i="93" s="1"/>
  <c r="E62" i="94" s="1"/>
  <c r="E102" i="90"/>
  <c r="G102" i="90" s="1"/>
  <c r="J102" i="90" s="1"/>
  <c r="E102" i="91" s="1"/>
  <c r="E103" i="90"/>
  <c r="G258" i="92"/>
  <c r="J258" i="92" s="1"/>
  <c r="E258" i="93" s="1"/>
  <c r="E82" i="90"/>
  <c r="G82" i="90" s="1"/>
  <c r="J82" i="90" s="1"/>
  <c r="E82" i="91" s="1"/>
  <c r="E173" i="90"/>
  <c r="E234" i="90"/>
  <c r="G234" i="90" s="1"/>
  <c r="J234" i="90" s="1"/>
  <c r="G118" i="93"/>
  <c r="J118" i="93" s="1"/>
  <c r="E118" i="94" s="1"/>
  <c r="G176" i="93"/>
  <c r="J176" i="93" s="1"/>
  <c r="E176" i="94" s="1"/>
  <c r="E174" i="90"/>
  <c r="G174" i="90" s="1"/>
  <c r="J174" i="90" s="1"/>
  <c r="E259" i="90"/>
  <c r="E112" i="91"/>
  <c r="G112" i="91" s="1"/>
  <c r="J112" i="91" s="1"/>
  <c r="E214" i="90"/>
  <c r="G214" i="90" s="1"/>
  <c r="J214" i="90" s="1"/>
  <c r="E214" i="91" s="1"/>
  <c r="G214" i="91" s="1"/>
  <c r="J214" i="91" s="1"/>
  <c r="E214" i="92" s="1"/>
  <c r="G140" i="93"/>
  <c r="J140" i="93" s="1"/>
  <c r="E133" i="90"/>
  <c r="G133" i="90" s="1"/>
  <c r="J133" i="90" s="1"/>
  <c r="G168" i="93"/>
  <c r="J168" i="93" s="1"/>
  <c r="G22" i="93"/>
  <c r="J22" i="93" s="1"/>
  <c r="E22" i="94" s="1"/>
  <c r="G23" i="93"/>
  <c r="J23" i="93" s="1"/>
  <c r="E23" i="94" s="1"/>
  <c r="E241" i="100"/>
  <c r="G241" i="100" s="1"/>
  <c r="J241" i="100" s="1"/>
  <c r="G24" i="93"/>
  <c r="J24" i="93" s="1"/>
  <c r="E24" i="94" s="1"/>
  <c r="G69" i="93"/>
  <c r="J69" i="93" s="1"/>
  <c r="E69" i="94" s="1"/>
  <c r="G238" i="92"/>
  <c r="J238" i="92" s="1"/>
  <c r="E238" i="93" s="1"/>
  <c r="G233" i="92"/>
  <c r="J233" i="92" s="1"/>
  <c r="E233" i="93" s="1"/>
  <c r="G230" i="92"/>
  <c r="J230" i="92" s="1"/>
  <c r="E230" i="93" s="1"/>
  <c r="G36" i="92"/>
  <c r="J36" i="92" s="1"/>
  <c r="E36" i="93" s="1"/>
  <c r="G38" i="92"/>
  <c r="J38" i="92" s="1"/>
  <c r="E38" i="93" s="1"/>
  <c r="G52" i="92"/>
  <c r="J52" i="92" s="1"/>
  <c r="E52" i="93" s="1"/>
  <c r="G179" i="93"/>
  <c r="J179" i="93" s="1"/>
  <c r="E179" i="94" s="1"/>
  <c r="G185" i="93"/>
  <c r="J185" i="93" s="1"/>
  <c r="E185" i="94" s="1"/>
  <c r="G46" i="92"/>
  <c r="J46" i="92" s="1"/>
  <c r="E46" i="93" s="1"/>
  <c r="E240" i="100"/>
  <c r="G240" i="100" s="1"/>
  <c r="J240" i="100" s="1"/>
  <c r="G7" i="88"/>
  <c r="J7" i="88" s="1"/>
  <c r="G5" i="77"/>
  <c r="J5" i="77" s="1"/>
  <c r="E5" i="78" s="1"/>
  <c r="G111" i="92"/>
  <c r="J111" i="92" s="1"/>
  <c r="G115" i="92"/>
  <c r="J115" i="92" s="1"/>
  <c r="G175" i="101"/>
  <c r="J175" i="101" s="1"/>
  <c r="G117" i="92"/>
  <c r="J117" i="92" s="1"/>
  <c r="E117" i="93" s="1"/>
  <c r="E6" i="89"/>
  <c r="G6" i="89" s="1"/>
  <c r="J6" i="89" s="1"/>
  <c r="G70" i="101"/>
  <c r="J70" i="101" s="1"/>
  <c r="E15" i="89"/>
  <c r="G15" i="89" s="1"/>
  <c r="J15" i="89" s="1"/>
  <c r="G116" i="92"/>
  <c r="J116" i="92" s="1"/>
  <c r="G110" i="92"/>
  <c r="J110" i="92" s="1"/>
  <c r="E110" i="93" s="1"/>
  <c r="E16" i="89"/>
  <c r="G16" i="89" s="1"/>
  <c r="J16" i="89" s="1"/>
  <c r="G71" i="101"/>
  <c r="J71" i="101" s="1"/>
  <c r="E107" i="91"/>
  <c r="G107" i="91" s="1"/>
  <c r="J107" i="91" s="1"/>
  <c r="G108" i="92"/>
  <c r="J108" i="92" s="1"/>
  <c r="E108" i="93" s="1"/>
  <c r="G88" i="90"/>
  <c r="J88" i="90" s="1"/>
  <c r="E88" i="91" s="1"/>
  <c r="E87" i="90"/>
  <c r="G87" i="90" s="1"/>
  <c r="J87" i="90" s="1"/>
  <c r="G86" i="92"/>
  <c r="J86" i="92" s="1"/>
  <c r="E86" i="93" s="1"/>
  <c r="G228" i="92"/>
  <c r="J228" i="92" s="1"/>
  <c r="E228" i="93" s="1"/>
  <c r="G227" i="92"/>
  <c r="J227" i="92" s="1"/>
  <c r="E227" i="93" s="1"/>
  <c r="G235" i="92"/>
  <c r="J235" i="92" s="1"/>
  <c r="E235" i="93" s="1"/>
  <c r="G231" i="105"/>
  <c r="J231" i="105" s="1"/>
  <c r="E231" i="106" s="1"/>
  <c r="G239" i="105"/>
  <c r="J239" i="105" s="1"/>
  <c r="E239" i="106" s="1"/>
  <c r="G239" i="106" s="1"/>
  <c r="J239" i="106" s="1"/>
  <c r="E239" i="107" s="1"/>
  <c r="G259" i="90"/>
  <c r="J259" i="90" s="1"/>
  <c r="E259" i="91" s="1"/>
  <c r="G173" i="90"/>
  <c r="J173" i="90" s="1"/>
  <c r="E173" i="91" s="1"/>
  <c r="G103" i="90"/>
  <c r="J103" i="90" s="1"/>
  <c r="E103" i="91" s="1"/>
  <c r="E5" i="8"/>
  <c r="G21" i="93"/>
  <c r="J21" i="93" s="1"/>
  <c r="E21" i="94" s="1"/>
  <c r="G19" i="93"/>
  <c r="J19" i="93" s="1"/>
  <c r="G26" i="93"/>
  <c r="J26" i="93" s="1"/>
  <c r="E26" i="94" s="1"/>
  <c r="G25" i="93"/>
  <c r="J25" i="93" s="1"/>
  <c r="E25" i="94" s="1"/>
  <c r="G20" i="93"/>
  <c r="J20" i="93" s="1"/>
  <c r="G97" i="94"/>
  <c r="J97" i="94" s="1"/>
  <c r="E97" i="95" s="1"/>
  <c r="G131" i="88"/>
  <c r="J131" i="88" s="1"/>
  <c r="E131" i="89" s="1"/>
  <c r="G134" i="88"/>
  <c r="J134" i="88" s="1"/>
  <c r="E134" i="89" s="1"/>
  <c r="G72" i="93"/>
  <c r="J72" i="93" s="1"/>
  <c r="G89" i="93"/>
  <c r="J89" i="93" s="1"/>
  <c r="E89" i="94" s="1"/>
  <c r="G144" i="93"/>
  <c r="J144" i="93" s="1"/>
  <c r="E144" i="94" s="1"/>
  <c r="G172" i="93"/>
  <c r="J172" i="93" s="1"/>
  <c r="G37" i="92"/>
  <c r="J37" i="92" s="1"/>
  <c r="E37" i="93" s="1"/>
  <c r="G192" i="93"/>
  <c r="J192" i="93" s="1"/>
  <c r="E192" i="94" s="1"/>
  <c r="G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G33" i="92"/>
  <c r="J33" i="92" s="1"/>
  <c r="E33" i="93" s="1"/>
  <c r="G170" i="93"/>
  <c r="J170" i="93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G215" i="93"/>
  <c r="J215" i="93" s="1"/>
  <c r="G184" i="93"/>
  <c r="J184" i="93" s="1"/>
  <c r="G220" i="93"/>
  <c r="J220" i="93" s="1"/>
  <c r="G30" i="92"/>
  <c r="J30" i="92" s="1"/>
  <c r="E30" i="93" s="1"/>
  <c r="G80" i="93"/>
  <c r="J80" i="93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221" i="92"/>
  <c r="J221" i="92" s="1"/>
  <c r="E221" i="93" s="1"/>
  <c r="G85" i="93"/>
  <c r="J85" i="93" s="1"/>
  <c r="G142" i="93"/>
  <c r="J142" i="93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G123" i="93"/>
  <c r="J123" i="93" s="1"/>
  <c r="E123" i="94" s="1"/>
  <c r="G99" i="93"/>
  <c r="J99" i="93" s="1"/>
  <c r="E99" i="94" s="1"/>
  <c r="G180" i="93"/>
  <c r="J180" i="93" s="1"/>
  <c r="E180" i="94" s="1"/>
  <c r="G98" i="93"/>
  <c r="J98" i="93" s="1"/>
  <c r="E98" i="94" s="1"/>
  <c r="G162" i="93"/>
  <c r="J162" i="93" s="1"/>
  <c r="E162" i="94" s="1"/>
  <c r="G167" i="93"/>
  <c r="J167" i="93" s="1"/>
  <c r="G163" i="93"/>
  <c r="J163" i="93" s="1"/>
  <c r="E163" i="94" s="1"/>
  <c r="G96" i="92"/>
  <c r="J96" i="92" s="1"/>
  <c r="E96" i="93" s="1"/>
  <c r="G95" i="93"/>
  <c r="J95" i="93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G65" i="93"/>
  <c r="J65" i="93" s="1"/>
  <c r="E65" i="94" s="1"/>
  <c r="G61" i="93"/>
  <c r="J61" i="93" s="1"/>
  <c r="G29" i="92"/>
  <c r="J29" i="92" s="1"/>
  <c r="E29" i="93" s="1"/>
  <c r="G119" i="92"/>
  <c r="J119" i="92" s="1"/>
  <c r="E119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G224" i="93"/>
  <c r="J224" i="93" s="1"/>
  <c r="E224" i="94" s="1"/>
  <c r="G41" i="92"/>
  <c r="J41" i="92" s="1"/>
  <c r="E41" i="93" s="1"/>
  <c r="G159" i="93"/>
  <c r="J159" i="93" s="1"/>
  <c r="G164" i="93"/>
  <c r="J164" i="93" s="1"/>
  <c r="E164" i="94" s="1"/>
  <c r="G78" i="93"/>
  <c r="J78" i="93" s="1"/>
  <c r="G146" i="93"/>
  <c r="J146" i="93" s="1"/>
  <c r="E146" i="94" s="1"/>
  <c r="G186" i="92"/>
  <c r="J186" i="92" s="1"/>
  <c r="E186" i="93" s="1"/>
  <c r="G255" i="92"/>
  <c r="J255" i="92" s="1"/>
  <c r="E255" i="93" s="1"/>
  <c r="G104" i="92"/>
  <c r="J104" i="92" s="1"/>
  <c r="E104" i="93" s="1"/>
  <c r="G256" i="92"/>
  <c r="J256" i="92" s="1"/>
  <c r="E256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6" i="90"/>
  <c r="J136" i="90" s="1"/>
  <c r="E136" i="91" s="1"/>
  <c r="E74" i="94" l="1"/>
  <c r="G74" i="94" s="1"/>
  <c r="J74" i="94" s="1"/>
  <c r="E74" i="95" s="1"/>
  <c r="E236" i="93"/>
  <c r="E133" i="91"/>
  <c r="E18" i="89"/>
  <c r="G18" i="89" s="1"/>
  <c r="J18" i="89" s="1"/>
  <c r="E140" i="94"/>
  <c r="E209" i="105"/>
  <c r="G209" i="105" s="1"/>
  <c r="J209" i="105" s="1"/>
  <c r="E209" i="106" s="1"/>
  <c r="G209" i="106" s="1"/>
  <c r="J209" i="106" s="1"/>
  <c r="E116" i="93"/>
  <c r="G116" i="93" s="1"/>
  <c r="J116" i="93" s="1"/>
  <c r="E112" i="92"/>
  <c r="G112" i="92" s="1"/>
  <c r="J112" i="92" s="1"/>
  <c r="E115" i="93"/>
  <c r="G115" i="93" s="1"/>
  <c r="J115" i="93" s="1"/>
  <c r="E115" i="94" s="1"/>
  <c r="G115" i="94" s="1"/>
  <c r="J115" i="94" s="1"/>
  <c r="E115" i="95" s="1"/>
  <c r="G115" i="95" s="1"/>
  <c r="J115" i="95" s="1"/>
  <c r="E115" i="96" s="1"/>
  <c r="E107" i="92"/>
  <c r="G107" i="92" s="1"/>
  <c r="J107" i="92" s="1"/>
  <c r="G111" i="93"/>
  <c r="J111" i="93" s="1"/>
  <c r="E111" i="94" s="1"/>
  <c r="G111" i="94" s="1"/>
  <c r="J111" i="94" s="1"/>
  <c r="E111" i="95" s="1"/>
  <c r="G111" i="95" s="1"/>
  <c r="J111" i="95" s="1"/>
  <c r="E111" i="96" s="1"/>
  <c r="E111" i="93"/>
  <c r="E215" i="94"/>
  <c r="E240" i="101"/>
  <c r="G240" i="101" s="1"/>
  <c r="J240" i="101" s="1"/>
  <c r="E240" i="102" s="1"/>
  <c r="G240" i="102" s="1"/>
  <c r="J240" i="102" s="1"/>
  <c r="E240" i="103" s="1"/>
  <c r="G240" i="103" s="1"/>
  <c r="J240" i="103" s="1"/>
  <c r="E240" i="104" s="1"/>
  <c r="E241" i="101"/>
  <c r="G241" i="101" s="1"/>
  <c r="J241" i="101" s="1"/>
  <c r="E241" i="102" s="1"/>
  <c r="G241" i="102" s="1"/>
  <c r="J241" i="102" s="1"/>
  <c r="E241" i="103" s="1"/>
  <c r="G241" i="103" s="1"/>
  <c r="J241" i="103" s="1"/>
  <c r="E241" i="104" s="1"/>
  <c r="G241" i="104" s="1"/>
  <c r="J241" i="104" s="1"/>
  <c r="E241" i="105" s="1"/>
  <c r="G241" i="105" s="1"/>
  <c r="J241" i="105" s="1"/>
  <c r="E241" i="106" s="1"/>
  <c r="G241" i="106" s="1"/>
  <c r="J241" i="106" s="1"/>
  <c r="E241" i="107" s="1"/>
  <c r="E250" i="96"/>
  <c r="G250" i="96" s="1"/>
  <c r="J250" i="96" s="1"/>
  <c r="E242" i="94"/>
  <c r="G242" i="94" s="1"/>
  <c r="J242" i="94" s="1"/>
  <c r="E243" i="95"/>
  <c r="G243" i="95" s="1"/>
  <c r="J243" i="95" s="1"/>
  <c r="E244" i="95"/>
  <c r="G244" i="95" s="1"/>
  <c r="J244" i="95" s="1"/>
  <c r="E174" i="91"/>
  <c r="E168" i="94"/>
  <c r="E234" i="91"/>
  <c r="E90" i="94"/>
  <c r="G90" i="94" s="1"/>
  <c r="J90" i="94" s="1"/>
  <c r="E90" i="95" s="1"/>
  <c r="G41" i="93"/>
  <c r="J41" i="93" s="1"/>
  <c r="E41" i="94" s="1"/>
  <c r="E15" i="90"/>
  <c r="G15" i="90" s="1"/>
  <c r="J15" i="90" s="1"/>
  <c r="E15" i="91" s="1"/>
  <c r="G15" i="91" s="1"/>
  <c r="J15" i="91" s="1"/>
  <c r="E15" i="92" s="1"/>
  <c r="E61" i="94"/>
  <c r="G61" i="94" s="1"/>
  <c r="J61" i="94" s="1"/>
  <c r="E61" i="95" s="1"/>
  <c r="E220" i="94"/>
  <c r="G220" i="94" s="1"/>
  <c r="J220" i="94" s="1"/>
  <c r="E220" i="95" s="1"/>
  <c r="E167" i="94"/>
  <c r="G167" i="94" s="1"/>
  <c r="J167" i="94" s="1"/>
  <c r="E167" i="95" s="1"/>
  <c r="E66" i="94"/>
  <c r="E8" i="90"/>
  <c r="G8" i="90" s="1"/>
  <c r="J8" i="90" s="1"/>
  <c r="E8" i="91" s="1"/>
  <c r="G8" i="91" s="1"/>
  <c r="J8" i="91" s="1"/>
  <c r="E8" i="92" s="1"/>
  <c r="E16" i="90"/>
  <c r="G16" i="90" s="1"/>
  <c r="J16" i="90" s="1"/>
  <c r="E159" i="94"/>
  <c r="G159" i="94" s="1"/>
  <c r="J159" i="94" s="1"/>
  <c r="E159" i="95" s="1"/>
  <c r="E166" i="94"/>
  <c r="G166" i="94" s="1"/>
  <c r="J166" i="94" s="1"/>
  <c r="E166" i="95" s="1"/>
  <c r="E67" i="94"/>
  <c r="G67" i="94" s="1"/>
  <c r="J67" i="94" s="1"/>
  <c r="E67" i="95" s="1"/>
  <c r="E139" i="94"/>
  <c r="G139" i="94" s="1"/>
  <c r="J139" i="94" s="1"/>
  <c r="E139" i="95" s="1"/>
  <c r="E184" i="94"/>
  <c r="G184" i="94" s="1"/>
  <c r="J184" i="94" s="1"/>
  <c r="E184" i="95" s="1"/>
  <c r="E14" i="90"/>
  <c r="G14" i="90" s="1"/>
  <c r="J14" i="90" s="1"/>
  <c r="E14" i="91" s="1"/>
  <c r="G14" i="91" s="1"/>
  <c r="J14" i="91" s="1"/>
  <c r="E14" i="92" s="1"/>
  <c r="E18" i="90"/>
  <c r="G18" i="90" s="1"/>
  <c r="J18" i="90" s="1"/>
  <c r="E18" i="91" s="1"/>
  <c r="G18" i="91" s="1"/>
  <c r="J18" i="91" s="1"/>
  <c r="E18" i="92" s="1"/>
  <c r="E78" i="94"/>
  <c r="G78" i="94" s="1"/>
  <c r="J78" i="94" s="1"/>
  <c r="E78" i="95" s="1"/>
  <c r="E137" i="94"/>
  <c r="G137" i="94" s="1"/>
  <c r="J137" i="94" s="1"/>
  <c r="E137" i="95" s="1"/>
  <c r="E17" i="90"/>
  <c r="G17" i="90" s="1"/>
  <c r="J17" i="90" s="1"/>
  <c r="E17" i="91" s="1"/>
  <c r="G17" i="91" s="1"/>
  <c r="J17" i="91" s="1"/>
  <c r="E17" i="92" s="1"/>
  <c r="G32" i="93"/>
  <c r="J32" i="93" s="1"/>
  <c r="G57" i="93"/>
  <c r="J57" i="93" s="1"/>
  <c r="E57" i="94" s="1"/>
  <c r="E170" i="94"/>
  <c r="G170" i="94" s="1"/>
  <c r="J170" i="94" s="1"/>
  <c r="E170" i="95" s="1"/>
  <c r="E13" i="90"/>
  <c r="G13" i="90" s="1"/>
  <c r="J13" i="90" s="1"/>
  <c r="E13" i="91" s="1"/>
  <c r="E6" i="90"/>
  <c r="G6" i="90" s="1"/>
  <c r="J6" i="90" s="1"/>
  <c r="E6" i="91" s="1"/>
  <c r="G52" i="93"/>
  <c r="J52" i="93" s="1"/>
  <c r="G110" i="93"/>
  <c r="J110" i="93" s="1"/>
  <c r="E142" i="94"/>
  <c r="G142" i="94" s="1"/>
  <c r="J142" i="94" s="1"/>
  <c r="E142" i="95" s="1"/>
  <c r="E72" i="94"/>
  <c r="G72" i="94" s="1"/>
  <c r="J72" i="94" s="1"/>
  <c r="E72" i="95" s="1"/>
  <c r="G117" i="93"/>
  <c r="J117" i="93" s="1"/>
  <c r="E117" i="94" s="1"/>
  <c r="G117" i="94" s="1"/>
  <c r="J117" i="94" s="1"/>
  <c r="E85" i="94"/>
  <c r="G85" i="94" s="1"/>
  <c r="J85" i="94" s="1"/>
  <c r="E85" i="95" s="1"/>
  <c r="G108" i="93"/>
  <c r="J108" i="93" s="1"/>
  <c r="E108" i="94" s="1"/>
  <c r="G108" i="94" s="1"/>
  <c r="J108" i="94" s="1"/>
  <c r="G221" i="93"/>
  <c r="J221" i="93" s="1"/>
  <c r="E80" i="94"/>
  <c r="G80" i="94" s="1"/>
  <c r="J80" i="94" s="1"/>
  <c r="E80" i="95" s="1"/>
  <c r="G122" i="93"/>
  <c r="J122" i="93" s="1"/>
  <c r="E122" i="94" s="1"/>
  <c r="E172" i="94"/>
  <c r="G172" i="94" s="1"/>
  <c r="J172" i="94" s="1"/>
  <c r="E172" i="95" s="1"/>
  <c r="E95" i="94"/>
  <c r="G95" i="94" s="1"/>
  <c r="J95" i="94" s="1"/>
  <c r="E95" i="95" s="1"/>
  <c r="E91" i="94"/>
  <c r="G91" i="94" s="1"/>
  <c r="J91" i="94" s="1"/>
  <c r="E91" i="95" s="1"/>
  <c r="G28" i="93"/>
  <c r="J28" i="93" s="1"/>
  <c r="E19" i="94"/>
  <c r="G19" i="94" s="1"/>
  <c r="J19" i="94" s="1"/>
  <c r="E19" i="95" s="1"/>
  <c r="E7" i="89"/>
  <c r="G7" i="89" s="1"/>
  <c r="J7" i="89" s="1"/>
  <c r="E175" i="102"/>
  <c r="G175" i="102" s="1"/>
  <c r="J175" i="102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J251" i="94"/>
  <c r="G235" i="93"/>
  <c r="J235" i="93" s="1"/>
  <c r="E235" i="94" s="1"/>
  <c r="E20" i="94"/>
  <c r="G20" i="94" s="1"/>
  <c r="J20" i="94" s="1"/>
  <c r="G88" i="91"/>
  <c r="J88" i="91" s="1"/>
  <c r="E88" i="92" s="1"/>
  <c r="E87" i="91"/>
  <c r="G87" i="91" s="1"/>
  <c r="J87" i="91" s="1"/>
  <c r="E87" i="92" s="1"/>
  <c r="G71" i="105"/>
  <c r="J71" i="105" s="1"/>
  <c r="G70" i="105"/>
  <c r="J70" i="105" s="1"/>
  <c r="G86" i="93"/>
  <c r="J86" i="93" s="1"/>
  <c r="E86" i="94" s="1"/>
  <c r="G228" i="93"/>
  <c r="J228" i="93" s="1"/>
  <c r="E228" i="94" s="1"/>
  <c r="G236" i="93"/>
  <c r="J236" i="93" s="1"/>
  <c r="G232" i="101"/>
  <c r="J232" i="101" s="1"/>
  <c r="G231" i="106"/>
  <c r="J231" i="106" s="1"/>
  <c r="E231" i="107" s="1"/>
  <c r="G230" i="93"/>
  <c r="J230" i="93" s="1"/>
  <c r="G238" i="93"/>
  <c r="J238" i="93" s="1"/>
  <c r="G227" i="93"/>
  <c r="J227" i="93" s="1"/>
  <c r="E227" i="94" s="1"/>
  <c r="G234" i="91"/>
  <c r="J234" i="91" s="1"/>
  <c r="E234" i="92" s="1"/>
  <c r="G253" i="92"/>
  <c r="J253" i="92" s="1"/>
  <c r="G259" i="91"/>
  <c r="J259" i="91" s="1"/>
  <c r="E259" i="92" s="1"/>
  <c r="G173" i="91"/>
  <c r="J173" i="91" s="1"/>
  <c r="E173" i="92" s="1"/>
  <c r="G174" i="91"/>
  <c r="J174" i="91" s="1"/>
  <c r="E174" i="92" s="1"/>
  <c r="G102" i="91"/>
  <c r="J102" i="91" s="1"/>
  <c r="E102" i="92" s="1"/>
  <c r="G13" i="91"/>
  <c r="J13" i="91" s="1"/>
  <c r="E13" i="92" s="1"/>
  <c r="G23" i="94"/>
  <c r="J23" i="94" s="1"/>
  <c r="E23" i="95" s="1"/>
  <c r="G26" i="94"/>
  <c r="J26" i="94" s="1"/>
  <c r="E26" i="95" s="1"/>
  <c r="G24" i="94"/>
  <c r="J24" i="94" s="1"/>
  <c r="E24" i="95" s="1"/>
  <c r="G25" i="94"/>
  <c r="J25" i="94" s="1"/>
  <c r="E25" i="95" s="1"/>
  <c r="G97" i="95"/>
  <c r="J97" i="95" s="1"/>
  <c r="G224" i="94"/>
  <c r="J224" i="94" s="1"/>
  <c r="E224" i="95" s="1"/>
  <c r="G6" i="91"/>
  <c r="J6" i="91" s="1"/>
  <c r="E6" i="92" s="1"/>
  <c r="G22" i="94"/>
  <c r="J22" i="94" s="1"/>
  <c r="E22" i="95" s="1"/>
  <c r="G21" i="94"/>
  <c r="J21" i="94" s="1"/>
  <c r="E21" i="95" s="1"/>
  <c r="G131" i="89"/>
  <c r="J131" i="89" s="1"/>
  <c r="G134" i="89"/>
  <c r="J134" i="89" s="1"/>
  <c r="G103" i="91"/>
  <c r="J103" i="91" s="1"/>
  <c r="E103" i="92" s="1"/>
  <c r="G254" i="91"/>
  <c r="J254" i="91" s="1"/>
  <c r="G82" i="91"/>
  <c r="J82" i="91" s="1"/>
  <c r="E82" i="92" s="1"/>
  <c r="G130" i="94"/>
  <c r="J130" i="94" s="1"/>
  <c r="E130" i="95" s="1"/>
  <c r="G161" i="93"/>
  <c r="J161" i="93" s="1"/>
  <c r="G164" i="94"/>
  <c r="J164" i="94" s="1"/>
  <c r="E164" i="95" s="1"/>
  <c r="G43" i="93"/>
  <c r="J43" i="93" s="1"/>
  <c r="E43" i="94" s="1"/>
  <c r="G64" i="94"/>
  <c r="J64" i="94" s="1"/>
  <c r="E64" i="95" s="1"/>
  <c r="G160" i="94"/>
  <c r="J160" i="94" s="1"/>
  <c r="E160" i="95" s="1"/>
  <c r="G69" i="94"/>
  <c r="J69" i="94" s="1"/>
  <c r="E69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40" i="94"/>
  <c r="J140" i="94" s="1"/>
  <c r="E140" i="95" s="1"/>
  <c r="G183" i="94"/>
  <c r="J183" i="94" s="1"/>
  <c r="E183" i="95" s="1"/>
  <c r="G158" i="94"/>
  <c r="J158" i="94" s="1"/>
  <c r="E158" i="95" s="1"/>
  <c r="G50" i="93"/>
  <c r="J50" i="93" s="1"/>
  <c r="E50" i="94" s="1"/>
  <c r="G49" i="93"/>
  <c r="J49" i="93" s="1"/>
  <c r="G51" i="93"/>
  <c r="J51" i="93" s="1"/>
  <c r="E51" i="94" s="1"/>
  <c r="G38" i="93"/>
  <c r="J38" i="93" s="1"/>
  <c r="G146" i="94"/>
  <c r="J146" i="94" s="1"/>
  <c r="E146" i="95" s="1"/>
  <c r="G81" i="94"/>
  <c r="J81" i="94" s="1"/>
  <c r="E81" i="95" s="1"/>
  <c r="G223" i="94"/>
  <c r="J223" i="94" s="1"/>
  <c r="E223" i="95" s="1"/>
  <c r="G48" i="93"/>
  <c r="J48" i="93" s="1"/>
  <c r="G179" i="94"/>
  <c r="J179" i="94" s="1"/>
  <c r="E179" i="95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G100" i="94"/>
  <c r="J100" i="94" s="1"/>
  <c r="E100" i="95" s="1"/>
  <c r="G74" i="95"/>
  <c r="J74" i="95" s="1"/>
  <c r="E74" i="96" s="1"/>
  <c r="G176" i="94"/>
  <c r="J176" i="94" s="1"/>
  <c r="E176" i="95" s="1"/>
  <c r="G31" i="93"/>
  <c r="J31" i="93" s="1"/>
  <c r="G34" i="93"/>
  <c r="J34" i="93" s="1"/>
  <c r="G37" i="93"/>
  <c r="J37" i="93" s="1"/>
  <c r="E37" i="94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20" i="94"/>
  <c r="J120" i="94" s="1"/>
  <c r="E120" i="95" s="1"/>
  <c r="G96" i="93"/>
  <c r="J96" i="93" s="1"/>
  <c r="E96" i="94" s="1"/>
  <c r="G46" i="93"/>
  <c r="J46" i="93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92" i="94"/>
  <c r="J92" i="94" s="1"/>
  <c r="E92" i="95" s="1"/>
  <c r="G143" i="94"/>
  <c r="J143" i="94" s="1"/>
  <c r="E143" i="95" s="1"/>
  <c r="G165" i="93"/>
  <c r="J165" i="93" s="1"/>
  <c r="E165" i="94" s="1"/>
  <c r="G222" i="94"/>
  <c r="J222" i="94" s="1"/>
  <c r="E222" i="95" s="1"/>
  <c r="G138" i="94"/>
  <c r="J138" i="94" s="1"/>
  <c r="E138" i="95" s="1"/>
  <c r="G66" i="94"/>
  <c r="J66" i="94" s="1"/>
  <c r="E66" i="95" s="1"/>
  <c r="J192" i="94"/>
  <c r="E192" i="95" s="1"/>
  <c r="G144" i="94"/>
  <c r="J144" i="94" s="1"/>
  <c r="E144" i="95" s="1"/>
  <c r="G44" i="93"/>
  <c r="J44" i="93" s="1"/>
  <c r="E44" i="94" s="1"/>
  <c r="G30" i="93"/>
  <c r="J30" i="93" s="1"/>
  <c r="G68" i="94"/>
  <c r="J68" i="94" s="1"/>
  <c r="E68" i="95" s="1"/>
  <c r="G145" i="94"/>
  <c r="J145" i="94" s="1"/>
  <c r="E145" i="95" s="1"/>
  <c r="G42" i="93"/>
  <c r="J42" i="93" s="1"/>
  <c r="G214" i="92"/>
  <c r="J214" i="92" s="1"/>
  <c r="E214" i="93" s="1"/>
  <c r="G89" i="94"/>
  <c r="J89" i="94" s="1"/>
  <c r="E89" i="95" s="1"/>
  <c r="G59" i="93"/>
  <c r="J59" i="93" s="1"/>
  <c r="G5" i="78"/>
  <c r="J5" i="78" s="1"/>
  <c r="E5" i="79" s="1"/>
  <c r="G186" i="93"/>
  <c r="J186" i="93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1" i="94" s="1"/>
  <c r="G190" i="93"/>
  <c r="J190" i="93" s="1"/>
  <c r="E190" i="94" s="1"/>
  <c r="G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G5" i="8"/>
  <c r="E112" i="93" l="1"/>
  <c r="G112" i="93" s="1"/>
  <c r="J112" i="93" s="1"/>
  <c r="E46" i="94"/>
  <c r="E110" i="94"/>
  <c r="G110" i="94" s="1"/>
  <c r="J110" i="94" s="1"/>
  <c r="E107" i="93"/>
  <c r="G107" i="93" s="1"/>
  <c r="J107" i="93" s="1"/>
  <c r="E97" i="96"/>
  <c r="E16" i="91"/>
  <c r="G16" i="91" s="1"/>
  <c r="J16" i="91" s="1"/>
  <c r="E16" i="92" s="1"/>
  <c r="G16" i="92" s="1"/>
  <c r="J16" i="92" s="1"/>
  <c r="E16" i="93" s="1"/>
  <c r="E38" i="94"/>
  <c r="E36" i="94"/>
  <c r="G36" i="94" s="1"/>
  <c r="J36" i="94" s="1"/>
  <c r="E36" i="95" s="1"/>
  <c r="E232" i="102"/>
  <c r="E108" i="95"/>
  <c r="G108" i="95" s="1"/>
  <c r="J108" i="95" s="1"/>
  <c r="E108" i="96" s="1"/>
  <c r="G108" i="96" s="1"/>
  <c r="J108" i="96" s="1"/>
  <c r="E108" i="97" s="1"/>
  <c r="E20" i="95"/>
  <c r="G20" i="95" s="1"/>
  <c r="J20" i="95" s="1"/>
  <c r="E28" i="94"/>
  <c r="E161" i="94"/>
  <c r="E117" i="95"/>
  <c r="G117" i="95" s="1"/>
  <c r="J117" i="95" s="1"/>
  <c r="E209" i="107"/>
  <c r="G209" i="107" s="1"/>
  <c r="J209" i="107" s="1"/>
  <c r="J209" i="8" s="1"/>
  <c r="E116" i="94"/>
  <c r="G116" i="94" s="1"/>
  <c r="J116" i="94" s="1"/>
  <c r="E116" i="95" s="1"/>
  <c r="G116" i="95" s="1"/>
  <c r="J116" i="95" s="1"/>
  <c r="E116" i="96" s="1"/>
  <c r="E70" i="106"/>
  <c r="G70" i="106" s="1"/>
  <c r="J70" i="106" s="1"/>
  <c r="E70" i="107" s="1"/>
  <c r="E71" i="106"/>
  <c r="G71" i="106" s="1"/>
  <c r="J71" i="106" s="1"/>
  <c r="E71" i="107" s="1"/>
  <c r="E243" i="96"/>
  <c r="G243" i="96" s="1"/>
  <c r="J243" i="96" s="1"/>
  <c r="E250" i="97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44" i="96"/>
  <c r="G244" i="96" s="1"/>
  <c r="J244" i="96" s="1"/>
  <c r="E254" i="92"/>
  <c r="G254" i="92" s="1"/>
  <c r="J254" i="92" s="1"/>
  <c r="E254" i="93" s="1"/>
  <c r="E242" i="95"/>
  <c r="G242" i="95" s="1"/>
  <c r="J242" i="95" s="1"/>
  <c r="E253" i="93"/>
  <c r="G253" i="93" s="1"/>
  <c r="J253" i="93" s="1"/>
  <c r="E253" i="94" s="1"/>
  <c r="E251" i="95"/>
  <c r="G251" i="95" s="1"/>
  <c r="J251" i="95" s="1"/>
  <c r="E52" i="94"/>
  <c r="E42" i="94"/>
  <c r="E49" i="94"/>
  <c r="G135" i="93"/>
  <c r="J135" i="93" s="1"/>
  <c r="E135" i="94" s="1"/>
  <c r="E48" i="94"/>
  <c r="G48" i="94" s="1"/>
  <c r="J48" i="94" s="1"/>
  <c r="E48" i="95" s="1"/>
  <c r="G173" i="92"/>
  <c r="J173" i="92" s="1"/>
  <c r="E173" i="93" s="1"/>
  <c r="E34" i="94"/>
  <c r="G34" i="94" s="1"/>
  <c r="J34" i="94" s="1"/>
  <c r="E34" i="95" s="1"/>
  <c r="E186" i="94"/>
  <c r="G186" i="94" s="1"/>
  <c r="J186" i="94" s="1"/>
  <c r="E186" i="95" s="1"/>
  <c r="E134" i="90"/>
  <c r="E30" i="94"/>
  <c r="E131" i="90"/>
  <c r="G131" i="90" s="1"/>
  <c r="J131" i="90" s="1"/>
  <c r="E7" i="90"/>
  <c r="G7" i="90" s="1"/>
  <c r="J7" i="90" s="1"/>
  <c r="E7" i="91" s="1"/>
  <c r="G7" i="91" s="1"/>
  <c r="J7" i="91" s="1"/>
  <c r="E221" i="94"/>
  <c r="G221" i="94" s="1"/>
  <c r="J221" i="94" s="1"/>
  <c r="E221" i="95" s="1"/>
  <c r="E236" i="94"/>
  <c r="G236" i="94" s="1"/>
  <c r="J236" i="94" s="1"/>
  <c r="E236" i="95" s="1"/>
  <c r="G97" i="96"/>
  <c r="J97" i="96" s="1"/>
  <c r="E97" i="97" s="1"/>
  <c r="E31" i="94"/>
  <c r="G31" i="94" s="1"/>
  <c r="J31" i="94" s="1"/>
  <c r="E31" i="95" s="1"/>
  <c r="G136" i="92"/>
  <c r="J136" i="92" s="1"/>
  <c r="E136" i="93" s="1"/>
  <c r="E32" i="94"/>
  <c r="G32" i="94" s="1"/>
  <c r="J32" i="94" s="1"/>
  <c r="E32" i="95" s="1"/>
  <c r="E238" i="94"/>
  <c r="G238" i="94" s="1"/>
  <c r="J238" i="94" s="1"/>
  <c r="E238" i="95" s="1"/>
  <c r="E230" i="94"/>
  <c r="G230" i="94" s="1"/>
  <c r="J230" i="94" s="1"/>
  <c r="E230" i="95" s="1"/>
  <c r="E175" i="103"/>
  <c r="G175" i="103" s="1"/>
  <c r="J175" i="103" s="1"/>
  <c r="E59" i="94"/>
  <c r="G59" i="94" s="1"/>
  <c r="J59" i="94" s="1"/>
  <c r="E59" i="95" s="1"/>
  <c r="G14" i="92"/>
  <c r="J14" i="92" s="1"/>
  <c r="E14" i="93" s="1"/>
  <c r="G18" i="92"/>
  <c r="J18" i="92" s="1"/>
  <c r="E18" i="93" s="1"/>
  <c r="G17" i="92"/>
  <c r="J17" i="92" s="1"/>
  <c r="E17" i="93" s="1"/>
  <c r="G88" i="92"/>
  <c r="J88" i="92" s="1"/>
  <c r="E88" i="93" s="1"/>
  <c r="G87" i="92"/>
  <c r="J87" i="92" s="1"/>
  <c r="E87" i="93" s="1"/>
  <c r="G86" i="94"/>
  <c r="J86" i="94" s="1"/>
  <c r="E86" i="95" s="1"/>
  <c r="G239" i="107"/>
  <c r="J239" i="107" s="1"/>
  <c r="J239" i="8" s="1"/>
  <c r="G231" i="107"/>
  <c r="J231" i="107" s="1"/>
  <c r="J231" i="8" s="1"/>
  <c r="G234" i="92"/>
  <c r="J234" i="92" s="1"/>
  <c r="E234" i="93" s="1"/>
  <c r="G232" i="102"/>
  <c r="J232" i="102" s="1"/>
  <c r="E232" i="103" s="1"/>
  <c r="G227" i="94"/>
  <c r="J227" i="94" s="1"/>
  <c r="E227" i="95" s="1"/>
  <c r="G235" i="94"/>
  <c r="J235" i="94" s="1"/>
  <c r="E235" i="95" s="1"/>
  <c r="G228" i="94"/>
  <c r="J228" i="94" s="1"/>
  <c r="E228" i="95" s="1"/>
  <c r="G259" i="92"/>
  <c r="J259" i="92" s="1"/>
  <c r="E259" i="93" s="1"/>
  <c r="G174" i="92"/>
  <c r="J174" i="92" s="1"/>
  <c r="E174" i="93" s="1"/>
  <c r="G103" i="92"/>
  <c r="J103" i="92" s="1"/>
  <c r="E103" i="93" s="1"/>
  <c r="G102" i="92"/>
  <c r="J102" i="92" s="1"/>
  <c r="E102" i="93" s="1"/>
  <c r="G116" i="96"/>
  <c r="J116" i="96" s="1"/>
  <c r="E116" i="97" s="1"/>
  <c r="G115" i="96"/>
  <c r="J115" i="96" s="1"/>
  <c r="G111" i="96"/>
  <c r="J111" i="96" s="1"/>
  <c r="E111" i="97" s="1"/>
  <c r="G25" i="95"/>
  <c r="J25" i="95" s="1"/>
  <c r="G24" i="95"/>
  <c r="J24" i="95" s="1"/>
  <c r="G22" i="95"/>
  <c r="J22" i="95" s="1"/>
  <c r="G19" i="95"/>
  <c r="J19" i="95" s="1"/>
  <c r="G224" i="95"/>
  <c r="J224" i="95" s="1"/>
  <c r="G23" i="95"/>
  <c r="J23" i="95" s="1"/>
  <c r="G13" i="92"/>
  <c r="J13" i="92" s="1"/>
  <c r="E13" i="93" s="1"/>
  <c r="G8" i="92"/>
  <c r="J8" i="92" s="1"/>
  <c r="E8" i="93" s="1"/>
  <c r="G26" i="95"/>
  <c r="J26" i="95" s="1"/>
  <c r="G21" i="95"/>
  <c r="G90" i="95"/>
  <c r="J90" i="95" s="1"/>
  <c r="G15" i="92"/>
  <c r="J15" i="92" s="1"/>
  <c r="E15" i="93" s="1"/>
  <c r="G121" i="95"/>
  <c r="J121" i="95" s="1"/>
  <c r="G146" i="95"/>
  <c r="J146" i="95" s="1"/>
  <c r="G6" i="92"/>
  <c r="J6" i="92" s="1"/>
  <c r="E6" i="93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82" i="92"/>
  <c r="J82" i="92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G29" i="94"/>
  <c r="J29" i="94" s="1"/>
  <c r="E29" i="95" s="1"/>
  <c r="G225" i="95"/>
  <c r="J225" i="95" s="1"/>
  <c r="G106" i="95"/>
  <c r="J106" i="95" s="1"/>
  <c r="G42" i="94"/>
  <c r="J42" i="94" s="1"/>
  <c r="E42" i="95" s="1"/>
  <c r="G72" i="95"/>
  <c r="J72" i="95" s="1"/>
  <c r="G98" i="95"/>
  <c r="G54" i="94"/>
  <c r="J54" i="94" s="1"/>
  <c r="E54" i="95" s="1"/>
  <c r="G119" i="94"/>
  <c r="J119" i="94" s="1"/>
  <c r="E119" i="95" s="1"/>
  <c r="G180" i="95"/>
  <c r="J180" i="95" s="1"/>
  <c r="G37" i="94"/>
  <c r="J37" i="94" s="1"/>
  <c r="E37" i="95" s="1"/>
  <c r="G40" i="94"/>
  <c r="J40" i="94" s="1"/>
  <c r="E40" i="95" s="1"/>
  <c r="G65" i="95"/>
  <c r="J65" i="95" s="1"/>
  <c r="G81" i="95"/>
  <c r="J81" i="95" s="1"/>
  <c r="G95" i="95"/>
  <c r="J95" i="95" s="1"/>
  <c r="G145" i="95"/>
  <c r="J145" i="95" s="1"/>
  <c r="G165" i="94"/>
  <c r="J165" i="94" s="1"/>
  <c r="E165" i="95" s="1"/>
  <c r="G44" i="94"/>
  <c r="J44" i="94" s="1"/>
  <c r="E44" i="95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E57" i="95" s="1"/>
  <c r="G162" i="95"/>
  <c r="J162" i="95" s="1"/>
  <c r="G27" i="94"/>
  <c r="J27" i="94" s="1"/>
  <c r="E27" i="95" s="1"/>
  <c r="G93" i="95"/>
  <c r="G118" i="95"/>
  <c r="J118" i="95" s="1"/>
  <c r="G101" i="95"/>
  <c r="J101" i="95" s="1"/>
  <c r="G47" i="94"/>
  <c r="J47" i="94" s="1"/>
  <c r="E47" i="95" s="1"/>
  <c r="G61" i="95"/>
  <c r="J61" i="95" s="1"/>
  <c r="G69" i="95"/>
  <c r="J69" i="95" s="1"/>
  <c r="G154" i="95"/>
  <c r="J154" i="95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G68" i="95"/>
  <c r="J68" i="95" s="1"/>
  <c r="G66" i="95"/>
  <c r="G143" i="95"/>
  <c r="J143" i="95" s="1"/>
  <c r="G96" i="94"/>
  <c r="J96" i="94" s="1"/>
  <c r="E96" i="95" s="1"/>
  <c r="G122" i="94"/>
  <c r="J122" i="94" s="1"/>
  <c r="E122" i="95" s="1"/>
  <c r="G172" i="95"/>
  <c r="J172" i="95" s="1"/>
  <c r="G176" i="95"/>
  <c r="J176" i="95" s="1"/>
  <c r="G80" i="95"/>
  <c r="J80" i="95" s="1"/>
  <c r="G41" i="94"/>
  <c r="J41" i="94" s="1"/>
  <c r="E41" i="95" s="1"/>
  <c r="G51" i="94"/>
  <c r="J51" i="94" s="1"/>
  <c r="E51" i="95" s="1"/>
  <c r="G171" i="95"/>
  <c r="J171" i="95" s="1"/>
  <c r="G138" i="95"/>
  <c r="J138" i="95" s="1"/>
  <c r="G92" i="95"/>
  <c r="J92" i="95" s="1"/>
  <c r="G28" i="94"/>
  <c r="J28" i="94" s="1"/>
  <c r="E28" i="95" s="1"/>
  <c r="G79" i="95"/>
  <c r="J79" i="95" s="1"/>
  <c r="G74" i="96"/>
  <c r="J74" i="96" s="1"/>
  <c r="E74" i="97" s="1"/>
  <c r="G179" i="95"/>
  <c r="J179" i="95" s="1"/>
  <c r="G159" i="95"/>
  <c r="J159" i="95" s="1"/>
  <c r="G33" i="94"/>
  <c r="J33" i="94" s="1"/>
  <c r="E33" i="95" s="1"/>
  <c r="G30" i="94"/>
  <c r="J30" i="94" s="1"/>
  <c r="E30" i="95" s="1"/>
  <c r="G120" i="95"/>
  <c r="J120" i="95" s="1"/>
  <c r="G53" i="94"/>
  <c r="J53" i="94" s="1"/>
  <c r="E53" i="95" s="1"/>
  <c r="G56" i="94"/>
  <c r="J56" i="94" s="1"/>
  <c r="E56" i="95" s="1"/>
  <c r="G64" i="95"/>
  <c r="J64" i="95" s="1"/>
  <c r="G85" i="95"/>
  <c r="J85" i="95" s="1"/>
  <c r="G99" i="95"/>
  <c r="G166" i="95"/>
  <c r="J166" i="95" s="1"/>
  <c r="G52" i="94"/>
  <c r="J52" i="94" s="1"/>
  <c r="E52" i="95" s="1"/>
  <c r="G49" i="94"/>
  <c r="J49" i="94" s="1"/>
  <c r="E49" i="95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E55" i="95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E43" i="95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J191" i="94"/>
  <c r="E191" i="95" s="1"/>
  <c r="J190" i="94"/>
  <c r="E190" i="95" s="1"/>
  <c r="G132" i="93"/>
  <c r="J132" i="93" s="1"/>
  <c r="E132" i="94" s="1"/>
  <c r="G133" i="92"/>
  <c r="J133" i="92" s="1"/>
  <c r="E133" i="93" s="1"/>
  <c r="E117" i="96" l="1"/>
  <c r="G117" i="96" s="1"/>
  <c r="J117" i="96" s="1"/>
  <c r="E117" i="97" s="1"/>
  <c r="E20" i="96"/>
  <c r="E107" i="94"/>
  <c r="G107" i="94" s="1"/>
  <c r="J107" i="94" s="1"/>
  <c r="E107" i="95" s="1"/>
  <c r="G107" i="95" s="1"/>
  <c r="J107" i="95" s="1"/>
  <c r="E107" i="96" s="1"/>
  <c r="G107" i="96" s="1"/>
  <c r="J107" i="96" s="1"/>
  <c r="E107" i="97" s="1"/>
  <c r="E112" i="94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E137" i="96"/>
  <c r="G137" i="96" s="1"/>
  <c r="J137" i="96" s="1"/>
  <c r="E171" i="96"/>
  <c r="E162" i="96"/>
  <c r="E139" i="96"/>
  <c r="G139" i="96" s="1"/>
  <c r="J139" i="96" s="1"/>
  <c r="E139" i="97" s="1"/>
  <c r="E85" i="96"/>
  <c r="G85" i="96" s="1"/>
  <c r="J85" i="96" s="1"/>
  <c r="E179" i="96"/>
  <c r="E68" i="96"/>
  <c r="E61" i="96"/>
  <c r="E144" i="96"/>
  <c r="G144" i="96" s="1"/>
  <c r="J144" i="96" s="1"/>
  <c r="E145" i="96"/>
  <c r="E184" i="96"/>
  <c r="E220" i="96"/>
  <c r="G220" i="96" s="1"/>
  <c r="J220" i="96" s="1"/>
  <c r="E220" i="97" s="1"/>
  <c r="E19" i="96"/>
  <c r="G19" i="96" s="1"/>
  <c r="J19" i="96" s="1"/>
  <c r="E175" i="104"/>
  <c r="G175" i="104" s="1"/>
  <c r="J175" i="104" s="1"/>
  <c r="E175" i="105" s="1"/>
  <c r="G175" i="105" s="1"/>
  <c r="J175" i="105" s="1"/>
  <c r="E175" i="106" s="1"/>
  <c r="G175" i="106" s="1"/>
  <c r="J175" i="106" s="1"/>
  <c r="E183" i="96"/>
  <c r="E80" i="96"/>
  <c r="G80" i="96" s="1"/>
  <c r="J80" i="96" s="1"/>
  <c r="E80" i="97" s="1"/>
  <c r="E192" i="96"/>
  <c r="E170" i="96"/>
  <c r="G170" i="96" s="1"/>
  <c r="J170" i="96" s="1"/>
  <c r="E95" i="96"/>
  <c r="E158" i="96"/>
  <c r="G158" i="96" s="1"/>
  <c r="J158" i="96" s="1"/>
  <c r="E158" i="97" s="1"/>
  <c r="E90" i="96"/>
  <c r="E22" i="96"/>
  <c r="G22" i="96" s="1"/>
  <c r="J22" i="96" s="1"/>
  <c r="E7" i="92"/>
  <c r="G7" i="92" s="1"/>
  <c r="J7" i="92" s="1"/>
  <c r="E222" i="96"/>
  <c r="G222" i="96" s="1"/>
  <c r="J222" i="96" s="1"/>
  <c r="E222" i="97" s="1"/>
  <c r="E176" i="96"/>
  <c r="E167" i="96"/>
  <c r="E72" i="96"/>
  <c r="E185" i="96"/>
  <c r="E24" i="96"/>
  <c r="E141" i="96"/>
  <c r="E223" i="96"/>
  <c r="E79" i="96"/>
  <c r="G79" i="96" s="1"/>
  <c r="J79" i="96" s="1"/>
  <c r="E79" i="97" s="1"/>
  <c r="E101" i="96"/>
  <c r="G101" i="96" s="1"/>
  <c r="J101" i="96" s="1"/>
  <c r="E130" i="96"/>
  <c r="E168" i="96"/>
  <c r="E89" i="96"/>
  <c r="G89" i="96" s="1"/>
  <c r="J89" i="96" s="1"/>
  <c r="E89" i="97" s="1"/>
  <c r="E172" i="96"/>
  <c r="G172" i="96" s="1"/>
  <c r="J172" i="96" s="1"/>
  <c r="E118" i="96"/>
  <c r="E142" i="96"/>
  <c r="G142" i="96" s="1"/>
  <c r="J142" i="96" s="1"/>
  <c r="E142" i="97" s="1"/>
  <c r="E65" i="96"/>
  <c r="G65" i="96" s="1"/>
  <c r="J65" i="96" s="1"/>
  <c r="E65" i="97" s="1"/>
  <c r="E78" i="96"/>
  <c r="G78" i="96" s="1"/>
  <c r="J78" i="96" s="1"/>
  <c r="E26" i="96"/>
  <c r="E25" i="96"/>
  <c r="G25" i="96" s="1"/>
  <c r="J25" i="96" s="1"/>
  <c r="E25" i="97" s="1"/>
  <c r="E81" i="96"/>
  <c r="G81" i="96" s="1"/>
  <c r="J81" i="96" s="1"/>
  <c r="E81" i="97" s="1"/>
  <c r="E164" i="96"/>
  <c r="E100" i="96"/>
  <c r="E120" i="96"/>
  <c r="G120" i="96" s="1"/>
  <c r="J120" i="96" s="1"/>
  <c r="E120" i="97" s="1"/>
  <c r="E92" i="96"/>
  <c r="G92" i="96" s="1"/>
  <c r="J92" i="96" s="1"/>
  <c r="E92" i="97" s="1"/>
  <c r="E106" i="96"/>
  <c r="E82" i="93"/>
  <c r="E215" i="96"/>
  <c r="G215" i="96" s="1"/>
  <c r="J215" i="96" s="1"/>
  <c r="E215" i="97" s="1"/>
  <c r="G110" i="95"/>
  <c r="J110" i="95" s="1"/>
  <c r="E110" i="95"/>
  <c r="E138" i="96"/>
  <c r="E123" i="96"/>
  <c r="G123" i="96" s="1"/>
  <c r="J123" i="96" s="1"/>
  <c r="E115" i="97"/>
  <c r="G115" i="97" s="1"/>
  <c r="J115" i="97" s="1"/>
  <c r="E154" i="96"/>
  <c r="E180" i="96"/>
  <c r="E225" i="96"/>
  <c r="G225" i="96" s="1"/>
  <c r="J225" i="96" s="1"/>
  <c r="E225" i="97" s="1"/>
  <c r="E140" i="96"/>
  <c r="G140" i="96" s="1"/>
  <c r="J140" i="96" s="1"/>
  <c r="E146" i="96"/>
  <c r="E23" i="96"/>
  <c r="E64" i="96"/>
  <c r="G64" i="96" s="1"/>
  <c r="J64" i="96" s="1"/>
  <c r="E64" i="97" s="1"/>
  <c r="E160" i="96"/>
  <c r="E62" i="96"/>
  <c r="E166" i="96"/>
  <c r="G166" i="96" s="1"/>
  <c r="J166" i="96" s="1"/>
  <c r="E143" i="96"/>
  <c r="E67" i="96"/>
  <c r="G67" i="96" s="1"/>
  <c r="J67" i="96" s="1"/>
  <c r="E67" i="97" s="1"/>
  <c r="E163" i="96"/>
  <c r="E159" i="96"/>
  <c r="G159" i="96" s="1"/>
  <c r="J159" i="96" s="1"/>
  <c r="E69" i="96"/>
  <c r="E91" i="96"/>
  <c r="G91" i="96" s="1"/>
  <c r="J91" i="96" s="1"/>
  <c r="E121" i="96"/>
  <c r="E224" i="96"/>
  <c r="G224" i="96" s="1"/>
  <c r="J224" i="96" s="1"/>
  <c r="G71" i="107"/>
  <c r="J71" i="107" s="1"/>
  <c r="J71" i="8" s="1"/>
  <c r="G70" i="107"/>
  <c r="J70" i="107" s="1"/>
  <c r="J70" i="8" s="1"/>
  <c r="E242" i="96"/>
  <c r="G242" i="96" s="1"/>
  <c r="J242" i="96" s="1"/>
  <c r="E244" i="97"/>
  <c r="G244" i="97" s="1"/>
  <c r="J244" i="97" s="1"/>
  <c r="E250" i="101"/>
  <c r="G250" i="101" s="1"/>
  <c r="J250" i="101" s="1"/>
  <c r="E250" i="102" s="1"/>
  <c r="G250" i="102" s="1"/>
  <c r="J250" i="102" s="1"/>
  <c r="E250" i="103" s="1"/>
  <c r="E243" i="97"/>
  <c r="G243" i="97" s="1"/>
  <c r="J243" i="97" s="1"/>
  <c r="E251" i="96"/>
  <c r="G251" i="96" s="1"/>
  <c r="J251" i="96" s="1"/>
  <c r="G6" i="93"/>
  <c r="J6" i="93" s="1"/>
  <c r="G254" i="93"/>
  <c r="J254" i="93" s="1"/>
  <c r="G163" i="96"/>
  <c r="J163" i="96" s="1"/>
  <c r="E163" i="97" s="1"/>
  <c r="G95" i="96"/>
  <c r="J95" i="96" s="1"/>
  <c r="E95" i="97" s="1"/>
  <c r="G121" i="96"/>
  <c r="J121" i="96" s="1"/>
  <c r="E121" i="97" s="1"/>
  <c r="G23" i="96"/>
  <c r="J23" i="96" s="1"/>
  <c r="E23" i="97" s="1"/>
  <c r="G167" i="96"/>
  <c r="J167" i="96" s="1"/>
  <c r="E167" i="97" s="1"/>
  <c r="G72" i="96"/>
  <c r="J72" i="96" s="1"/>
  <c r="E72" i="97" s="1"/>
  <c r="G184" i="96"/>
  <c r="J184" i="96" s="1"/>
  <c r="E184" i="97" s="1"/>
  <c r="G141" i="96"/>
  <c r="J141" i="96" s="1"/>
  <c r="E141" i="97" s="1"/>
  <c r="G118" i="96"/>
  <c r="J118" i="96" s="1"/>
  <c r="E118" i="97" s="1"/>
  <c r="G90" i="96"/>
  <c r="J90" i="96" s="1"/>
  <c r="E90" i="97" s="1"/>
  <c r="G145" i="96"/>
  <c r="J145" i="96" s="1"/>
  <c r="E145" i="97" s="1"/>
  <c r="G183" i="96"/>
  <c r="J183" i="96" s="1"/>
  <c r="E183" i="97" s="1"/>
  <c r="G138" i="96"/>
  <c r="J138" i="96" s="1"/>
  <c r="E138" i="97" s="1"/>
  <c r="G223" i="96"/>
  <c r="J223" i="96" s="1"/>
  <c r="E223" i="97" s="1"/>
  <c r="G179" i="96"/>
  <c r="J179" i="96" s="1"/>
  <c r="E179" i="97" s="1"/>
  <c r="G171" i="96"/>
  <c r="J171" i="96" s="1"/>
  <c r="E171" i="97" s="1"/>
  <c r="G143" i="96"/>
  <c r="J143" i="96" s="1"/>
  <c r="E143" i="97" s="1"/>
  <c r="G154" i="96"/>
  <c r="J154" i="96" s="1"/>
  <c r="E154" i="97" s="1"/>
  <c r="G106" i="96"/>
  <c r="J106" i="96" s="1"/>
  <c r="E106" i="97" s="1"/>
  <c r="E131" i="91"/>
  <c r="G164" i="96"/>
  <c r="J164" i="96" s="1"/>
  <c r="E164" i="97" s="1"/>
  <c r="G100" i="96"/>
  <c r="J100" i="96" s="1"/>
  <c r="E100" i="97" s="1"/>
  <c r="G69" i="96"/>
  <c r="J69" i="96" s="1"/>
  <c r="E69" i="97" s="1"/>
  <c r="G162" i="96"/>
  <c r="J162" i="96" s="1"/>
  <c r="E162" i="97" s="1"/>
  <c r="G180" i="96"/>
  <c r="J180" i="96" s="1"/>
  <c r="E180" i="97" s="1"/>
  <c r="G26" i="96"/>
  <c r="J26" i="96" s="1"/>
  <c r="E26" i="97" s="1"/>
  <c r="G62" i="96"/>
  <c r="J62" i="96" s="1"/>
  <c r="E62" i="97" s="1"/>
  <c r="G146" i="96"/>
  <c r="J146" i="96" s="1"/>
  <c r="E146" i="97" s="1"/>
  <c r="G130" i="96"/>
  <c r="J130" i="96" s="1"/>
  <c r="E130" i="97" s="1"/>
  <c r="G168" i="96"/>
  <c r="J168" i="96" s="1"/>
  <c r="E168" i="97" s="1"/>
  <c r="G160" i="96"/>
  <c r="J160" i="96" s="1"/>
  <c r="E160" i="97" s="1"/>
  <c r="G192" i="96"/>
  <c r="J192" i="96" s="1"/>
  <c r="E192" i="97" s="1"/>
  <c r="G61" i="96"/>
  <c r="J61" i="96" s="1"/>
  <c r="E61" i="97" s="1"/>
  <c r="G24" i="96"/>
  <c r="J24" i="96" s="1"/>
  <c r="E24" i="97" s="1"/>
  <c r="G20" i="96"/>
  <c r="J20" i="96" s="1"/>
  <c r="G111" i="97"/>
  <c r="J111" i="97" s="1"/>
  <c r="E111" i="98" s="1"/>
  <c r="G111" i="98" s="1"/>
  <c r="J111" i="98" s="1"/>
  <c r="E111" i="99" s="1"/>
  <c r="G97" i="97"/>
  <c r="J97" i="97" s="1"/>
  <c r="E97" i="98" s="1"/>
  <c r="G97" i="98" s="1"/>
  <c r="J97" i="98" s="1"/>
  <c r="E97" i="99" s="1"/>
  <c r="G116" i="97"/>
  <c r="J116" i="97" s="1"/>
  <c r="G107" i="97"/>
  <c r="J107" i="97" s="1"/>
  <c r="E107" i="98" s="1"/>
  <c r="G107" i="98" s="1"/>
  <c r="J107" i="98" s="1"/>
  <c r="E107" i="99" s="1"/>
  <c r="G117" i="97"/>
  <c r="J117" i="97" s="1"/>
  <c r="E117" i="98" s="1"/>
  <c r="G117" i="98" s="1"/>
  <c r="J117" i="98" s="1"/>
  <c r="E117" i="99" s="1"/>
  <c r="G88" i="93"/>
  <c r="J88" i="93" s="1"/>
  <c r="E88" i="94" s="1"/>
  <c r="G87" i="93"/>
  <c r="J87" i="93" s="1"/>
  <c r="G108" i="97"/>
  <c r="J108" i="97" s="1"/>
  <c r="E108" i="98" s="1"/>
  <c r="G108" i="98" s="1"/>
  <c r="J108" i="98" s="1"/>
  <c r="E108" i="99" s="1"/>
  <c r="J98" i="95"/>
  <c r="J99" i="95"/>
  <c r="J21" i="95"/>
  <c r="J66" i="95"/>
  <c r="J93" i="95"/>
  <c r="J77" i="95"/>
  <c r="G86" i="95"/>
  <c r="G232" i="103"/>
  <c r="J232" i="103" s="1"/>
  <c r="E232" i="104" s="1"/>
  <c r="G234" i="93"/>
  <c r="J234" i="93" s="1"/>
  <c r="E234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E253" i="95" s="1"/>
  <c r="G259" i="93"/>
  <c r="J259" i="93" s="1"/>
  <c r="E259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76" i="96"/>
  <c r="J176" i="96" s="1"/>
  <c r="E176" i="97" s="1"/>
  <c r="G185" i="96"/>
  <c r="J185" i="96" s="1"/>
  <c r="E185" i="97" s="1"/>
  <c r="G68" i="96"/>
  <c r="J68" i="96" s="1"/>
  <c r="E68" i="97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G16" i="93"/>
  <c r="J16" i="93" s="1"/>
  <c r="E16" i="94" s="1"/>
  <c r="G8" i="93"/>
  <c r="J8" i="93" s="1"/>
  <c r="G29" i="95"/>
  <c r="J29" i="95" s="1"/>
  <c r="G17" i="93"/>
  <c r="J17" i="93" s="1"/>
  <c r="E17" i="94" s="1"/>
  <c r="G18" i="93"/>
  <c r="J18" i="93" s="1"/>
  <c r="E18" i="94" s="1"/>
  <c r="G131" i="91"/>
  <c r="J131" i="91" s="1"/>
  <c r="E131" i="92" s="1"/>
  <c r="G134" i="91"/>
  <c r="J134" i="91" s="1"/>
  <c r="E134" i="92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E214" i="95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40" i="97" l="1"/>
  <c r="E224" i="97"/>
  <c r="E166" i="97"/>
  <c r="E170" i="97"/>
  <c r="E78" i="97"/>
  <c r="E101" i="97"/>
  <c r="E144" i="97"/>
  <c r="E137" i="97"/>
  <c r="E91" i="97"/>
  <c r="E123" i="97"/>
  <c r="E7" i="93"/>
  <c r="G7" i="93" s="1"/>
  <c r="J7" i="93" s="1"/>
  <c r="E159" i="97"/>
  <c r="E22" i="97"/>
  <c r="E172" i="97"/>
  <c r="E19" i="97"/>
  <c r="E85" i="97"/>
  <c r="E31" i="96"/>
  <c r="E55" i="96"/>
  <c r="E99" i="96"/>
  <c r="E54" i="96"/>
  <c r="E56" i="96"/>
  <c r="E37" i="96"/>
  <c r="E98" i="96"/>
  <c r="G98" i="96" s="1"/>
  <c r="J98" i="96" s="1"/>
  <c r="E110" i="96"/>
  <c r="G110" i="96" s="1"/>
  <c r="J110" i="96" s="1"/>
  <c r="E110" i="97" s="1"/>
  <c r="G110" i="97" s="1"/>
  <c r="J110" i="97" s="1"/>
  <c r="E110" i="98" s="1"/>
  <c r="G110" i="98" s="1"/>
  <c r="J110" i="98" s="1"/>
  <c r="E110" i="99" s="1"/>
  <c r="E48" i="96"/>
  <c r="E235" i="96"/>
  <c r="E191" i="96"/>
  <c r="E122" i="96"/>
  <c r="E165" i="96"/>
  <c r="E42" i="96"/>
  <c r="E36" i="96"/>
  <c r="E28" i="96"/>
  <c r="G28" i="96" s="1"/>
  <c r="J28" i="96" s="1"/>
  <c r="E28" i="97" s="1"/>
  <c r="E93" i="96"/>
  <c r="E46" i="96"/>
  <c r="E34" i="96"/>
  <c r="E233" i="96"/>
  <c r="E43" i="96"/>
  <c r="E33" i="96"/>
  <c r="G33" i="96" s="1"/>
  <c r="J33" i="96" s="1"/>
  <c r="E258" i="96"/>
  <c r="E27" i="96"/>
  <c r="G27" i="96" s="1"/>
  <c r="J27" i="96" s="1"/>
  <c r="E27" i="97" s="1"/>
  <c r="E41" i="96"/>
  <c r="E29" i="96"/>
  <c r="G29" i="96" s="1"/>
  <c r="J29" i="96" s="1"/>
  <c r="E104" i="96"/>
  <c r="E221" i="96"/>
  <c r="E119" i="96"/>
  <c r="E44" i="96"/>
  <c r="E53" i="96"/>
  <c r="E40" i="96"/>
  <c r="G40" i="96" s="1"/>
  <c r="J40" i="96" s="1"/>
  <c r="E238" i="96"/>
  <c r="E175" i="107"/>
  <c r="G175" i="107" s="1"/>
  <c r="J175" i="107" s="1"/>
  <c r="J175" i="8" s="1"/>
  <c r="E59" i="96"/>
  <c r="E57" i="96"/>
  <c r="E30" i="96"/>
  <c r="E161" i="96"/>
  <c r="E77" i="96"/>
  <c r="G77" i="96" s="1"/>
  <c r="J77" i="96" s="1"/>
  <c r="E186" i="96"/>
  <c r="E38" i="96"/>
  <c r="E96" i="96"/>
  <c r="G96" i="96" s="1"/>
  <c r="J96" i="96" s="1"/>
  <c r="E50" i="96"/>
  <c r="E52" i="96"/>
  <c r="G52" i="96" s="1"/>
  <c r="J52" i="96" s="1"/>
  <c r="E66" i="96"/>
  <c r="E190" i="96"/>
  <c r="E58" i="96"/>
  <c r="G58" i="96" s="1"/>
  <c r="J58" i="96" s="1"/>
  <c r="E58" i="97" s="1"/>
  <c r="E32" i="96"/>
  <c r="G32" i="96" s="1"/>
  <c r="J32" i="96" s="1"/>
  <c r="E47" i="96"/>
  <c r="G47" i="96" s="1"/>
  <c r="J47" i="96" s="1"/>
  <c r="E236" i="96"/>
  <c r="E21" i="96"/>
  <c r="E20" i="97"/>
  <c r="G20" i="97" s="1"/>
  <c r="J20" i="97" s="1"/>
  <c r="E20" i="98" s="1"/>
  <c r="G20" i="98" s="1"/>
  <c r="J20" i="98" s="1"/>
  <c r="E20" i="99" s="1"/>
  <c r="G20" i="99" s="1"/>
  <c r="J20" i="99" s="1"/>
  <c r="E243" i="98"/>
  <c r="G243" i="98" s="1"/>
  <c r="J243" i="98" s="1"/>
  <c r="E243" i="99" s="1"/>
  <c r="G243" i="99" s="1"/>
  <c r="J243" i="99" s="1"/>
  <c r="E243" i="100" s="1"/>
  <c r="G243" i="100" s="1"/>
  <c r="J243" i="100" s="1"/>
  <c r="E244" i="98"/>
  <c r="G244" i="98" s="1"/>
  <c r="J244" i="98" s="1"/>
  <c r="E244" i="99" s="1"/>
  <c r="G244" i="99" s="1"/>
  <c r="J244" i="99" s="1"/>
  <c r="E244" i="100" s="1"/>
  <c r="G244" i="100" s="1"/>
  <c r="J244" i="100" s="1"/>
  <c r="E242" i="97"/>
  <c r="G242" i="97" s="1"/>
  <c r="J242" i="97" s="1"/>
  <c r="E255" i="96"/>
  <c r="E251" i="97"/>
  <c r="G251" i="97" s="1"/>
  <c r="J251" i="97" s="1"/>
  <c r="E256" i="96"/>
  <c r="G256" i="96" s="1"/>
  <c r="J256" i="96" s="1"/>
  <c r="E7" i="94"/>
  <c r="E6" i="94"/>
  <c r="G6" i="94" s="1"/>
  <c r="J6" i="94" s="1"/>
  <c r="E6" i="95" s="1"/>
  <c r="E254" i="94"/>
  <c r="G254" i="94" s="1"/>
  <c r="J254" i="94" s="1"/>
  <c r="E254" i="95" s="1"/>
  <c r="E82" i="94"/>
  <c r="G82" i="94" s="1"/>
  <c r="J82" i="94" s="1"/>
  <c r="E82" i="95" s="1"/>
  <c r="G48" i="96"/>
  <c r="J48" i="96" s="1"/>
  <c r="E48" i="97" s="1"/>
  <c r="G50" i="96"/>
  <c r="J50" i="96" s="1"/>
  <c r="E50" i="97" s="1"/>
  <c r="G238" i="96"/>
  <c r="J238" i="96" s="1"/>
  <c r="E238" i="97" s="1"/>
  <c r="E115" i="98"/>
  <c r="G115" i="98" s="1"/>
  <c r="J115" i="98" s="1"/>
  <c r="E115" i="99" s="1"/>
  <c r="G115" i="99" s="1"/>
  <c r="J115" i="99" s="1"/>
  <c r="G161" i="96"/>
  <c r="J161" i="96" s="1"/>
  <c r="E161" i="97" s="1"/>
  <c r="G57" i="96"/>
  <c r="J57" i="96" s="1"/>
  <c r="E57" i="97" s="1"/>
  <c r="G186" i="96"/>
  <c r="J186" i="96" s="1"/>
  <c r="E186" i="97" s="1"/>
  <c r="G55" i="96"/>
  <c r="J55" i="96" s="1"/>
  <c r="E55" i="97" s="1"/>
  <c r="G56" i="96"/>
  <c r="J56" i="96" s="1"/>
  <c r="E56" i="97" s="1"/>
  <c r="G34" i="96"/>
  <c r="J34" i="96" s="1"/>
  <c r="E34" i="97" s="1"/>
  <c r="G122" i="96"/>
  <c r="J122" i="96" s="1"/>
  <c r="E122" i="97" s="1"/>
  <c r="G235" i="96"/>
  <c r="J235" i="96" s="1"/>
  <c r="E235" i="97" s="1"/>
  <c r="G255" i="96"/>
  <c r="J255" i="96" s="1"/>
  <c r="G54" i="96"/>
  <c r="J54" i="96" s="1"/>
  <c r="E54" i="97" s="1"/>
  <c r="G191" i="96"/>
  <c r="J191" i="96" s="1"/>
  <c r="E191" i="97" s="1"/>
  <c r="G233" i="96"/>
  <c r="J233" i="96" s="1"/>
  <c r="E233" i="97" s="1"/>
  <c r="G165" i="96"/>
  <c r="J165" i="96" s="1"/>
  <c r="E165" i="97" s="1"/>
  <c r="G37" i="96"/>
  <c r="J37" i="96" s="1"/>
  <c r="E37" i="97" s="1"/>
  <c r="G43" i="96"/>
  <c r="J43" i="96" s="1"/>
  <c r="E43" i="97" s="1"/>
  <c r="G42" i="96"/>
  <c r="J42" i="96" s="1"/>
  <c r="E42" i="97" s="1"/>
  <c r="G93" i="96"/>
  <c r="J93" i="96" s="1"/>
  <c r="G59" i="96"/>
  <c r="J59" i="96" s="1"/>
  <c r="E59" i="97" s="1"/>
  <c r="G99" i="96"/>
  <c r="J99" i="96" s="1"/>
  <c r="G31" i="96"/>
  <c r="J31" i="96" s="1"/>
  <c r="E31" i="97" s="1"/>
  <c r="G38" i="96"/>
  <c r="J38" i="96" s="1"/>
  <c r="E38" i="97" s="1"/>
  <c r="G46" i="96"/>
  <c r="J46" i="96" s="1"/>
  <c r="E46" i="97" s="1"/>
  <c r="G258" i="96"/>
  <c r="J258" i="96" s="1"/>
  <c r="E258" i="97" s="1"/>
  <c r="G36" i="96"/>
  <c r="J36" i="96" s="1"/>
  <c r="E36" i="97" s="1"/>
  <c r="G41" i="96"/>
  <c r="J41" i="96" s="1"/>
  <c r="E41" i="97" s="1"/>
  <c r="G66" i="96"/>
  <c r="J66" i="96" s="1"/>
  <c r="G30" i="96"/>
  <c r="J30" i="96" s="1"/>
  <c r="E30" i="97" s="1"/>
  <c r="G190" i="96"/>
  <c r="J190" i="96" s="1"/>
  <c r="E190" i="97" s="1"/>
  <c r="G104" i="96"/>
  <c r="J104" i="96" s="1"/>
  <c r="E104" i="97" s="1"/>
  <c r="G221" i="96"/>
  <c r="J221" i="96" s="1"/>
  <c r="E221" i="97" s="1"/>
  <c r="G119" i="96"/>
  <c r="J119" i="96" s="1"/>
  <c r="E119" i="97" s="1"/>
  <c r="G44" i="96"/>
  <c r="J44" i="96" s="1"/>
  <c r="E44" i="97" s="1"/>
  <c r="G53" i="96"/>
  <c r="J53" i="96" s="1"/>
  <c r="E53" i="97" s="1"/>
  <c r="G21" i="96"/>
  <c r="J21" i="96" s="1"/>
  <c r="E116" i="98"/>
  <c r="G116" i="98" s="1"/>
  <c r="J116" i="98" s="1"/>
  <c r="E116" i="99" s="1"/>
  <c r="G116" i="99" s="1"/>
  <c r="J116" i="99" s="1"/>
  <c r="E14" i="94"/>
  <c r="G14" i="94" s="1"/>
  <c r="J14" i="94" s="1"/>
  <c r="E14" i="95" s="1"/>
  <c r="E8" i="94"/>
  <c r="G8" i="94" s="1"/>
  <c r="J8" i="94" s="1"/>
  <c r="E8" i="95" s="1"/>
  <c r="G67" i="97"/>
  <c r="J67" i="97" s="1"/>
  <c r="E67" i="98" s="1"/>
  <c r="G67" i="98" s="1"/>
  <c r="J67" i="98" s="1"/>
  <c r="E67" i="99" s="1"/>
  <c r="G72" i="97"/>
  <c r="J72" i="97" s="1"/>
  <c r="G81" i="97"/>
  <c r="J81" i="97" s="1"/>
  <c r="G168" i="97"/>
  <c r="J168" i="97" s="1"/>
  <c r="E168" i="98" s="1"/>
  <c r="G168" i="98" s="1"/>
  <c r="J168" i="98" s="1"/>
  <c r="E168" i="99" s="1"/>
  <c r="G138" i="97"/>
  <c r="J138" i="97" s="1"/>
  <c r="E138" i="98" s="1"/>
  <c r="G138" i="98" s="1"/>
  <c r="J138" i="98" s="1"/>
  <c r="E138" i="99" s="1"/>
  <c r="G145" i="97"/>
  <c r="J145" i="97" s="1"/>
  <c r="E145" i="98" s="1"/>
  <c r="G145" i="98" s="1"/>
  <c r="J145" i="98" s="1"/>
  <c r="E145" i="99" s="1"/>
  <c r="G225" i="97"/>
  <c r="J225" i="97" s="1"/>
  <c r="G224" i="97"/>
  <c r="J224" i="97" s="1"/>
  <c r="E224" i="98" s="1"/>
  <c r="G224" i="98" s="1"/>
  <c r="J224" i="98" s="1"/>
  <c r="E224" i="99" s="1"/>
  <c r="G26" i="97"/>
  <c r="J26" i="97" s="1"/>
  <c r="E26" i="98" s="1"/>
  <c r="G26" i="98" s="1"/>
  <c r="J26" i="98" s="1"/>
  <c r="E26" i="99" s="1"/>
  <c r="G78" i="97"/>
  <c r="J78" i="97" s="1"/>
  <c r="E78" i="98" s="1"/>
  <c r="G78" i="98" s="1"/>
  <c r="J78" i="98" s="1"/>
  <c r="E78" i="99" s="1"/>
  <c r="G91" i="97"/>
  <c r="J91" i="97" s="1"/>
  <c r="E91" i="98" s="1"/>
  <c r="G91" i="98" s="1"/>
  <c r="J91" i="98" s="1"/>
  <c r="E91" i="99" s="1"/>
  <c r="G69" i="97"/>
  <c r="J69" i="97" s="1"/>
  <c r="E69" i="98" s="1"/>
  <c r="G69" i="98" s="1"/>
  <c r="J69" i="98" s="1"/>
  <c r="E69" i="99" s="1"/>
  <c r="G65" i="97"/>
  <c r="J65" i="97" s="1"/>
  <c r="E65" i="98" s="1"/>
  <c r="G65" i="98" s="1"/>
  <c r="J65" i="98" s="1"/>
  <c r="E65" i="99" s="1"/>
  <c r="G167" i="97"/>
  <c r="J167" i="97" s="1"/>
  <c r="E167" i="98" s="1"/>
  <c r="G167" i="98" s="1"/>
  <c r="J167" i="98" s="1"/>
  <c r="E167" i="99" s="1"/>
  <c r="G164" i="97"/>
  <c r="J164" i="97" s="1"/>
  <c r="E164" i="98" s="1"/>
  <c r="G164" i="98" s="1"/>
  <c r="J164" i="98" s="1"/>
  <c r="E164" i="99" s="1"/>
  <c r="G159" i="97"/>
  <c r="J159" i="97" s="1"/>
  <c r="E159" i="98" s="1"/>
  <c r="G159" i="98" s="1"/>
  <c r="J159" i="98" s="1"/>
  <c r="E159" i="99" s="1"/>
  <c r="G144" i="97"/>
  <c r="J144" i="97" s="1"/>
  <c r="E144" i="98" s="1"/>
  <c r="G144" i="98" s="1"/>
  <c r="J144" i="98" s="1"/>
  <c r="E144" i="99" s="1"/>
  <c r="G61" i="97"/>
  <c r="J61" i="97" s="1"/>
  <c r="E61" i="98" s="1"/>
  <c r="G61" i="98" s="1"/>
  <c r="J61" i="98" s="1"/>
  <c r="E61" i="99" s="1"/>
  <c r="G90" i="97"/>
  <c r="J90" i="97" s="1"/>
  <c r="E90" i="98" s="1"/>
  <c r="G90" i="98" s="1"/>
  <c r="J90" i="98" s="1"/>
  <c r="E90" i="99" s="1"/>
  <c r="G101" i="97"/>
  <c r="J101" i="97" s="1"/>
  <c r="E101" i="98" s="1"/>
  <c r="G101" i="98" s="1"/>
  <c r="J101" i="98" s="1"/>
  <c r="E101" i="99" s="1"/>
  <c r="G106" i="97"/>
  <c r="J106" i="97" s="1"/>
  <c r="G22" i="97"/>
  <c r="J22" i="97" s="1"/>
  <c r="E22" i="98" s="1"/>
  <c r="G22" i="98" s="1"/>
  <c r="J22" i="98" s="1"/>
  <c r="E22" i="99" s="1"/>
  <c r="G142" i="97"/>
  <c r="J142" i="97" s="1"/>
  <c r="E142" i="98" s="1"/>
  <c r="G142" i="98" s="1"/>
  <c r="J142" i="98" s="1"/>
  <c r="E142" i="99" s="1"/>
  <c r="G154" i="97"/>
  <c r="J154" i="97" s="1"/>
  <c r="G19" i="97"/>
  <c r="J19" i="97" s="1"/>
  <c r="E19" i="98" s="1"/>
  <c r="G19" i="98" s="1"/>
  <c r="J19" i="98" s="1"/>
  <c r="E19" i="99" s="1"/>
  <c r="G85" i="97"/>
  <c r="J85" i="97" s="1"/>
  <c r="E85" i="98" s="1"/>
  <c r="G85" i="98" s="1"/>
  <c r="J85" i="98" s="1"/>
  <c r="E85" i="99" s="1"/>
  <c r="G92" i="97"/>
  <c r="J92" i="97" s="1"/>
  <c r="E92" i="98" s="1"/>
  <c r="G92" i="98" s="1"/>
  <c r="J92" i="98" s="1"/>
  <c r="E92" i="99" s="1"/>
  <c r="G172" i="97"/>
  <c r="J172" i="97" s="1"/>
  <c r="G158" i="97"/>
  <c r="J158" i="97" s="1"/>
  <c r="G220" i="97"/>
  <c r="J220" i="97" s="1"/>
  <c r="G123" i="97"/>
  <c r="J123" i="97" s="1"/>
  <c r="E123" i="98" s="1"/>
  <c r="G123" i="98" s="1"/>
  <c r="J123" i="98" s="1"/>
  <c r="E123" i="99" s="1"/>
  <c r="G215" i="97"/>
  <c r="J215" i="97" s="1"/>
  <c r="G118" i="97"/>
  <c r="J118" i="97" s="1"/>
  <c r="E118" i="98" s="1"/>
  <c r="G118" i="98" s="1"/>
  <c r="J118" i="98" s="1"/>
  <c r="E118" i="99" s="1"/>
  <c r="G143" i="97"/>
  <c r="J143" i="97" s="1"/>
  <c r="G185" i="97"/>
  <c r="J185" i="97" s="1"/>
  <c r="E185" i="98" s="1"/>
  <c r="G185" i="98" s="1"/>
  <c r="J185" i="98" s="1"/>
  <c r="E185" i="99" s="1"/>
  <c r="G222" i="97"/>
  <c r="J222" i="97" s="1"/>
  <c r="G141" i="97"/>
  <c r="J141" i="97" s="1"/>
  <c r="E141" i="98" s="1"/>
  <c r="G141" i="98" s="1"/>
  <c r="J141" i="98" s="1"/>
  <c r="E141" i="99" s="1"/>
  <c r="G166" i="97"/>
  <c r="J166" i="97" s="1"/>
  <c r="E166" i="98" s="1"/>
  <c r="G166" i="98" s="1"/>
  <c r="J166" i="98" s="1"/>
  <c r="E166" i="99" s="1"/>
  <c r="G23" i="97"/>
  <c r="J23" i="97" s="1"/>
  <c r="E23" i="98" s="1"/>
  <c r="G23" i="98" s="1"/>
  <c r="J23" i="98" s="1"/>
  <c r="E23" i="99" s="1"/>
  <c r="G120" i="97"/>
  <c r="J120" i="97" s="1"/>
  <c r="G192" i="97"/>
  <c r="J192" i="97" s="1"/>
  <c r="E192" i="98" s="1"/>
  <c r="G192" i="98" s="1"/>
  <c r="J192" i="98" s="1"/>
  <c r="E192" i="99" s="1"/>
  <c r="G68" i="97"/>
  <c r="J68" i="97" s="1"/>
  <c r="E68" i="98" s="1"/>
  <c r="G68" i="98" s="1"/>
  <c r="J68" i="98" s="1"/>
  <c r="E68" i="99" s="1"/>
  <c r="G89" i="97"/>
  <c r="J89" i="97" s="1"/>
  <c r="E89" i="98" s="1"/>
  <c r="G89" i="98" s="1"/>
  <c r="J89" i="98" s="1"/>
  <c r="E89" i="99" s="1"/>
  <c r="G171" i="97"/>
  <c r="J171" i="97" s="1"/>
  <c r="E171" i="98" s="1"/>
  <c r="G171" i="98" s="1"/>
  <c r="J171" i="98" s="1"/>
  <c r="E171" i="99" s="1"/>
  <c r="G184" i="97"/>
  <c r="J184" i="97" s="1"/>
  <c r="G223" i="97"/>
  <c r="J223" i="97" s="1"/>
  <c r="E223" i="98" s="1"/>
  <c r="G223" i="98" s="1"/>
  <c r="J223" i="98" s="1"/>
  <c r="E223" i="99" s="1"/>
  <c r="G183" i="97"/>
  <c r="J183" i="97" s="1"/>
  <c r="E183" i="98" s="1"/>
  <c r="G183" i="98" s="1"/>
  <c r="J183" i="98" s="1"/>
  <c r="E183" i="99" s="1"/>
  <c r="G139" i="97"/>
  <c r="J139" i="97" s="1"/>
  <c r="E139" i="98" s="1"/>
  <c r="G139" i="98" s="1"/>
  <c r="J139" i="98" s="1"/>
  <c r="E139" i="99" s="1"/>
  <c r="G121" i="97"/>
  <c r="J121" i="97" s="1"/>
  <c r="E121" i="98" s="1"/>
  <c r="G121" i="98" s="1"/>
  <c r="J121" i="98" s="1"/>
  <c r="E121" i="99" s="1"/>
  <c r="G80" i="97"/>
  <c r="J80" i="97" s="1"/>
  <c r="J80" i="8" s="1"/>
  <c r="G137" i="97"/>
  <c r="J137" i="97" s="1"/>
  <c r="E137" i="98" s="1"/>
  <c r="G137" i="98" s="1"/>
  <c r="J137" i="98" s="1"/>
  <c r="E137" i="99" s="1"/>
  <c r="G100" i="97"/>
  <c r="J100" i="97" s="1"/>
  <c r="E100" i="98" s="1"/>
  <c r="G100" i="98" s="1"/>
  <c r="J100" i="98" s="1"/>
  <c r="E100" i="99" s="1"/>
  <c r="G179" i="97"/>
  <c r="J179" i="97" s="1"/>
  <c r="E179" i="98" s="1"/>
  <c r="G179" i="98" s="1"/>
  <c r="J179" i="98" s="1"/>
  <c r="E179" i="99" s="1"/>
  <c r="G95" i="97"/>
  <c r="J95" i="97" s="1"/>
  <c r="E95" i="98" s="1"/>
  <c r="G95" i="98" s="1"/>
  <c r="J95" i="98" s="1"/>
  <c r="E95" i="99" s="1"/>
  <c r="G130" i="97"/>
  <c r="J130" i="97" s="1"/>
  <c r="E130" i="98" s="1"/>
  <c r="G130" i="98" s="1"/>
  <c r="J130" i="98" s="1"/>
  <c r="E130" i="99" s="1"/>
  <c r="G180" i="97"/>
  <c r="J180" i="97" s="1"/>
  <c r="E180" i="98" s="1"/>
  <c r="G180" i="98" s="1"/>
  <c r="J180" i="98" s="1"/>
  <c r="E180" i="99" s="1"/>
  <c r="G24" i="97"/>
  <c r="J24" i="97" s="1"/>
  <c r="G140" i="97"/>
  <c r="J140" i="97" s="1"/>
  <c r="E140" i="98" s="1"/>
  <c r="G140" i="98" s="1"/>
  <c r="J140" i="98" s="1"/>
  <c r="E140" i="99" s="1"/>
  <c r="G88" i="94"/>
  <c r="J88" i="94" s="1"/>
  <c r="E88" i="95" s="1"/>
  <c r="E87" i="94"/>
  <c r="G87" i="94" s="1"/>
  <c r="J87" i="94" s="1"/>
  <c r="E87" i="95" s="1"/>
  <c r="G163" i="97"/>
  <c r="J163" i="97" s="1"/>
  <c r="E163" i="98" s="1"/>
  <c r="G163" i="98" s="1"/>
  <c r="J163" i="98" s="1"/>
  <c r="E163" i="99" s="1"/>
  <c r="G146" i="97"/>
  <c r="J146" i="97" s="1"/>
  <c r="E146" i="98" s="1"/>
  <c r="G146" i="98" s="1"/>
  <c r="J146" i="98" s="1"/>
  <c r="E146" i="99" s="1"/>
  <c r="G79" i="97"/>
  <c r="J79" i="97" s="1"/>
  <c r="E79" i="98" s="1"/>
  <c r="G79" i="98" s="1"/>
  <c r="J79" i="98" s="1"/>
  <c r="E79" i="99" s="1"/>
  <c r="G62" i="97"/>
  <c r="J62" i="97" s="1"/>
  <c r="G160" i="97"/>
  <c r="J160" i="97" s="1"/>
  <c r="G64" i="97"/>
  <c r="J64" i="97" s="1"/>
  <c r="G170" i="97"/>
  <c r="J170" i="97" s="1"/>
  <c r="E170" i="98" s="1"/>
  <c r="G170" i="98" s="1"/>
  <c r="J170" i="98" s="1"/>
  <c r="E170" i="99" s="1"/>
  <c r="G162" i="97"/>
  <c r="J162" i="97" s="1"/>
  <c r="E162" i="98" s="1"/>
  <c r="G162" i="98" s="1"/>
  <c r="J162" i="98" s="1"/>
  <c r="E162" i="99" s="1"/>
  <c r="G25" i="97"/>
  <c r="J25" i="97" s="1"/>
  <c r="E25" i="98" s="1"/>
  <c r="G25" i="98" s="1"/>
  <c r="J25" i="98" s="1"/>
  <c r="E25" i="99" s="1"/>
  <c r="G176" i="97"/>
  <c r="J176" i="97" s="1"/>
  <c r="E176" i="98" s="1"/>
  <c r="G176" i="98" s="1"/>
  <c r="J176" i="98" s="1"/>
  <c r="E176" i="99" s="1"/>
  <c r="J230" i="95"/>
  <c r="J86" i="95"/>
  <c r="J227" i="95"/>
  <c r="J51" i="95"/>
  <c r="J49" i="95"/>
  <c r="G236" i="96"/>
  <c r="J236" i="96" s="1"/>
  <c r="E236" i="97" s="1"/>
  <c r="J228" i="95"/>
  <c r="G234" i="94"/>
  <c r="J234" i="94" s="1"/>
  <c r="E234" i="95" s="1"/>
  <c r="G240" i="104"/>
  <c r="J240" i="104" s="1"/>
  <c r="G232" i="104"/>
  <c r="J232" i="104" s="1"/>
  <c r="E232" i="105" s="1"/>
  <c r="G253" i="95"/>
  <c r="J253" i="95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111" i="99"/>
  <c r="J111" i="99" s="1"/>
  <c r="G108" i="99"/>
  <c r="J108" i="99" s="1"/>
  <c r="G117" i="99"/>
  <c r="J117" i="99" s="1"/>
  <c r="G107" i="99"/>
  <c r="J107" i="99" s="1"/>
  <c r="G110" i="99"/>
  <c r="J110" i="99" s="1"/>
  <c r="G112" i="99"/>
  <c r="J112" i="99" s="1"/>
  <c r="G80" i="98"/>
  <c r="J80" i="98" s="1"/>
  <c r="E80" i="99" s="1"/>
  <c r="G74" i="98"/>
  <c r="J74" i="98" s="1"/>
  <c r="G16" i="94"/>
  <c r="J16" i="94" s="1"/>
  <c r="E16" i="95" s="1"/>
  <c r="G17" i="94"/>
  <c r="J17" i="94" s="1"/>
  <c r="E17" i="95" s="1"/>
  <c r="G7" i="94"/>
  <c r="J7" i="94" s="1"/>
  <c r="E7" i="95" s="1"/>
  <c r="G15" i="94"/>
  <c r="J15" i="94" s="1"/>
  <c r="E15" i="95" s="1"/>
  <c r="G18" i="94"/>
  <c r="J18" i="94" s="1"/>
  <c r="E18" i="95" s="1"/>
  <c r="G13" i="94"/>
  <c r="J13" i="94" s="1"/>
  <c r="E13" i="95" s="1"/>
  <c r="G131" i="92"/>
  <c r="J131" i="92" s="1"/>
  <c r="E131" i="93" s="1"/>
  <c r="G134" i="92"/>
  <c r="J134" i="92" s="1"/>
  <c r="E134" i="93" s="1"/>
  <c r="G214" i="95"/>
  <c r="J214" i="95" s="1"/>
  <c r="G5" i="81"/>
  <c r="J5" i="81" s="1"/>
  <c r="G132" i="95"/>
  <c r="J132" i="95" s="1"/>
  <c r="G135" i="95"/>
  <c r="J135" i="95" s="1"/>
  <c r="G133" i="94"/>
  <c r="J133" i="94" s="1"/>
  <c r="E133" i="95" s="1"/>
  <c r="G136" i="94"/>
  <c r="J136" i="94" s="1"/>
  <c r="E136" i="95" s="1"/>
  <c r="E40" i="97" l="1"/>
  <c r="E33" i="97"/>
  <c r="E52" i="97"/>
  <c r="E96" i="97"/>
  <c r="E47" i="97"/>
  <c r="E29" i="97"/>
  <c r="E32" i="97"/>
  <c r="E132" i="96"/>
  <c r="G132" i="96" s="1"/>
  <c r="J132" i="96" s="1"/>
  <c r="E132" i="97" s="1"/>
  <c r="E51" i="96"/>
  <c r="E72" i="98"/>
  <c r="G72" i="98" s="1"/>
  <c r="J72" i="98" s="1"/>
  <c r="E72" i="99" s="1"/>
  <c r="E227" i="96"/>
  <c r="E86" i="96"/>
  <c r="E120" i="98"/>
  <c r="G120" i="98" s="1"/>
  <c r="J120" i="98" s="1"/>
  <c r="E120" i="99" s="1"/>
  <c r="E215" i="98"/>
  <c r="G215" i="98" s="1"/>
  <c r="J215" i="98" s="1"/>
  <c r="E215" i="99" s="1"/>
  <c r="E240" i="105"/>
  <c r="E230" i="96"/>
  <c r="G230" i="96" s="1"/>
  <c r="J230" i="96" s="1"/>
  <c r="E214" i="96"/>
  <c r="E228" i="96"/>
  <c r="E135" i="96"/>
  <c r="E49" i="96"/>
  <c r="G49" i="96" s="1"/>
  <c r="J49" i="96" s="1"/>
  <c r="E21" i="97"/>
  <c r="G21" i="97" s="1"/>
  <c r="J21" i="97" s="1"/>
  <c r="E21" i="98" s="1"/>
  <c r="G21" i="98" s="1"/>
  <c r="J21" i="98" s="1"/>
  <c r="E21" i="99" s="1"/>
  <c r="G21" i="99" s="1"/>
  <c r="J21" i="99" s="1"/>
  <c r="E98" i="97"/>
  <c r="G98" i="97" s="1"/>
  <c r="J98" i="97" s="1"/>
  <c r="E98" i="98" s="1"/>
  <c r="G98" i="98" s="1"/>
  <c r="J98" i="98" s="1"/>
  <c r="E98" i="99" s="1"/>
  <c r="G98" i="99" s="1"/>
  <c r="J98" i="99" s="1"/>
  <c r="E77" i="97"/>
  <c r="G77" i="97" s="1"/>
  <c r="J77" i="97" s="1"/>
  <c r="E77" i="98" s="1"/>
  <c r="G77" i="98" s="1"/>
  <c r="J77" i="98" s="1"/>
  <c r="E77" i="99" s="1"/>
  <c r="G77" i="99" s="1"/>
  <c r="J77" i="99" s="1"/>
  <c r="E93" i="97"/>
  <c r="G93" i="97" s="1"/>
  <c r="J93" i="97" s="1"/>
  <c r="E93" i="98" s="1"/>
  <c r="G93" i="98" s="1"/>
  <c r="J93" i="98" s="1"/>
  <c r="E93" i="99" s="1"/>
  <c r="G93" i="99" s="1"/>
  <c r="J93" i="99" s="1"/>
  <c r="E66" i="97"/>
  <c r="G66" i="97" s="1"/>
  <c r="J66" i="97" s="1"/>
  <c r="E66" i="98" s="1"/>
  <c r="G66" i="98" s="1"/>
  <c r="J66" i="98" s="1"/>
  <c r="E66" i="99" s="1"/>
  <c r="G66" i="99" s="1"/>
  <c r="J66" i="99" s="1"/>
  <c r="E99" i="97"/>
  <c r="G99" i="97" s="1"/>
  <c r="J99" i="97" s="1"/>
  <c r="E99" i="98" s="1"/>
  <c r="G99" i="98" s="1"/>
  <c r="J99" i="98" s="1"/>
  <c r="E99" i="99" s="1"/>
  <c r="G99" i="99" s="1"/>
  <c r="J99" i="99" s="1"/>
  <c r="E256" i="97"/>
  <c r="G256" i="97" s="1"/>
  <c r="J256" i="97" s="1"/>
  <c r="E251" i="98"/>
  <c r="G251" i="98" s="1"/>
  <c r="J251" i="98" s="1"/>
  <c r="E251" i="99" s="1"/>
  <c r="G251" i="99" s="1"/>
  <c r="J251" i="99" s="1"/>
  <c r="E251" i="100" s="1"/>
  <c r="G251" i="100" s="1"/>
  <c r="J251" i="100" s="1"/>
  <c r="E242" i="98"/>
  <c r="G242" i="98" s="1"/>
  <c r="J242" i="98" s="1"/>
  <c r="E242" i="99" s="1"/>
  <c r="G242" i="99" s="1"/>
  <c r="J242" i="99" s="1"/>
  <c r="E242" i="100" s="1"/>
  <c r="G242" i="100" s="1"/>
  <c r="J242" i="100" s="1"/>
  <c r="E253" i="96"/>
  <c r="G253" i="96" s="1"/>
  <c r="J253" i="96" s="1"/>
  <c r="E255" i="97"/>
  <c r="G255" i="97" s="1"/>
  <c r="J255" i="97" s="1"/>
  <c r="E244" i="101"/>
  <c r="G244" i="101" s="1"/>
  <c r="J244" i="101" s="1"/>
  <c r="E243" i="101"/>
  <c r="G243" i="101" s="1"/>
  <c r="J243" i="101" s="1"/>
  <c r="G235" i="97"/>
  <c r="J235" i="97" s="1"/>
  <c r="E225" i="98"/>
  <c r="G225" i="98" s="1"/>
  <c r="J225" i="98" s="1"/>
  <c r="E225" i="99" s="1"/>
  <c r="E220" i="98"/>
  <c r="G220" i="98" s="1"/>
  <c r="J220" i="98" s="1"/>
  <c r="E184" i="98"/>
  <c r="G184" i="98" s="1"/>
  <c r="J184" i="98" s="1"/>
  <c r="E184" i="99" s="1"/>
  <c r="G184" i="99" s="1"/>
  <c r="J184" i="99" s="1"/>
  <c r="E158" i="98"/>
  <c r="G158" i="98" s="1"/>
  <c r="J158" i="98" s="1"/>
  <c r="E158" i="99" s="1"/>
  <c r="G158" i="99" s="1"/>
  <c r="J158" i="99" s="1"/>
  <c r="E106" i="98"/>
  <c r="G106" i="98" s="1"/>
  <c r="J106" i="98" s="1"/>
  <c r="E106" i="99" s="1"/>
  <c r="G106" i="99" s="1"/>
  <c r="J106" i="99" s="1"/>
  <c r="E143" i="98"/>
  <c r="G143" i="98" s="1"/>
  <c r="J143" i="98" s="1"/>
  <c r="E143" i="99" s="1"/>
  <c r="G143" i="99" s="1"/>
  <c r="J143" i="99" s="1"/>
  <c r="E222" i="98"/>
  <c r="G222" i="98" s="1"/>
  <c r="J222" i="98" s="1"/>
  <c r="E222" i="99" s="1"/>
  <c r="G222" i="99" s="1"/>
  <c r="J222" i="99" s="1"/>
  <c r="E172" i="98"/>
  <c r="G172" i="98" s="1"/>
  <c r="J172" i="98" s="1"/>
  <c r="E172" i="99" s="1"/>
  <c r="G172" i="99" s="1"/>
  <c r="J172" i="99" s="1"/>
  <c r="G191" i="97"/>
  <c r="J191" i="97" s="1"/>
  <c r="E81" i="98"/>
  <c r="G81" i="98" s="1"/>
  <c r="J81" i="98" s="1"/>
  <c r="E81" i="99" s="1"/>
  <c r="G81" i="99" s="1"/>
  <c r="J81" i="99" s="1"/>
  <c r="G134" i="93"/>
  <c r="J134" i="93" s="1"/>
  <c r="E134" i="94" s="1"/>
  <c r="G86" i="96"/>
  <c r="J86" i="96" s="1"/>
  <c r="E160" i="98"/>
  <c r="G160" i="98" s="1"/>
  <c r="J160" i="98" s="1"/>
  <c r="E160" i="99" s="1"/>
  <c r="G160" i="99" s="1"/>
  <c r="J160" i="99" s="1"/>
  <c r="E24" i="98"/>
  <c r="G24" i="98" s="1"/>
  <c r="J24" i="98" s="1"/>
  <c r="E24" i="99" s="1"/>
  <c r="G24" i="99" s="1"/>
  <c r="J24" i="99" s="1"/>
  <c r="G51" i="96"/>
  <c r="J51" i="96" s="1"/>
  <c r="G214" i="96"/>
  <c r="J214" i="96" s="1"/>
  <c r="E214" i="97" s="1"/>
  <c r="E64" i="98"/>
  <c r="G64" i="98" s="1"/>
  <c r="J64" i="98" s="1"/>
  <c r="E64" i="99" s="1"/>
  <c r="G64" i="99" s="1"/>
  <c r="J64" i="99" s="1"/>
  <c r="E62" i="98"/>
  <c r="G62" i="98" s="1"/>
  <c r="J62" i="98" s="1"/>
  <c r="E62" i="99" s="1"/>
  <c r="G62" i="99" s="1"/>
  <c r="J62" i="99" s="1"/>
  <c r="E154" i="98"/>
  <c r="G154" i="98" s="1"/>
  <c r="J154" i="98" s="1"/>
  <c r="E154" i="99" s="1"/>
  <c r="G154" i="99" s="1"/>
  <c r="J154" i="99" s="1"/>
  <c r="E74" i="99"/>
  <c r="G74" i="99" s="1"/>
  <c r="J74" i="99" s="1"/>
  <c r="G227" i="96"/>
  <c r="J227" i="96" s="1"/>
  <c r="G228" i="96"/>
  <c r="J228" i="96" s="1"/>
  <c r="G42" i="97"/>
  <c r="J42" i="97" s="1"/>
  <c r="E42" i="98" s="1"/>
  <c r="G42" i="98" s="1"/>
  <c r="J42" i="98" s="1"/>
  <c r="E42" i="99" s="1"/>
  <c r="G43" i="97"/>
  <c r="J43" i="97" s="1"/>
  <c r="E43" i="98" s="1"/>
  <c r="G43" i="98" s="1"/>
  <c r="J43" i="98" s="1"/>
  <c r="E43" i="99" s="1"/>
  <c r="G55" i="97"/>
  <c r="J55" i="97" s="1"/>
  <c r="E55" i="98" s="1"/>
  <c r="G55" i="98" s="1"/>
  <c r="J55" i="98" s="1"/>
  <c r="E55" i="99" s="1"/>
  <c r="E107" i="100"/>
  <c r="G107" i="100" s="1"/>
  <c r="J107" i="100" s="1"/>
  <c r="E107" i="101" s="1"/>
  <c r="G28" i="97"/>
  <c r="J28" i="97" s="1"/>
  <c r="E28" i="98" s="1"/>
  <c r="G28" i="98" s="1"/>
  <c r="J28" i="98" s="1"/>
  <c r="E28" i="99" s="1"/>
  <c r="G59" i="97"/>
  <c r="J59" i="97" s="1"/>
  <c r="G57" i="97"/>
  <c r="J57" i="97" s="1"/>
  <c r="E115" i="100"/>
  <c r="G115" i="100" s="1"/>
  <c r="J115" i="100" s="1"/>
  <c r="E115" i="101" s="1"/>
  <c r="G165" i="97"/>
  <c r="J165" i="97" s="1"/>
  <c r="E116" i="100"/>
  <c r="G116" i="100" s="1"/>
  <c r="J116" i="100" s="1"/>
  <c r="E116" i="101" s="1"/>
  <c r="G52" i="97"/>
  <c r="J52" i="97" s="1"/>
  <c r="E52" i="98" s="1"/>
  <c r="G52" i="98" s="1"/>
  <c r="J52" i="98" s="1"/>
  <c r="E52" i="99" s="1"/>
  <c r="G31" i="97"/>
  <c r="J31" i="97" s="1"/>
  <c r="E31" i="98" s="1"/>
  <c r="G31" i="98" s="1"/>
  <c r="J31" i="98" s="1"/>
  <c r="E31" i="99" s="1"/>
  <c r="G40" i="97"/>
  <c r="J40" i="97" s="1"/>
  <c r="G41" i="97"/>
  <c r="J41" i="97" s="1"/>
  <c r="E41" i="98" s="1"/>
  <c r="G41" i="98" s="1"/>
  <c r="J41" i="98" s="1"/>
  <c r="E41" i="99" s="1"/>
  <c r="G37" i="97"/>
  <c r="J37" i="97" s="1"/>
  <c r="E37" i="98" s="1"/>
  <c r="G37" i="98" s="1"/>
  <c r="J37" i="98" s="1"/>
  <c r="E37" i="99" s="1"/>
  <c r="G54" i="97"/>
  <c r="J54" i="97" s="1"/>
  <c r="E54" i="98" s="1"/>
  <c r="G54" i="98" s="1"/>
  <c r="J54" i="98" s="1"/>
  <c r="E54" i="99" s="1"/>
  <c r="G36" i="97"/>
  <c r="J36" i="97" s="1"/>
  <c r="E36" i="98" s="1"/>
  <c r="G36" i="98" s="1"/>
  <c r="J36" i="98" s="1"/>
  <c r="E36" i="99" s="1"/>
  <c r="G29" i="97"/>
  <c r="J29" i="97" s="1"/>
  <c r="E29" i="98" s="1"/>
  <c r="G29" i="98" s="1"/>
  <c r="J29" i="98" s="1"/>
  <c r="E29" i="99" s="1"/>
  <c r="G38" i="97"/>
  <c r="J38" i="97" s="1"/>
  <c r="E38" i="98" s="1"/>
  <c r="G38" i="98" s="1"/>
  <c r="J38" i="98" s="1"/>
  <c r="E38" i="99" s="1"/>
  <c r="G48" i="97"/>
  <c r="J48" i="97" s="1"/>
  <c r="E48" i="98" s="1"/>
  <c r="G48" i="98" s="1"/>
  <c r="J48" i="98" s="1"/>
  <c r="E48" i="99" s="1"/>
  <c r="G53" i="97"/>
  <c r="J53" i="97" s="1"/>
  <c r="E53" i="98" s="1"/>
  <c r="G53" i="98" s="1"/>
  <c r="J53" i="98" s="1"/>
  <c r="E53" i="99" s="1"/>
  <c r="G56" i="97"/>
  <c r="J56" i="97" s="1"/>
  <c r="G46" i="97"/>
  <c r="J46" i="97" s="1"/>
  <c r="E46" i="98" s="1"/>
  <c r="G46" i="98" s="1"/>
  <c r="J46" i="98" s="1"/>
  <c r="E46" i="99" s="1"/>
  <c r="E20" i="100"/>
  <c r="G20" i="100" s="1"/>
  <c r="J20" i="100" s="1"/>
  <c r="E20" i="101" s="1"/>
  <c r="E110" i="100"/>
  <c r="G110" i="100" s="1"/>
  <c r="J110" i="100" s="1"/>
  <c r="E110" i="101" s="1"/>
  <c r="G47" i="97"/>
  <c r="J47" i="97" s="1"/>
  <c r="E47" i="98" s="1"/>
  <c r="G47" i="98" s="1"/>
  <c r="J47" i="98" s="1"/>
  <c r="E47" i="99" s="1"/>
  <c r="G50" i="97"/>
  <c r="J50" i="97" s="1"/>
  <c r="E50" i="98" s="1"/>
  <c r="G50" i="98" s="1"/>
  <c r="J50" i="98" s="1"/>
  <c r="E50" i="99" s="1"/>
  <c r="E108" i="100"/>
  <c r="G108" i="100" s="1"/>
  <c r="J108" i="100" s="1"/>
  <c r="E108" i="101" s="1"/>
  <c r="G44" i="97"/>
  <c r="J44" i="97" s="1"/>
  <c r="E117" i="100"/>
  <c r="G117" i="100" s="1"/>
  <c r="J117" i="100" s="1"/>
  <c r="E117" i="101" s="1"/>
  <c r="E112" i="100"/>
  <c r="G112" i="100" s="1"/>
  <c r="J112" i="100" s="1"/>
  <c r="E112" i="101" s="1"/>
  <c r="G122" i="97"/>
  <c r="J122" i="97" s="1"/>
  <c r="E122" i="98" s="1"/>
  <c r="G122" i="98" s="1"/>
  <c r="J122" i="98" s="1"/>
  <c r="E122" i="99" s="1"/>
  <c r="G32" i="97"/>
  <c r="J32" i="97" s="1"/>
  <c r="E32" i="98" s="1"/>
  <c r="G32" i="98" s="1"/>
  <c r="J32" i="98" s="1"/>
  <c r="E32" i="99" s="1"/>
  <c r="G96" i="97"/>
  <c r="J96" i="97" s="1"/>
  <c r="E96" i="98" s="1"/>
  <c r="G96" i="98" s="1"/>
  <c r="J96" i="98" s="1"/>
  <c r="E96" i="99" s="1"/>
  <c r="G161" i="97"/>
  <c r="J161" i="97" s="1"/>
  <c r="E161" i="98" s="1"/>
  <c r="G161" i="98" s="1"/>
  <c r="J161" i="98" s="1"/>
  <c r="E161" i="99" s="1"/>
  <c r="G119" i="97"/>
  <c r="J119" i="97" s="1"/>
  <c r="E119" i="98" s="1"/>
  <c r="G119" i="98" s="1"/>
  <c r="J119" i="98" s="1"/>
  <c r="E119" i="99" s="1"/>
  <c r="E97" i="100"/>
  <c r="G97" i="100" s="1"/>
  <c r="J97" i="100" s="1"/>
  <c r="E97" i="101" s="1"/>
  <c r="E111" i="100"/>
  <c r="G111" i="100" s="1"/>
  <c r="J111" i="100" s="1"/>
  <c r="E111" i="101" s="1"/>
  <c r="G88" i="95"/>
  <c r="J88" i="95" s="1"/>
  <c r="G87" i="95"/>
  <c r="J87" i="95" s="1"/>
  <c r="G33" i="97"/>
  <c r="J33" i="97" s="1"/>
  <c r="E33" i="98" s="1"/>
  <c r="G33" i="98" s="1"/>
  <c r="J33" i="98" s="1"/>
  <c r="E33" i="99" s="1"/>
  <c r="G34" i="97"/>
  <c r="J34" i="97" s="1"/>
  <c r="G58" i="97"/>
  <c r="J58" i="97" s="1"/>
  <c r="E58" i="98" s="1"/>
  <c r="G58" i="98" s="1"/>
  <c r="J58" i="98" s="1"/>
  <c r="E58" i="99" s="1"/>
  <c r="G27" i="97"/>
  <c r="J27" i="97" s="1"/>
  <c r="G30" i="97"/>
  <c r="J30" i="97" s="1"/>
  <c r="E30" i="98" s="1"/>
  <c r="G30" i="98" s="1"/>
  <c r="J30" i="98" s="1"/>
  <c r="E30" i="99" s="1"/>
  <c r="G221" i="97"/>
  <c r="J221" i="97" s="1"/>
  <c r="G238" i="97"/>
  <c r="J238" i="97" s="1"/>
  <c r="E238" i="98" s="1"/>
  <c r="G238" i="98" s="1"/>
  <c r="J238" i="98" s="1"/>
  <c r="E238" i="99" s="1"/>
  <c r="G234" i="95"/>
  <c r="J234" i="95" s="1"/>
  <c r="G240" i="105"/>
  <c r="J240" i="105" s="1"/>
  <c r="E240" i="106" s="1"/>
  <c r="G240" i="106" s="1"/>
  <c r="J240" i="106" s="1"/>
  <c r="E240" i="107" s="1"/>
  <c r="G259" i="105"/>
  <c r="J259" i="105" s="1"/>
  <c r="G232" i="105"/>
  <c r="J232" i="105" s="1"/>
  <c r="E232" i="106" s="1"/>
  <c r="G236" i="97"/>
  <c r="J236" i="97" s="1"/>
  <c r="E236" i="98" s="1"/>
  <c r="G259" i="95"/>
  <c r="J259" i="95" s="1"/>
  <c r="G173" i="95"/>
  <c r="J173" i="95" s="1"/>
  <c r="G174" i="95"/>
  <c r="J174" i="95" s="1"/>
  <c r="G102" i="95"/>
  <c r="J102" i="95" s="1"/>
  <c r="G23" i="99"/>
  <c r="J23" i="99" s="1"/>
  <c r="G85" i="99"/>
  <c r="J85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45" i="99"/>
  <c r="J145" i="99" s="1"/>
  <c r="G130" i="99"/>
  <c r="J130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20" i="99"/>
  <c r="J120" i="99" s="1"/>
  <c r="G141" i="99"/>
  <c r="J141" i="99" s="1"/>
  <c r="G168" i="99"/>
  <c r="J168" i="99" s="1"/>
  <c r="G69" i="99"/>
  <c r="J69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171" i="99"/>
  <c r="J171" i="99" s="1"/>
  <c r="G68" i="99"/>
  <c r="J68" i="99" s="1"/>
  <c r="G183" i="99"/>
  <c r="J183" i="99" s="1"/>
  <c r="G137" i="99"/>
  <c r="J137" i="99" s="1"/>
  <c r="G179" i="99"/>
  <c r="J179" i="99" s="1"/>
  <c r="G78" i="99"/>
  <c r="J78" i="99" s="1"/>
  <c r="G192" i="99"/>
  <c r="J192" i="99" s="1"/>
  <c r="G95" i="99"/>
  <c r="J95" i="99" s="1"/>
  <c r="G140" i="99"/>
  <c r="J140" i="99" s="1"/>
  <c r="G80" i="99"/>
  <c r="J80" i="99" s="1"/>
  <c r="G19" i="99"/>
  <c r="J19" i="99" s="1"/>
  <c r="G189" i="74"/>
  <c r="J189" i="74" s="1"/>
  <c r="G187" i="74"/>
  <c r="J187" i="74" s="1"/>
  <c r="G258" i="97"/>
  <c r="J258" i="97" s="1"/>
  <c r="E258" i="98" s="1"/>
  <c r="G105" i="74"/>
  <c r="J105" i="74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254" i="95"/>
  <c r="J254" i="95" s="1"/>
  <c r="G103" i="95"/>
  <c r="J103" i="95" s="1"/>
  <c r="G82" i="95"/>
  <c r="J82" i="95" s="1"/>
  <c r="G219" i="77"/>
  <c r="J219" i="77" s="1"/>
  <c r="G5" i="82"/>
  <c r="J5" i="82" s="1"/>
  <c r="E5" i="83" s="1"/>
  <c r="G186" i="97"/>
  <c r="J186" i="97" s="1"/>
  <c r="G233" i="97"/>
  <c r="J233" i="97" s="1"/>
  <c r="E233" i="98" s="1"/>
  <c r="G104" i="97"/>
  <c r="J104" i="97" s="1"/>
  <c r="G190" i="97"/>
  <c r="J190" i="97" s="1"/>
  <c r="E190" i="98" s="1"/>
  <c r="G133" i="95"/>
  <c r="J133" i="95" s="1"/>
  <c r="G136" i="95"/>
  <c r="J136" i="95" s="1"/>
  <c r="G135" i="96"/>
  <c r="J135" i="96" s="1"/>
  <c r="E135" i="97" s="1"/>
  <c r="E17" i="96" l="1"/>
  <c r="E14" i="96"/>
  <c r="E7" i="96"/>
  <c r="E15" i="96"/>
  <c r="E13" i="96"/>
  <c r="E220" i="99"/>
  <c r="G220" i="99" s="1"/>
  <c r="J220" i="99" s="1"/>
  <c r="E82" i="96"/>
  <c r="G82" i="96" s="1"/>
  <c r="J82" i="96" s="1"/>
  <c r="E82" i="97" s="1"/>
  <c r="E8" i="96"/>
  <c r="G8" i="96" s="1"/>
  <c r="J8" i="96" s="1"/>
  <c r="E8" i="97" s="1"/>
  <c r="E102" i="96"/>
  <c r="E234" i="96"/>
  <c r="G234" i="96" s="1"/>
  <c r="J234" i="96" s="1"/>
  <c r="E87" i="96"/>
  <c r="E16" i="96"/>
  <c r="E136" i="96"/>
  <c r="E133" i="96"/>
  <c r="E103" i="96"/>
  <c r="E18" i="96"/>
  <c r="E174" i="96"/>
  <c r="E88" i="96"/>
  <c r="E57" i="98"/>
  <c r="G57" i="98" s="1"/>
  <c r="J57" i="98" s="1"/>
  <c r="E57" i="99" s="1"/>
  <c r="E235" i="98"/>
  <c r="G235" i="98" s="1"/>
  <c r="J235" i="98" s="1"/>
  <c r="E235" i="99" s="1"/>
  <c r="G235" i="99" s="1"/>
  <c r="J235" i="99" s="1"/>
  <c r="E235" i="100" s="1"/>
  <c r="E173" i="96"/>
  <c r="E230" i="97"/>
  <c r="G230" i="97" s="1"/>
  <c r="J230" i="97" s="1"/>
  <c r="E230" i="98" s="1"/>
  <c r="G230" i="98" s="1"/>
  <c r="J230" i="98" s="1"/>
  <c r="E230" i="99" s="1"/>
  <c r="G230" i="99" s="1"/>
  <c r="J230" i="99" s="1"/>
  <c r="E230" i="100" s="1"/>
  <c r="G230" i="100" s="1"/>
  <c r="J230" i="100" s="1"/>
  <c r="E230" i="101" s="1"/>
  <c r="E86" i="97"/>
  <c r="G86" i="97" s="1"/>
  <c r="J86" i="97" s="1"/>
  <c r="E86" i="98" s="1"/>
  <c r="G86" i="98" s="1"/>
  <c r="J86" i="98" s="1"/>
  <c r="E86" i="99" s="1"/>
  <c r="G86" i="99" s="1"/>
  <c r="J86" i="99" s="1"/>
  <c r="E49" i="97"/>
  <c r="G49" i="97" s="1"/>
  <c r="J49" i="97" s="1"/>
  <c r="E49" i="98" s="1"/>
  <c r="G49" i="98" s="1"/>
  <c r="J49" i="98" s="1"/>
  <c r="E49" i="99" s="1"/>
  <c r="G49" i="99" s="1"/>
  <c r="J49" i="99" s="1"/>
  <c r="E228" i="97"/>
  <c r="G228" i="97" s="1"/>
  <c r="J228" i="97" s="1"/>
  <c r="E228" i="98" s="1"/>
  <c r="G228" i="98" s="1"/>
  <c r="J228" i="98" s="1"/>
  <c r="E228" i="99" s="1"/>
  <c r="E51" i="97"/>
  <c r="G51" i="97" s="1"/>
  <c r="J51" i="97" s="1"/>
  <c r="E51" i="98" s="1"/>
  <c r="G51" i="98" s="1"/>
  <c r="J51" i="98" s="1"/>
  <c r="E51" i="99" s="1"/>
  <c r="G51" i="99" s="1"/>
  <c r="J51" i="99" s="1"/>
  <c r="E227" i="97"/>
  <c r="G227" i="97" s="1"/>
  <c r="J227" i="97" s="1"/>
  <c r="E227" i="98" s="1"/>
  <c r="G227" i="98" s="1"/>
  <c r="J227" i="98" s="1"/>
  <c r="E227" i="99" s="1"/>
  <c r="G227" i="99" s="1"/>
  <c r="J227" i="99" s="1"/>
  <c r="E227" i="100" s="1"/>
  <c r="G227" i="100" s="1"/>
  <c r="J227" i="100" s="1"/>
  <c r="E227" i="101" s="1"/>
  <c r="E244" i="102"/>
  <c r="G244" i="102" s="1"/>
  <c r="J244" i="102" s="1"/>
  <c r="E244" i="103" s="1"/>
  <c r="G244" i="103" s="1"/>
  <c r="E255" i="98"/>
  <c r="G255" i="98" s="1"/>
  <c r="J255" i="98" s="1"/>
  <c r="E253" i="97"/>
  <c r="G253" i="97" s="1"/>
  <c r="J253" i="97" s="1"/>
  <c r="E256" i="98"/>
  <c r="G256" i="98" s="1"/>
  <c r="J256" i="98" s="1"/>
  <c r="E256" i="99" s="1"/>
  <c r="E254" i="96"/>
  <c r="G254" i="96" s="1"/>
  <c r="J254" i="96" s="1"/>
  <c r="E243" i="102"/>
  <c r="G243" i="102" s="1"/>
  <c r="J243" i="102" s="1"/>
  <c r="E243" i="103" s="1"/>
  <c r="G243" i="103" s="1"/>
  <c r="E242" i="101"/>
  <c r="G242" i="101" s="1"/>
  <c r="J242" i="101" s="1"/>
  <c r="E251" i="101"/>
  <c r="G251" i="101" s="1"/>
  <c r="J251" i="101" s="1"/>
  <c r="E56" i="98"/>
  <c r="G56" i="98" s="1"/>
  <c r="J56" i="98" s="1"/>
  <c r="E56" i="99" s="1"/>
  <c r="E165" i="98"/>
  <c r="G165" i="98" s="1"/>
  <c r="J165" i="98" s="1"/>
  <c r="E165" i="99" s="1"/>
  <c r="G165" i="99" s="1"/>
  <c r="J165" i="99" s="1"/>
  <c r="E259" i="96"/>
  <c r="E191" i="98"/>
  <c r="G191" i="98" s="1"/>
  <c r="J191" i="98" s="1"/>
  <c r="E191" i="99" s="1"/>
  <c r="E221" i="98"/>
  <c r="G221" i="98" s="1"/>
  <c r="J221" i="98" s="1"/>
  <c r="E221" i="99" s="1"/>
  <c r="G221" i="99" s="1"/>
  <c r="J221" i="99" s="1"/>
  <c r="E59" i="98"/>
  <c r="G59" i="98" s="1"/>
  <c r="J59" i="98" s="1"/>
  <c r="E59" i="99" s="1"/>
  <c r="G59" i="99" s="1"/>
  <c r="J59" i="99" s="1"/>
  <c r="E27" i="98"/>
  <c r="G27" i="98" s="1"/>
  <c r="J27" i="98" s="1"/>
  <c r="E27" i="99" s="1"/>
  <c r="G27" i="99" s="1"/>
  <c r="J27" i="99" s="1"/>
  <c r="E44" i="98"/>
  <c r="G44" i="98" s="1"/>
  <c r="J44" i="98" s="1"/>
  <c r="E44" i="99" s="1"/>
  <c r="G44" i="99" s="1"/>
  <c r="J44" i="99" s="1"/>
  <c r="E40" i="98"/>
  <c r="G40" i="98" s="1"/>
  <c r="J40" i="98" s="1"/>
  <c r="E40" i="99" s="1"/>
  <c r="G40" i="99" s="1"/>
  <c r="J40" i="99" s="1"/>
  <c r="E186" i="98"/>
  <c r="G186" i="98" s="1"/>
  <c r="J186" i="98" s="1"/>
  <c r="G136" i="96"/>
  <c r="J136" i="96" s="1"/>
  <c r="E136" i="97" s="1"/>
  <c r="G103" i="96"/>
  <c r="J103" i="96" s="1"/>
  <c r="E103" i="97" s="1"/>
  <c r="G102" i="96"/>
  <c r="J102" i="96" s="1"/>
  <c r="E102" i="97" s="1"/>
  <c r="G174" i="96"/>
  <c r="J174" i="96" s="1"/>
  <c r="E174" i="97" s="1"/>
  <c r="E34" i="98"/>
  <c r="G34" i="98" s="1"/>
  <c r="J34" i="98" s="1"/>
  <c r="E34" i="99" s="1"/>
  <c r="G34" i="99" s="1"/>
  <c r="J34" i="99" s="1"/>
  <c r="E104" i="98"/>
  <c r="G104" i="98" s="1"/>
  <c r="J104" i="98" s="1"/>
  <c r="E104" i="99" s="1"/>
  <c r="G173" i="96"/>
  <c r="J173" i="96" s="1"/>
  <c r="E173" i="97" s="1"/>
  <c r="G88" i="96"/>
  <c r="J88" i="96" s="1"/>
  <c r="E131" i="94"/>
  <c r="G131" i="94" s="1"/>
  <c r="J131" i="94" s="1"/>
  <c r="E131" i="95" s="1"/>
  <c r="G87" i="96"/>
  <c r="J87" i="96" s="1"/>
  <c r="G14" i="96"/>
  <c r="J14" i="96" s="1"/>
  <c r="E14" i="97" s="1"/>
  <c r="G7" i="96"/>
  <c r="J7" i="96" s="1"/>
  <c r="E7" i="97" s="1"/>
  <c r="G15" i="96"/>
  <c r="J15" i="96" s="1"/>
  <c r="G13" i="96"/>
  <c r="J13" i="96" s="1"/>
  <c r="E13" i="97" s="1"/>
  <c r="G16" i="96"/>
  <c r="J16" i="96" s="1"/>
  <c r="E16" i="97" s="1"/>
  <c r="G189" i="77"/>
  <c r="J189" i="77" s="1"/>
  <c r="G105" i="77"/>
  <c r="J105" i="77" s="1"/>
  <c r="E219" i="78"/>
  <c r="G219" i="78" s="1"/>
  <c r="J219" i="78" s="1"/>
  <c r="G187" i="77"/>
  <c r="J187" i="77" s="1"/>
  <c r="E80" i="100"/>
  <c r="G80" i="100" s="1"/>
  <c r="J80" i="100" s="1"/>
  <c r="G108" i="101"/>
  <c r="J108" i="101" s="1"/>
  <c r="G107" i="101"/>
  <c r="J107" i="101" s="1"/>
  <c r="G116" i="101"/>
  <c r="J116" i="101" s="1"/>
  <c r="G110" i="101"/>
  <c r="J110" i="101" s="1"/>
  <c r="G20" i="101"/>
  <c r="J20" i="101" s="1"/>
  <c r="G115" i="101"/>
  <c r="J115" i="101" s="1"/>
  <c r="G111" i="101"/>
  <c r="J111" i="101" s="1"/>
  <c r="G112" i="101"/>
  <c r="J112" i="101" s="1"/>
  <c r="G97" i="101"/>
  <c r="J97" i="101" s="1"/>
  <c r="G117" i="101"/>
  <c r="J117" i="101" s="1"/>
  <c r="E77" i="100"/>
  <c r="G77" i="100" s="1"/>
  <c r="J77" i="100" s="1"/>
  <c r="E77" i="101" s="1"/>
  <c r="E120" i="100"/>
  <c r="G120" i="100" s="1"/>
  <c r="J120" i="100" s="1"/>
  <c r="E120" i="101" s="1"/>
  <c r="E98" i="100"/>
  <c r="G98" i="100" s="1"/>
  <c r="J98" i="100" s="1"/>
  <c r="E98" i="101" s="1"/>
  <c r="E93" i="100"/>
  <c r="G93" i="100" s="1"/>
  <c r="J93" i="100" s="1"/>
  <c r="E93" i="101" s="1"/>
  <c r="E78" i="100"/>
  <c r="G78" i="100" s="1"/>
  <c r="J78" i="100" s="1"/>
  <c r="E78" i="101" s="1"/>
  <c r="E64" i="100"/>
  <c r="G64" i="100" s="1"/>
  <c r="J64" i="100" s="1"/>
  <c r="E64" i="101" s="1"/>
  <c r="E123" i="100"/>
  <c r="G123" i="100" s="1"/>
  <c r="J123" i="100" s="1"/>
  <c r="E123" i="101" s="1"/>
  <c r="E154" i="100"/>
  <c r="G154" i="100" s="1"/>
  <c r="J154" i="100" s="1"/>
  <c r="E154" i="101" s="1"/>
  <c r="E65" i="100"/>
  <c r="G65" i="100" s="1"/>
  <c r="J65" i="100" s="1"/>
  <c r="E65" i="101" s="1"/>
  <c r="E142" i="100"/>
  <c r="G142" i="100" s="1"/>
  <c r="J142" i="100" s="1"/>
  <c r="E142" i="101" s="1"/>
  <c r="E79" i="100"/>
  <c r="G79" i="100" s="1"/>
  <c r="J79" i="100" s="1"/>
  <c r="E79" i="101" s="1"/>
  <c r="E24" i="100"/>
  <c r="G24" i="100" s="1"/>
  <c r="J24" i="100" s="1"/>
  <c r="E24" i="101" s="1"/>
  <c r="E85" i="100"/>
  <c r="G85" i="100" s="1"/>
  <c r="J85" i="100" s="1"/>
  <c r="E85" i="101" s="1"/>
  <c r="E183" i="100"/>
  <c r="G183" i="100" s="1"/>
  <c r="J183" i="100" s="1"/>
  <c r="E183" i="101" s="1"/>
  <c r="E100" i="100"/>
  <c r="G100" i="100" s="1"/>
  <c r="J100" i="100" s="1"/>
  <c r="E100" i="101" s="1"/>
  <c r="E121" i="100"/>
  <c r="G121" i="100" s="1"/>
  <c r="J121" i="100" s="1"/>
  <c r="E121" i="101" s="1"/>
  <c r="E23" i="100"/>
  <c r="G23" i="100" s="1"/>
  <c r="J23" i="100" s="1"/>
  <c r="E23" i="101" s="1"/>
  <c r="E19" i="100"/>
  <c r="G19" i="100" s="1"/>
  <c r="J19" i="100" s="1"/>
  <c r="E19" i="101" s="1"/>
  <c r="E179" i="100"/>
  <c r="G179" i="100" s="1"/>
  <c r="J179" i="100" s="1"/>
  <c r="E179" i="101" s="1"/>
  <c r="E171" i="100"/>
  <c r="G171" i="100" s="1"/>
  <c r="J171" i="100" s="1"/>
  <c r="E171" i="101" s="1"/>
  <c r="E223" i="100"/>
  <c r="G223" i="100" s="1"/>
  <c r="J223" i="100" s="1"/>
  <c r="E223" i="101" s="1"/>
  <c r="E67" i="100"/>
  <c r="G67" i="100" s="1"/>
  <c r="J67" i="100" s="1"/>
  <c r="E67" i="101" s="1"/>
  <c r="E130" i="100"/>
  <c r="G130" i="100" s="1"/>
  <c r="J130" i="100" s="1"/>
  <c r="E130" i="101" s="1"/>
  <c r="E159" i="100"/>
  <c r="G159" i="100" s="1"/>
  <c r="J159" i="100" s="1"/>
  <c r="E159" i="101" s="1"/>
  <c r="E25" i="100"/>
  <c r="G25" i="100" s="1"/>
  <c r="J25" i="100" s="1"/>
  <c r="E25" i="101" s="1"/>
  <c r="E170" i="100"/>
  <c r="G170" i="100" s="1"/>
  <c r="J170" i="100" s="1"/>
  <c r="E170" i="101" s="1"/>
  <c r="E62" i="100"/>
  <c r="G62" i="100" s="1"/>
  <c r="J62" i="100" s="1"/>
  <c r="E62" i="101" s="1"/>
  <c r="E192" i="100"/>
  <c r="G192" i="100" s="1"/>
  <c r="J192" i="100" s="1"/>
  <c r="E192" i="101" s="1"/>
  <c r="E61" i="100"/>
  <c r="G61" i="100" s="1"/>
  <c r="J61" i="100" s="1"/>
  <c r="E61" i="101" s="1"/>
  <c r="E163" i="100"/>
  <c r="G163" i="100" s="1"/>
  <c r="J163" i="100" s="1"/>
  <c r="E163" i="101" s="1"/>
  <c r="E81" i="100"/>
  <c r="G81" i="100" s="1"/>
  <c r="J81" i="100" s="1"/>
  <c r="E81" i="101" s="1"/>
  <c r="G214" i="97"/>
  <c r="J214" i="97" s="1"/>
  <c r="E214" i="98" s="1"/>
  <c r="G214" i="98" s="1"/>
  <c r="J214" i="98" s="1"/>
  <c r="E214" i="99" s="1"/>
  <c r="E172" i="100"/>
  <c r="G172" i="100" s="1"/>
  <c r="J172" i="100" s="1"/>
  <c r="E172" i="101" s="1"/>
  <c r="E162" i="100"/>
  <c r="G162" i="100" s="1"/>
  <c r="J162" i="100" s="1"/>
  <c r="E220" i="100"/>
  <c r="G220" i="100" s="1"/>
  <c r="J220" i="100" s="1"/>
  <c r="E220" i="101" s="1"/>
  <c r="E139" i="100"/>
  <c r="G139" i="100" s="1"/>
  <c r="J139" i="100" s="1"/>
  <c r="E139" i="101" s="1"/>
  <c r="E22" i="100"/>
  <c r="G22" i="100" s="1"/>
  <c r="J22" i="100" s="1"/>
  <c r="E22" i="101" s="1"/>
  <c r="E92" i="100"/>
  <c r="G92" i="100" s="1"/>
  <c r="J92" i="100" s="1"/>
  <c r="E92" i="101" s="1"/>
  <c r="E89" i="100"/>
  <c r="G89" i="100" s="1"/>
  <c r="J89" i="100" s="1"/>
  <c r="E89" i="101" s="1"/>
  <c r="E68" i="100"/>
  <c r="G68" i="100" s="1"/>
  <c r="J68" i="100" s="1"/>
  <c r="E68" i="101" s="1"/>
  <c r="E166" i="100"/>
  <c r="G166" i="100" s="1"/>
  <c r="J166" i="100" s="1"/>
  <c r="E166" i="101" s="1"/>
  <c r="E140" i="100"/>
  <c r="G140" i="100" s="1"/>
  <c r="J140" i="100" s="1"/>
  <c r="E137" i="100"/>
  <c r="G137" i="100" s="1"/>
  <c r="J137" i="100" s="1"/>
  <c r="E137" i="101" s="1"/>
  <c r="E91" i="100"/>
  <c r="G91" i="100" s="1"/>
  <c r="J91" i="100" s="1"/>
  <c r="E91" i="101" s="1"/>
  <c r="E69" i="100"/>
  <c r="G69" i="100" s="1"/>
  <c r="J69" i="100" s="1"/>
  <c r="E69" i="101" s="1"/>
  <c r="E222" i="100"/>
  <c r="G222" i="100" s="1"/>
  <c r="J222" i="100" s="1"/>
  <c r="E222" i="101" s="1"/>
  <c r="E185" i="100"/>
  <c r="G185" i="100" s="1"/>
  <c r="J185" i="100" s="1"/>
  <c r="E185" i="101" s="1"/>
  <c r="E144" i="100"/>
  <c r="G144" i="100" s="1"/>
  <c r="J144" i="100" s="1"/>
  <c r="E144" i="101" s="1"/>
  <c r="E101" i="100"/>
  <c r="G101" i="100" s="1"/>
  <c r="J101" i="100" s="1"/>
  <c r="E101" i="101" s="1"/>
  <c r="E215" i="100"/>
  <c r="G215" i="100" s="1"/>
  <c r="J215" i="100" s="1"/>
  <c r="E215" i="101" s="1"/>
  <c r="E99" i="100"/>
  <c r="G99" i="100" s="1"/>
  <c r="J99" i="100" s="1"/>
  <c r="E99" i="101" s="1"/>
  <c r="E146" i="100"/>
  <c r="G146" i="100" s="1"/>
  <c r="J146" i="100" s="1"/>
  <c r="E146" i="101" s="1"/>
  <c r="E95" i="100"/>
  <c r="G95" i="100" s="1"/>
  <c r="J95" i="100" s="1"/>
  <c r="E95" i="101" s="1"/>
  <c r="E66" i="100"/>
  <c r="G66" i="100" s="1"/>
  <c r="J66" i="100" s="1"/>
  <c r="E66" i="101" s="1"/>
  <c r="E90" i="100"/>
  <c r="G90" i="100" s="1"/>
  <c r="J90" i="100" s="1"/>
  <c r="E90" i="101" s="1"/>
  <c r="E168" i="100"/>
  <c r="G168" i="100" s="1"/>
  <c r="J168" i="100" s="1"/>
  <c r="E168" i="101" s="1"/>
  <c r="E167" i="100"/>
  <c r="G167" i="100" s="1"/>
  <c r="J167" i="100" s="1"/>
  <c r="E167" i="101" s="1"/>
  <c r="E145" i="100"/>
  <c r="G145" i="100" s="1"/>
  <c r="J145" i="100" s="1"/>
  <c r="E145" i="101" s="1"/>
  <c r="E72" i="100"/>
  <c r="G72" i="100" s="1"/>
  <c r="J72" i="100" s="1"/>
  <c r="E72" i="101" s="1"/>
  <c r="E138" i="100"/>
  <c r="G138" i="100" s="1"/>
  <c r="J138" i="100" s="1"/>
  <c r="E138" i="101" s="1"/>
  <c r="E26" i="100"/>
  <c r="G26" i="100" s="1"/>
  <c r="J26" i="100" s="1"/>
  <c r="E26" i="101" s="1"/>
  <c r="E21" i="100"/>
  <c r="G21" i="100" s="1"/>
  <c r="J21" i="100" s="1"/>
  <c r="E21" i="101" s="1"/>
  <c r="E184" i="100"/>
  <c r="G184" i="100" s="1"/>
  <c r="J184" i="100" s="1"/>
  <c r="E184" i="101" s="1"/>
  <c r="E74" i="100"/>
  <c r="G74" i="100" s="1"/>
  <c r="J74" i="100" s="1"/>
  <c r="E74" i="101" s="1"/>
  <c r="E160" i="100"/>
  <c r="G160" i="100" s="1"/>
  <c r="J160" i="100" s="1"/>
  <c r="E160" i="101" s="1"/>
  <c r="E106" i="100"/>
  <c r="G106" i="100" s="1"/>
  <c r="J106" i="100" s="1"/>
  <c r="E106" i="101" s="1"/>
  <c r="E118" i="100"/>
  <c r="G118" i="100" s="1"/>
  <c r="J118" i="100" s="1"/>
  <c r="E118" i="101" s="1"/>
  <c r="E141" i="100"/>
  <c r="G141" i="100" s="1"/>
  <c r="J141" i="100" s="1"/>
  <c r="E141" i="101" s="1"/>
  <c r="E164" i="100"/>
  <c r="G164" i="100" s="1"/>
  <c r="J164" i="100" s="1"/>
  <c r="E164" i="101" s="1"/>
  <c r="E158" i="100"/>
  <c r="G158" i="100" s="1"/>
  <c r="J158" i="100" s="1"/>
  <c r="E158" i="101" s="1"/>
  <c r="E180" i="100"/>
  <c r="G180" i="100" s="1"/>
  <c r="J180" i="100" s="1"/>
  <c r="E180" i="101" s="1"/>
  <c r="E176" i="100"/>
  <c r="G176" i="100" s="1"/>
  <c r="J176" i="100" s="1"/>
  <c r="E176" i="101" s="1"/>
  <c r="E143" i="100"/>
  <c r="G143" i="100" s="1"/>
  <c r="J143" i="100" s="1"/>
  <c r="E143" i="101" s="1"/>
  <c r="G238" i="99"/>
  <c r="J238" i="99" s="1"/>
  <c r="E238" i="100" s="1"/>
  <c r="G238" i="100" s="1"/>
  <c r="J238" i="100" s="1"/>
  <c r="J6" i="95"/>
  <c r="G235" i="100"/>
  <c r="J235" i="100" s="1"/>
  <c r="E235" i="101" s="1"/>
  <c r="G236" i="98"/>
  <c r="J236" i="98" s="1"/>
  <c r="G259" i="106"/>
  <c r="J259" i="106" s="1"/>
  <c r="G232" i="106"/>
  <c r="J232" i="106" s="1"/>
  <c r="E232" i="107" s="1"/>
  <c r="G224" i="100"/>
  <c r="J224" i="100" s="1"/>
  <c r="E224" i="101" s="1"/>
  <c r="G225" i="100"/>
  <c r="J225" i="100" s="1"/>
  <c r="E225" i="101" s="1"/>
  <c r="G259" i="96"/>
  <c r="J259" i="96" s="1"/>
  <c r="E259" i="97" s="1"/>
  <c r="G41" i="99"/>
  <c r="J41" i="99" s="1"/>
  <c r="G53" i="99"/>
  <c r="J53" i="99" s="1"/>
  <c r="G43" i="99"/>
  <c r="J43" i="99" s="1"/>
  <c r="G56" i="99"/>
  <c r="J56" i="99" s="1"/>
  <c r="G54" i="99"/>
  <c r="J54" i="99" s="1"/>
  <c r="G96" i="99"/>
  <c r="J96" i="99" s="1"/>
  <c r="G33" i="99"/>
  <c r="J33" i="99" s="1"/>
  <c r="G38" i="99"/>
  <c r="J38" i="99" s="1"/>
  <c r="G42" i="99"/>
  <c r="J42" i="99" s="1"/>
  <c r="G58" i="99"/>
  <c r="J58" i="99" s="1"/>
  <c r="G28" i="99"/>
  <c r="J28" i="99" s="1"/>
  <c r="G52" i="99"/>
  <c r="J52" i="99" s="1"/>
  <c r="G36" i="99"/>
  <c r="J36" i="99" s="1"/>
  <c r="G55" i="99"/>
  <c r="J55" i="99" s="1"/>
  <c r="G17" i="96"/>
  <c r="J17" i="96" s="1"/>
  <c r="E17" i="97" s="1"/>
  <c r="G48" i="99"/>
  <c r="J48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50" i="99"/>
  <c r="J50" i="99" s="1"/>
  <c r="G119" i="99"/>
  <c r="J119" i="99" s="1"/>
  <c r="G30" i="99"/>
  <c r="J30" i="99" s="1"/>
  <c r="G46" i="99"/>
  <c r="J46" i="99" s="1"/>
  <c r="G37" i="99"/>
  <c r="J37" i="99" s="1"/>
  <c r="G57" i="99"/>
  <c r="J57" i="99" s="1"/>
  <c r="G31" i="99"/>
  <c r="J31" i="99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258" i="98"/>
  <c r="J258" i="98" s="1"/>
  <c r="G233" i="98"/>
  <c r="J233" i="98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E234" i="97" l="1"/>
  <c r="E6" i="96"/>
  <c r="E140" i="101"/>
  <c r="G140" i="101" s="1"/>
  <c r="J140" i="101" s="1"/>
  <c r="E162" i="101"/>
  <c r="E15" i="97"/>
  <c r="G15" i="97" s="1"/>
  <c r="J15" i="97" s="1"/>
  <c r="E15" i="98" s="1"/>
  <c r="G15" i="98" s="1"/>
  <c r="J15" i="98" s="1"/>
  <c r="E238" i="101"/>
  <c r="G238" i="101" s="1"/>
  <c r="J238" i="101" s="1"/>
  <c r="E238" i="102" s="1"/>
  <c r="G238" i="102" s="1"/>
  <c r="J238" i="102" s="1"/>
  <c r="E238" i="103" s="1"/>
  <c r="E87" i="97"/>
  <c r="G87" i="97" s="1"/>
  <c r="J87" i="97" s="1"/>
  <c r="E87" i="98" s="1"/>
  <c r="G87" i="98" s="1"/>
  <c r="J87" i="98" s="1"/>
  <c r="E88" i="97"/>
  <c r="G88" i="97" s="1"/>
  <c r="J88" i="97" s="1"/>
  <c r="E88" i="98" s="1"/>
  <c r="G88" i="98" s="1"/>
  <c r="J88" i="98" s="1"/>
  <c r="E242" i="102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42" i="105" s="1"/>
  <c r="J242" i="105" s="1"/>
  <c r="E242" i="106" s="1"/>
  <c r="G242" i="106" s="1"/>
  <c r="J242" i="106" s="1"/>
  <c r="E242" i="107" s="1"/>
  <c r="G242" i="107" s="1"/>
  <c r="J242" i="107" s="1"/>
  <c r="E253" i="98"/>
  <c r="G253" i="98" s="1"/>
  <c r="J253" i="98" s="1"/>
  <c r="E253" i="99" s="1"/>
  <c r="G253" i="99" s="1"/>
  <c r="J253" i="99" s="1"/>
  <c r="E253" i="100" s="1"/>
  <c r="G253" i="100" s="1"/>
  <c r="J253" i="100" s="1"/>
  <c r="E253" i="101" s="1"/>
  <c r="E254" i="97"/>
  <c r="G254" i="97" s="1"/>
  <c r="J254" i="97" s="1"/>
  <c r="E251" i="102"/>
  <c r="G251" i="102" s="1"/>
  <c r="J251" i="102" s="1"/>
  <c r="E251" i="103" s="1"/>
  <c r="J243" i="103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G243" i="107" s="1"/>
  <c r="J243" i="107" s="1"/>
  <c r="J244" i="103"/>
  <c r="G227" i="101"/>
  <c r="J227" i="101" s="1"/>
  <c r="E186" i="99"/>
  <c r="G186" i="99" s="1"/>
  <c r="J186" i="99" s="1"/>
  <c r="E86" i="100"/>
  <c r="G86" i="100" s="1"/>
  <c r="J86" i="100" s="1"/>
  <c r="E236" i="99"/>
  <c r="G174" i="97"/>
  <c r="J174" i="97" s="1"/>
  <c r="G173" i="97"/>
  <c r="J173" i="97" s="1"/>
  <c r="E173" i="98" s="1"/>
  <c r="E233" i="99"/>
  <c r="G233" i="99" s="1"/>
  <c r="J233" i="99" s="1"/>
  <c r="E233" i="100" s="1"/>
  <c r="E258" i="99"/>
  <c r="G258" i="99" s="1"/>
  <c r="J258" i="99" s="1"/>
  <c r="E258" i="100" s="1"/>
  <c r="E255" i="99"/>
  <c r="G255" i="99" s="1"/>
  <c r="J255" i="99" s="1"/>
  <c r="E255" i="100" s="1"/>
  <c r="G6" i="96"/>
  <c r="J6" i="96" s="1"/>
  <c r="E219" i="79"/>
  <c r="E189" i="78"/>
  <c r="G189" i="78" s="1"/>
  <c r="J189" i="78" s="1"/>
  <c r="E189" i="79" s="1"/>
  <c r="G189" i="79" s="1"/>
  <c r="J189" i="79" s="1"/>
  <c r="E189" i="80" s="1"/>
  <c r="G189" i="80" s="1"/>
  <c r="J189" i="80" s="1"/>
  <c r="G189" i="81" s="1"/>
  <c r="J189" i="81" s="1"/>
  <c r="G189" i="82" s="1"/>
  <c r="J189" i="82" s="1"/>
  <c r="E216" i="78"/>
  <c r="E217" i="78"/>
  <c r="E201" i="78"/>
  <c r="E218" i="78"/>
  <c r="G218" i="78" s="1"/>
  <c r="J218" i="78" s="1"/>
  <c r="E199" i="78"/>
  <c r="G199" i="78" s="1"/>
  <c r="J199" i="78" s="1"/>
  <c r="E199" i="79" s="1"/>
  <c r="E200" i="78"/>
  <c r="G200" i="78" s="1"/>
  <c r="J200" i="78" s="1"/>
  <c r="E200" i="79" s="1"/>
  <c r="G80" i="101"/>
  <c r="J80" i="101" s="1"/>
  <c r="E105" i="78"/>
  <c r="G105" i="78" s="1"/>
  <c r="J105" i="78" s="1"/>
  <c r="E105" i="79" s="1"/>
  <c r="G105" i="79" s="1"/>
  <c r="J105" i="79" s="1"/>
  <c r="E187" i="78"/>
  <c r="G187" i="78" s="1"/>
  <c r="J187" i="78" s="1"/>
  <c r="E187" i="79" s="1"/>
  <c r="G187" i="79" s="1"/>
  <c r="J187" i="79" s="1"/>
  <c r="G141" i="101"/>
  <c r="J141" i="101" s="1"/>
  <c r="G90" i="101"/>
  <c r="J90" i="101" s="1"/>
  <c r="G101" i="101"/>
  <c r="J101" i="101" s="1"/>
  <c r="G22" i="101"/>
  <c r="J22" i="101" s="1"/>
  <c r="G61" i="101"/>
  <c r="J61" i="101" s="1"/>
  <c r="G223" i="101"/>
  <c r="J223" i="101" s="1"/>
  <c r="G85" i="101"/>
  <c r="J85" i="101" s="1"/>
  <c r="G78" i="101"/>
  <c r="J78" i="101" s="1"/>
  <c r="E112" i="102"/>
  <c r="G112" i="102" s="1"/>
  <c r="J112" i="102" s="1"/>
  <c r="G118" i="101"/>
  <c r="J118" i="101" s="1"/>
  <c r="G26" i="101"/>
  <c r="J26" i="101" s="1"/>
  <c r="G144" i="101"/>
  <c r="J144" i="101" s="1"/>
  <c r="G139" i="101"/>
  <c r="J139" i="101" s="1"/>
  <c r="G192" i="101"/>
  <c r="J192" i="101" s="1"/>
  <c r="G171" i="101"/>
  <c r="J171" i="101" s="1"/>
  <c r="G24" i="101"/>
  <c r="J24" i="101" s="1"/>
  <c r="G93" i="101"/>
  <c r="J93" i="101" s="1"/>
  <c r="E111" i="102"/>
  <c r="G111" i="102" s="1"/>
  <c r="J111" i="102" s="1"/>
  <c r="E111" i="103" s="1"/>
  <c r="G111" i="103" s="1"/>
  <c r="J111" i="103" s="1"/>
  <c r="G143" i="101"/>
  <c r="J143" i="101" s="1"/>
  <c r="G166" i="101"/>
  <c r="J166" i="101" s="1"/>
  <c r="G62" i="101"/>
  <c r="J62" i="101" s="1"/>
  <c r="G98" i="101"/>
  <c r="J98" i="101" s="1"/>
  <c r="E115" i="102"/>
  <c r="G115" i="102" s="1"/>
  <c r="J115" i="102" s="1"/>
  <c r="E115" i="103" s="1"/>
  <c r="G115" i="103" s="1"/>
  <c r="J115" i="103" s="1"/>
  <c r="G176" i="101"/>
  <c r="J176" i="101" s="1"/>
  <c r="G72" i="101"/>
  <c r="J72" i="101" s="1"/>
  <c r="G95" i="101"/>
  <c r="J95" i="101" s="1"/>
  <c r="G68" i="101"/>
  <c r="J68" i="101" s="1"/>
  <c r="G162" i="101"/>
  <c r="J162" i="101" s="1"/>
  <c r="G170" i="101"/>
  <c r="J170" i="101" s="1"/>
  <c r="G19" i="101"/>
  <c r="J19" i="101" s="1"/>
  <c r="G142" i="101"/>
  <c r="J142" i="101" s="1"/>
  <c r="G120" i="101"/>
  <c r="J120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138" i="101"/>
  <c r="J138" i="101" s="1"/>
  <c r="G179" i="101"/>
  <c r="J179" i="101" s="1"/>
  <c r="G180" i="101"/>
  <c r="J180" i="101" s="1"/>
  <c r="G160" i="101"/>
  <c r="J160" i="101" s="1"/>
  <c r="G146" i="101"/>
  <c r="J146" i="101" s="1"/>
  <c r="G89" i="101"/>
  <c r="J89" i="101" s="1"/>
  <c r="G172" i="101"/>
  <c r="J172" i="101" s="1"/>
  <c r="G25" i="101"/>
  <c r="J25" i="101" s="1"/>
  <c r="G23" i="101"/>
  <c r="J23" i="101" s="1"/>
  <c r="G65" i="101"/>
  <c r="J65" i="101" s="1"/>
  <c r="G77" i="101"/>
  <c r="J77" i="101" s="1"/>
  <c r="E110" i="102"/>
  <c r="G110" i="102" s="1"/>
  <c r="J110" i="102" s="1"/>
  <c r="G185" i="101"/>
  <c r="J185" i="101" s="1"/>
  <c r="G79" i="101"/>
  <c r="J79" i="101" s="1"/>
  <c r="G74" i="101"/>
  <c r="J74" i="101" s="1"/>
  <c r="G99" i="101"/>
  <c r="J99" i="101" s="1"/>
  <c r="G69" i="101"/>
  <c r="J69" i="101" s="1"/>
  <c r="G159" i="101"/>
  <c r="J159" i="101" s="1"/>
  <c r="G121" i="101"/>
  <c r="J121" i="101" s="1"/>
  <c r="G154" i="101"/>
  <c r="J154" i="101" s="1"/>
  <c r="E117" i="102"/>
  <c r="G117" i="102" s="1"/>
  <c r="J117" i="102" s="1"/>
  <c r="E117" i="103" s="1"/>
  <c r="G117" i="103" s="1"/>
  <c r="J117" i="103" s="1"/>
  <c r="E116" i="102"/>
  <c r="G116" i="102" s="1"/>
  <c r="J116" i="102" s="1"/>
  <c r="E116" i="103" s="1"/>
  <c r="G116" i="103" s="1"/>
  <c r="J116" i="103" s="1"/>
  <c r="G220" i="101"/>
  <c r="J220" i="101" s="1"/>
  <c r="G184" i="101"/>
  <c r="J184" i="101" s="1"/>
  <c r="G167" i="101"/>
  <c r="J167" i="101" s="1"/>
  <c r="G91" i="101"/>
  <c r="J91" i="101" s="1"/>
  <c r="G81" i="101"/>
  <c r="J81" i="101" s="1"/>
  <c r="G130" i="101"/>
  <c r="J130" i="101" s="1"/>
  <c r="G100" i="101"/>
  <c r="J100" i="101" s="1"/>
  <c r="G123" i="101"/>
  <c r="J123" i="101" s="1"/>
  <c r="E97" i="102"/>
  <c r="G97" i="102" s="1"/>
  <c r="J97" i="102" s="1"/>
  <c r="E107" i="102"/>
  <c r="G107" i="102" s="1"/>
  <c r="J107" i="102" s="1"/>
  <c r="E107" i="103" s="1"/>
  <c r="G107" i="103" s="1"/>
  <c r="J107" i="103" s="1"/>
  <c r="G164" i="101"/>
  <c r="J164" i="101" s="1"/>
  <c r="G168" i="101"/>
  <c r="J168" i="101" s="1"/>
  <c r="G137" i="101"/>
  <c r="J137" i="101" s="1"/>
  <c r="G92" i="101"/>
  <c r="J92" i="101" s="1"/>
  <c r="G163" i="101"/>
  <c r="J163" i="101" s="1"/>
  <c r="G67" i="101"/>
  <c r="J67" i="101" s="1"/>
  <c r="G183" i="101"/>
  <c r="J183" i="101" s="1"/>
  <c r="G64" i="101"/>
  <c r="J64" i="101" s="1"/>
  <c r="E108" i="102"/>
  <c r="G108" i="102" s="1"/>
  <c r="J108" i="102" s="1"/>
  <c r="E29" i="100"/>
  <c r="G29" i="100" s="1"/>
  <c r="J29" i="100" s="1"/>
  <c r="E29" i="101" s="1"/>
  <c r="E52" i="100"/>
  <c r="G52" i="100" s="1"/>
  <c r="J52" i="100" s="1"/>
  <c r="E52" i="101" s="1"/>
  <c r="E33" i="100"/>
  <c r="G33" i="100" s="1"/>
  <c r="J33" i="100" s="1"/>
  <c r="E33" i="101" s="1"/>
  <c r="E53" i="100"/>
  <c r="G53" i="100" s="1"/>
  <c r="J53" i="100" s="1"/>
  <c r="E44" i="100"/>
  <c r="G44" i="100" s="1"/>
  <c r="J44" i="100" s="1"/>
  <c r="E44" i="101" s="1"/>
  <c r="E31" i="100"/>
  <c r="G31" i="100" s="1"/>
  <c r="J31" i="100" s="1"/>
  <c r="E31" i="101" s="1"/>
  <c r="E40" i="100"/>
  <c r="G40" i="100" s="1"/>
  <c r="J40" i="100" s="1"/>
  <c r="E40" i="101" s="1"/>
  <c r="E165" i="100"/>
  <c r="G165" i="100" s="1"/>
  <c r="J165" i="100" s="1"/>
  <c r="E165" i="101" s="1"/>
  <c r="E34" i="100"/>
  <c r="G34" i="100" s="1"/>
  <c r="J34" i="100" s="1"/>
  <c r="E34" i="101" s="1"/>
  <c r="E54" i="100"/>
  <c r="G54" i="100" s="1"/>
  <c r="J54" i="100" s="1"/>
  <c r="E54" i="101" s="1"/>
  <c r="E41" i="100"/>
  <c r="G41" i="100" s="1"/>
  <c r="J41" i="100" s="1"/>
  <c r="E41" i="101" s="1"/>
  <c r="G13" i="97"/>
  <c r="J13" i="97" s="1"/>
  <c r="E36" i="100"/>
  <c r="G36" i="100" s="1"/>
  <c r="J36" i="100" s="1"/>
  <c r="E36" i="101" s="1"/>
  <c r="E119" i="100"/>
  <c r="G119" i="100" s="1"/>
  <c r="J119" i="100" s="1"/>
  <c r="E119" i="101" s="1"/>
  <c r="E96" i="100"/>
  <c r="G96" i="100" s="1"/>
  <c r="J96" i="100" s="1"/>
  <c r="E96" i="101" s="1"/>
  <c r="E57" i="100"/>
  <c r="G57" i="100" s="1"/>
  <c r="J57" i="100" s="1"/>
  <c r="E57" i="101" s="1"/>
  <c r="E50" i="100"/>
  <c r="G50" i="100" s="1"/>
  <c r="J50" i="100" s="1"/>
  <c r="E50" i="101" s="1"/>
  <c r="E48" i="100"/>
  <c r="G48" i="100" s="1"/>
  <c r="J48" i="100" s="1"/>
  <c r="E48" i="101" s="1"/>
  <c r="E28" i="100"/>
  <c r="G28" i="100" s="1"/>
  <c r="J28" i="100" s="1"/>
  <c r="E28" i="101" s="1"/>
  <c r="E51" i="100"/>
  <c r="G51" i="100" s="1"/>
  <c r="J51" i="100" s="1"/>
  <c r="E51" i="101" s="1"/>
  <c r="G16" i="97"/>
  <c r="J16" i="97" s="1"/>
  <c r="G225" i="101"/>
  <c r="J225" i="101" s="1"/>
  <c r="E225" i="102" s="1"/>
  <c r="G225" i="102" s="1"/>
  <c r="J225" i="102" s="1"/>
  <c r="E225" i="103" s="1"/>
  <c r="G251" i="103"/>
  <c r="J251" i="103" s="1"/>
  <c r="G235" i="101"/>
  <c r="J235" i="101" s="1"/>
  <c r="E235" i="102" s="1"/>
  <c r="E37" i="100"/>
  <c r="G37" i="100" s="1"/>
  <c r="J37" i="100" s="1"/>
  <c r="E37" i="101" s="1"/>
  <c r="E58" i="100"/>
  <c r="G58" i="100" s="1"/>
  <c r="J58" i="100" s="1"/>
  <c r="E58" i="101" s="1"/>
  <c r="G8" i="97"/>
  <c r="J8" i="97" s="1"/>
  <c r="E8" i="98" s="1"/>
  <c r="G8" i="98" s="1"/>
  <c r="J8" i="98" s="1"/>
  <c r="E8" i="99" s="1"/>
  <c r="G7" i="97"/>
  <c r="J7" i="97" s="1"/>
  <c r="E7" i="98" s="1"/>
  <c r="G7" i="98" s="1"/>
  <c r="J7" i="98" s="1"/>
  <c r="E7" i="99" s="1"/>
  <c r="G158" i="101"/>
  <c r="J158" i="101" s="1"/>
  <c r="G106" i="101"/>
  <c r="J106" i="101" s="1"/>
  <c r="G21" i="101"/>
  <c r="J21" i="101" s="1"/>
  <c r="G145" i="101"/>
  <c r="J145" i="101" s="1"/>
  <c r="G66" i="101"/>
  <c r="J66" i="101" s="1"/>
  <c r="G215" i="101"/>
  <c r="J215" i="101" s="1"/>
  <c r="G222" i="101"/>
  <c r="J222" i="101" s="1"/>
  <c r="E122" i="100"/>
  <c r="G122" i="100" s="1"/>
  <c r="J122" i="100" s="1"/>
  <c r="E122" i="101" s="1"/>
  <c r="E161" i="100"/>
  <c r="G161" i="100" s="1"/>
  <c r="J161" i="100" s="1"/>
  <c r="E161" i="101" s="1"/>
  <c r="E59" i="100"/>
  <c r="G59" i="100" s="1"/>
  <c r="J59" i="100" s="1"/>
  <c r="E59" i="101" s="1"/>
  <c r="G17" i="97"/>
  <c r="J17" i="97" s="1"/>
  <c r="E17" i="98" s="1"/>
  <c r="G17" i="98" s="1"/>
  <c r="J17" i="98" s="1"/>
  <c r="E17" i="99" s="1"/>
  <c r="E46" i="100"/>
  <c r="G46" i="100" s="1"/>
  <c r="J46" i="100" s="1"/>
  <c r="E46" i="101" s="1"/>
  <c r="E32" i="100"/>
  <c r="G32" i="100" s="1"/>
  <c r="J32" i="100" s="1"/>
  <c r="E32" i="101" s="1"/>
  <c r="E221" i="100"/>
  <c r="G221" i="100" s="1"/>
  <c r="J221" i="100" s="1"/>
  <c r="E221" i="101" s="1"/>
  <c r="E42" i="100"/>
  <c r="G42" i="100" s="1"/>
  <c r="J42" i="100" s="1"/>
  <c r="E42" i="101" s="1"/>
  <c r="E56" i="100"/>
  <c r="G56" i="100" s="1"/>
  <c r="J56" i="100" s="1"/>
  <c r="E56" i="101" s="1"/>
  <c r="G14" i="97"/>
  <c r="J14" i="97" s="1"/>
  <c r="E38" i="100"/>
  <c r="G38" i="100" s="1"/>
  <c r="J38" i="100" s="1"/>
  <c r="E38" i="101" s="1"/>
  <c r="E27" i="100"/>
  <c r="G27" i="100" s="1"/>
  <c r="J27" i="100" s="1"/>
  <c r="E27" i="101" s="1"/>
  <c r="E30" i="100"/>
  <c r="G30" i="100" s="1"/>
  <c r="J30" i="100" s="1"/>
  <c r="E30" i="101" s="1"/>
  <c r="E47" i="100"/>
  <c r="G47" i="100" s="1"/>
  <c r="J47" i="100" s="1"/>
  <c r="E55" i="100"/>
  <c r="G55" i="100" s="1"/>
  <c r="J55" i="100" s="1"/>
  <c r="E55" i="101" s="1"/>
  <c r="E49" i="100"/>
  <c r="G49" i="100" s="1"/>
  <c r="J49" i="100" s="1"/>
  <c r="E49" i="101" s="1"/>
  <c r="E43" i="100"/>
  <c r="G43" i="100" s="1"/>
  <c r="J43" i="100" s="1"/>
  <c r="E43" i="101" s="1"/>
  <c r="G224" i="101"/>
  <c r="J224" i="101" s="1"/>
  <c r="E224" i="102" s="1"/>
  <c r="G224" i="102" s="1"/>
  <c r="J224" i="102" s="1"/>
  <c r="E224" i="103" s="1"/>
  <c r="G250" i="103"/>
  <c r="J250" i="103" s="1"/>
  <c r="G20" i="105"/>
  <c r="J20" i="105" s="1"/>
  <c r="E20" i="106" s="1"/>
  <c r="G20" i="106" s="1"/>
  <c r="J20" i="106" s="1"/>
  <c r="E20" i="107" s="1"/>
  <c r="G20" i="107" s="1"/>
  <c r="J20" i="107" s="1"/>
  <c r="G240" i="107"/>
  <c r="J240" i="107" s="1"/>
  <c r="J240" i="8" s="1"/>
  <c r="G262" i="107"/>
  <c r="J262" i="107" s="1"/>
  <c r="G232" i="107"/>
  <c r="J232" i="107" s="1"/>
  <c r="J232" i="8" s="1"/>
  <c r="G234" i="97"/>
  <c r="J234" i="97" s="1"/>
  <c r="E234" i="98" s="1"/>
  <c r="G236" i="99"/>
  <c r="J236" i="99" s="1"/>
  <c r="E236" i="100" s="1"/>
  <c r="G228" i="99"/>
  <c r="J228" i="99" s="1"/>
  <c r="G230" i="101"/>
  <c r="J230" i="101" s="1"/>
  <c r="G259" i="97"/>
  <c r="J259" i="97" s="1"/>
  <c r="E259" i="98" s="1"/>
  <c r="G188" i="74"/>
  <c r="J188" i="74" s="1"/>
  <c r="G207" i="74"/>
  <c r="J207" i="74" s="1"/>
  <c r="G102" i="97"/>
  <c r="J102" i="97" s="1"/>
  <c r="E102" i="98" s="1"/>
  <c r="G18" i="96"/>
  <c r="J18" i="96" s="1"/>
  <c r="G214" i="99"/>
  <c r="J214" i="99" s="1"/>
  <c r="G76" i="74"/>
  <c r="J76" i="74" s="1"/>
  <c r="G82" i="97"/>
  <c r="J82" i="97" s="1"/>
  <c r="J82" i="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216" i="78"/>
  <c r="J216" i="78" s="1"/>
  <c r="E216" i="79" s="1"/>
  <c r="G103" i="97"/>
  <c r="J103" i="97" s="1"/>
  <c r="E103" i="98" s="1"/>
  <c r="G217" i="78"/>
  <c r="J217" i="78" s="1"/>
  <c r="E217" i="79" s="1"/>
  <c r="G5" i="84"/>
  <c r="J5" i="84" s="1"/>
  <c r="E5" i="85" s="1"/>
  <c r="G104" i="99"/>
  <c r="J104" i="99" s="1"/>
  <c r="E104" i="100" s="1"/>
  <c r="G256" i="99"/>
  <c r="J256" i="99" s="1"/>
  <c r="E256" i="100" s="1"/>
  <c r="G191" i="99"/>
  <c r="J191" i="99" s="1"/>
  <c r="G190" i="99"/>
  <c r="J190" i="99" s="1"/>
  <c r="E190" i="100" s="1"/>
  <c r="G132" i="98"/>
  <c r="J132" i="98" s="1"/>
  <c r="E132" i="99" s="1"/>
  <c r="G135" i="98"/>
  <c r="J135" i="98" s="1"/>
  <c r="G133" i="97"/>
  <c r="J133" i="97" s="1"/>
  <c r="G136" i="97"/>
  <c r="J136" i="97" s="1"/>
  <c r="E186" i="100" l="1"/>
  <c r="E134" i="96"/>
  <c r="E136" i="98"/>
  <c r="J20" i="8"/>
  <c r="J243" i="8"/>
  <c r="J242" i="8"/>
  <c r="E18" i="97"/>
  <c r="E189" i="83"/>
  <c r="G189" i="83" s="1"/>
  <c r="J189" i="83" s="1"/>
  <c r="E131" i="96"/>
  <c r="G131" i="96" s="1"/>
  <c r="J131" i="96" s="1"/>
  <c r="E47" i="101"/>
  <c r="G47" i="101" s="1"/>
  <c r="J47" i="101" s="1"/>
  <c r="E47" i="102" s="1"/>
  <c r="G47" i="102" s="1"/>
  <c r="J47" i="102" s="1"/>
  <c r="E53" i="101"/>
  <c r="G53" i="101" s="1"/>
  <c r="J53" i="101" s="1"/>
  <c r="E53" i="102" s="1"/>
  <c r="G53" i="102" s="1"/>
  <c r="J53" i="102" s="1"/>
  <c r="E53" i="103" s="1"/>
  <c r="G53" i="103" s="1"/>
  <c r="J53" i="103" s="1"/>
  <c r="E53" i="104" s="1"/>
  <c r="E86" i="101"/>
  <c r="G86" i="101" s="1"/>
  <c r="J86" i="101" s="1"/>
  <c r="E86" i="102" s="1"/>
  <c r="G86" i="102" s="1"/>
  <c r="J86" i="102" s="1"/>
  <c r="E86" i="103" s="1"/>
  <c r="E6" i="97"/>
  <c r="G6" i="97" s="1"/>
  <c r="J6" i="97" s="1"/>
  <c r="E6" i="98" s="1"/>
  <c r="G6" i="98" s="1"/>
  <c r="J6" i="98" s="1"/>
  <c r="E6" i="99" s="1"/>
  <c r="G6" i="99" s="1"/>
  <c r="J6" i="99" s="1"/>
  <c r="E254" i="98"/>
  <c r="G254" i="98" s="1"/>
  <c r="J254" i="98" s="1"/>
  <c r="E254" i="99" s="1"/>
  <c r="E244" i="104"/>
  <c r="G244" i="104" s="1"/>
  <c r="J244" i="104" s="1"/>
  <c r="E244" i="105" s="1"/>
  <c r="G244" i="105" s="1"/>
  <c r="J244" i="105" s="1"/>
  <c r="E244" i="106" s="1"/>
  <c r="G244" i="106" s="1"/>
  <c r="J244" i="106" s="1"/>
  <c r="E244" i="107" s="1"/>
  <c r="G244" i="107" s="1"/>
  <c r="J244" i="107" s="1"/>
  <c r="E135" i="99"/>
  <c r="E15" i="99"/>
  <c r="G15" i="99" s="1"/>
  <c r="J15" i="99" s="1"/>
  <c r="E112" i="103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87" i="99"/>
  <c r="G87" i="99" s="1"/>
  <c r="J87" i="99" s="1"/>
  <c r="E87" i="100" s="1"/>
  <c r="G87" i="100" s="1"/>
  <c r="J87" i="100" s="1"/>
  <c r="E87" i="101" s="1"/>
  <c r="E174" i="98"/>
  <c r="G174" i="98" s="1"/>
  <c r="J174" i="98" s="1"/>
  <c r="E174" i="99" s="1"/>
  <c r="E108" i="103"/>
  <c r="G108" i="103" s="1"/>
  <c r="J108" i="103" s="1"/>
  <c r="E251" i="104"/>
  <c r="G251" i="104" s="1"/>
  <c r="J251" i="104" s="1"/>
  <c r="E228" i="100"/>
  <c r="G228" i="100" s="1"/>
  <c r="J228" i="100" s="1"/>
  <c r="E228" i="101" s="1"/>
  <c r="E97" i="103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88" i="99"/>
  <c r="G88" i="99" s="1"/>
  <c r="J88" i="99" s="1"/>
  <c r="E88" i="100" s="1"/>
  <c r="G88" i="100" s="1"/>
  <c r="J88" i="100" s="1"/>
  <c r="E88" i="101" s="1"/>
  <c r="E191" i="100"/>
  <c r="G191" i="100" s="1"/>
  <c r="J191" i="100" s="1"/>
  <c r="E191" i="101" s="1"/>
  <c r="E227" i="102"/>
  <c r="G227" i="102" s="1"/>
  <c r="J227" i="102" s="1"/>
  <c r="E133" i="98"/>
  <c r="G133" i="98" s="1"/>
  <c r="J133" i="98" s="1"/>
  <c r="E133" i="99" s="1"/>
  <c r="E110" i="103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16" i="98"/>
  <c r="G16" i="98" s="1"/>
  <c r="J16" i="98" s="1"/>
  <c r="E16" i="99" s="1"/>
  <c r="G16" i="99" s="1"/>
  <c r="J16" i="99" s="1"/>
  <c r="E14" i="98"/>
  <c r="G14" i="98" s="1"/>
  <c r="J14" i="98" s="1"/>
  <c r="E14" i="99" s="1"/>
  <c r="G14" i="99" s="1"/>
  <c r="J14" i="99" s="1"/>
  <c r="E13" i="98"/>
  <c r="G13" i="98" s="1"/>
  <c r="J13" i="98" s="1"/>
  <c r="E13" i="99" s="1"/>
  <c r="G13" i="99" s="1"/>
  <c r="J13" i="99" s="1"/>
  <c r="E218" i="79"/>
  <c r="G76" i="77"/>
  <c r="J76" i="77" s="1"/>
  <c r="G188" i="77"/>
  <c r="J188" i="77" s="1"/>
  <c r="G207" i="77"/>
  <c r="J207" i="77" s="1"/>
  <c r="E187" i="80"/>
  <c r="G187" i="80" s="1"/>
  <c r="J187" i="80" s="1"/>
  <c r="G187" i="81" s="1"/>
  <c r="J187" i="81" s="1"/>
  <c r="G187" i="82" s="1"/>
  <c r="J187" i="82" s="1"/>
  <c r="E105" i="80"/>
  <c r="G105" i="80" s="1"/>
  <c r="J105" i="80" s="1"/>
  <c r="G105" i="81" s="1"/>
  <c r="J105" i="81" s="1"/>
  <c r="G105" i="82" s="1"/>
  <c r="J105" i="82" s="1"/>
  <c r="E80" i="102"/>
  <c r="G80" i="102" s="1"/>
  <c r="J80" i="102" s="1"/>
  <c r="E80" i="103" s="1"/>
  <c r="G80" i="103" s="1"/>
  <c r="J80" i="103" s="1"/>
  <c r="E80" i="104" s="1"/>
  <c r="G80" i="104" s="1"/>
  <c r="J80" i="104" s="1"/>
  <c r="E146" i="102"/>
  <c r="G146" i="102" s="1"/>
  <c r="J146" i="102" s="1"/>
  <c r="G34" i="101"/>
  <c r="J34" i="101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E142" i="102"/>
  <c r="G142" i="102" s="1"/>
  <c r="J142" i="102" s="1"/>
  <c r="E111" i="104"/>
  <c r="G111" i="104" s="1"/>
  <c r="J111" i="104" s="1"/>
  <c r="E111" i="105" s="1"/>
  <c r="G111" i="105" s="1"/>
  <c r="J111" i="105" s="1"/>
  <c r="E111" i="106" s="1"/>
  <c r="G111" i="106" s="1"/>
  <c r="J111" i="106" s="1"/>
  <c r="E144" i="102"/>
  <c r="G144" i="102" s="1"/>
  <c r="J144" i="102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58" i="102"/>
  <c r="G158" i="102" s="1"/>
  <c r="J158" i="102" s="1"/>
  <c r="G165" i="101"/>
  <c r="J165" i="101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46" i="101"/>
  <c r="J46" i="101" s="1"/>
  <c r="G51" i="101"/>
  <c r="J51" i="101" s="1"/>
  <c r="E143" i="102"/>
  <c r="G143" i="102" s="1"/>
  <c r="J143" i="102" s="1"/>
  <c r="G42" i="101"/>
  <c r="J42" i="101" s="1"/>
  <c r="G36" i="101"/>
  <c r="J36" i="101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116" i="104"/>
  <c r="G116" i="104" s="1"/>
  <c r="J116" i="104" s="1"/>
  <c r="E116" i="105" s="1"/>
  <c r="G116" i="105" s="1"/>
  <c r="J116" i="105" s="1"/>
  <c r="E116" i="106" s="1"/>
  <c r="G116" i="106" s="1"/>
  <c r="J116" i="106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E180" i="102"/>
  <c r="G180" i="102" s="1"/>
  <c r="J180" i="102" s="1"/>
  <c r="E115" i="104"/>
  <c r="G115" i="104" s="1"/>
  <c r="J115" i="104" s="1"/>
  <c r="E115" i="105" s="1"/>
  <c r="G115" i="105" s="1"/>
  <c r="J115" i="105" s="1"/>
  <c r="E115" i="106" s="1"/>
  <c r="G115" i="106" s="1"/>
  <c r="J115" i="106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22" i="102"/>
  <c r="G22" i="102" s="1"/>
  <c r="J22" i="102" s="1"/>
  <c r="E22" i="103" s="1"/>
  <c r="G22" i="103" s="1"/>
  <c r="J22" i="103" s="1"/>
  <c r="E22" i="104" s="1"/>
  <c r="G22" i="104" s="1"/>
  <c r="J22" i="104" s="1"/>
  <c r="E159" i="102"/>
  <c r="G159" i="102" s="1"/>
  <c r="J159" i="102" s="1"/>
  <c r="G30" i="101"/>
  <c r="J30" i="101" s="1"/>
  <c r="E66" i="102"/>
  <c r="G66" i="102" s="1"/>
  <c r="J66" i="102" s="1"/>
  <c r="E163" i="102"/>
  <c r="G163" i="102" s="1"/>
  <c r="J163" i="102" s="1"/>
  <c r="E117" i="104"/>
  <c r="G117" i="104" s="1"/>
  <c r="J117" i="104" s="1"/>
  <c r="E117" i="105" s="1"/>
  <c r="G117" i="105" s="1"/>
  <c r="J117" i="105" s="1"/>
  <c r="E117" i="106" s="1"/>
  <c r="G117" i="106" s="1"/>
  <c r="J117" i="106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98" i="102"/>
  <c r="G98" i="102" s="1"/>
  <c r="J98" i="102" s="1"/>
  <c r="E24" i="102"/>
  <c r="G24" i="102" s="1"/>
  <c r="J24" i="102" s="1"/>
  <c r="E24" i="103" s="1"/>
  <c r="G24" i="103" s="1"/>
  <c r="J24" i="103" s="1"/>
  <c r="E24" i="104" s="1"/>
  <c r="G24" i="104" s="1"/>
  <c r="J24" i="104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27" i="101"/>
  <c r="J27" i="101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G50" i="101"/>
  <c r="J50" i="101" s="1"/>
  <c r="G29" i="101"/>
  <c r="J29" i="101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79" i="102"/>
  <c r="G79" i="102" s="1"/>
  <c r="J79" i="102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E162" i="102"/>
  <c r="G162" i="102" s="1"/>
  <c r="J162" i="102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G37" i="101"/>
  <c r="J37" i="101" s="1"/>
  <c r="E223" i="102"/>
  <c r="G223" i="102" s="1"/>
  <c r="J223" i="102" s="1"/>
  <c r="G43" i="101"/>
  <c r="J43" i="101" s="1"/>
  <c r="G122" i="101"/>
  <c r="J122" i="101" s="1"/>
  <c r="G57" i="101"/>
  <c r="J57" i="101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185" i="102"/>
  <c r="G185" i="102" s="1"/>
  <c r="J185" i="102" s="1"/>
  <c r="E172" i="102"/>
  <c r="G172" i="102" s="1"/>
  <c r="J172" i="102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E78" i="102"/>
  <c r="G78" i="102" s="1"/>
  <c r="J78" i="102" s="1"/>
  <c r="E123" i="102"/>
  <c r="G123" i="102" s="1"/>
  <c r="J123" i="102" s="1"/>
  <c r="G56" i="101"/>
  <c r="J56" i="101" s="1"/>
  <c r="G49" i="101"/>
  <c r="J49" i="101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G44" i="101"/>
  <c r="J44" i="101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E121" i="102"/>
  <c r="G121" i="102" s="1"/>
  <c r="J121" i="102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E166" i="102"/>
  <c r="G166" i="102" s="1"/>
  <c r="J166" i="102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214" i="100"/>
  <c r="G214" i="100" s="1"/>
  <c r="J214" i="100" s="1"/>
  <c r="E214" i="101" s="1"/>
  <c r="G18" i="97"/>
  <c r="J18" i="97" s="1"/>
  <c r="E18" i="98" s="1"/>
  <c r="G18" i="98" s="1"/>
  <c r="J18" i="98" s="1"/>
  <c r="E18" i="99" s="1"/>
  <c r="G252" i="103"/>
  <c r="J252" i="103" s="1"/>
  <c r="E230" i="102"/>
  <c r="G230" i="102" s="1"/>
  <c r="J230" i="102" s="1"/>
  <c r="E250" i="104"/>
  <c r="G250" i="104" s="1"/>
  <c r="J250" i="104" s="1"/>
  <c r="E250" i="105" s="1"/>
  <c r="G250" i="105" s="1"/>
  <c r="J250" i="105" s="1"/>
  <c r="E250" i="106" s="1"/>
  <c r="G55" i="101"/>
  <c r="J55" i="101" s="1"/>
  <c r="G38" i="101"/>
  <c r="J38" i="101" s="1"/>
  <c r="G221" i="101"/>
  <c r="J221" i="101" s="1"/>
  <c r="G59" i="101"/>
  <c r="J59" i="101" s="1"/>
  <c r="E222" i="102"/>
  <c r="G222" i="102" s="1"/>
  <c r="J222" i="102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8" i="101"/>
  <c r="J28" i="101" s="1"/>
  <c r="G96" i="101"/>
  <c r="J96" i="101" s="1"/>
  <c r="G41" i="101"/>
  <c r="J41" i="101" s="1"/>
  <c r="G40" i="101"/>
  <c r="J40" i="101" s="1"/>
  <c r="G33" i="101"/>
  <c r="J33" i="101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100" i="102"/>
  <c r="G100" i="102" s="1"/>
  <c r="J100" i="102" s="1"/>
  <c r="G32" i="101"/>
  <c r="J32" i="101" s="1"/>
  <c r="G161" i="101"/>
  <c r="J161" i="101" s="1"/>
  <c r="E215" i="102"/>
  <c r="G215" i="102" s="1"/>
  <c r="J215" i="102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G58" i="101"/>
  <c r="J58" i="101" s="1"/>
  <c r="G48" i="101"/>
  <c r="J48" i="101" s="1"/>
  <c r="G119" i="101"/>
  <c r="J119" i="101" s="1"/>
  <c r="G54" i="101"/>
  <c r="J54" i="101" s="1"/>
  <c r="G31" i="101"/>
  <c r="J31" i="101" s="1"/>
  <c r="G52" i="101"/>
  <c r="J52" i="101" s="1"/>
  <c r="E183" i="102"/>
  <c r="G183" i="102" s="1"/>
  <c r="J183" i="102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07" i="104"/>
  <c r="G107" i="104" s="1"/>
  <c r="J107" i="104" s="1"/>
  <c r="E107" i="105" s="1"/>
  <c r="G107" i="105" s="1"/>
  <c r="J107" i="105" s="1"/>
  <c r="E107" i="106" s="1"/>
  <c r="G107" i="106" s="1"/>
  <c r="J107" i="106" s="1"/>
  <c r="E130" i="102"/>
  <c r="G130" i="102" s="1"/>
  <c r="J130" i="102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54" i="102"/>
  <c r="G154" i="102" s="1"/>
  <c r="J154" i="102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E25" i="102"/>
  <c r="G25" i="102" s="1"/>
  <c r="J25" i="102" s="1"/>
  <c r="E160" i="102"/>
  <c r="G160" i="102" s="1"/>
  <c r="J160" i="102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139" i="102"/>
  <c r="G139" i="102" s="1"/>
  <c r="J139" i="102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G167" i="105"/>
  <c r="J167" i="105" s="1"/>
  <c r="G65" i="105"/>
  <c r="J65" i="105" s="1"/>
  <c r="G80" i="105"/>
  <c r="J80" i="105" s="1"/>
  <c r="G101" i="105"/>
  <c r="J101" i="105" s="1"/>
  <c r="G192" i="105"/>
  <c r="J192" i="105" s="1"/>
  <c r="G68" i="105"/>
  <c r="J68" i="105" s="1"/>
  <c r="G138" i="105"/>
  <c r="J138" i="105" s="1"/>
  <c r="G77" i="105"/>
  <c r="J77" i="105" s="1"/>
  <c r="G61" i="105"/>
  <c r="J61" i="105" s="1"/>
  <c r="G23" i="105"/>
  <c r="J23" i="105" s="1"/>
  <c r="G99" i="105"/>
  <c r="J99" i="105" s="1"/>
  <c r="G95" i="105"/>
  <c r="J95" i="105" s="1"/>
  <c r="G26" i="105"/>
  <c r="J26" i="105" s="1"/>
  <c r="G220" i="105"/>
  <c r="J220" i="105" s="1"/>
  <c r="G176" i="105"/>
  <c r="J176" i="105" s="1"/>
  <c r="G74" i="105"/>
  <c r="J74" i="105" s="1"/>
  <c r="G171" i="105"/>
  <c r="J171" i="105" s="1"/>
  <c r="G21" i="105"/>
  <c r="J21" i="105" s="1"/>
  <c r="E21" i="106" s="1"/>
  <c r="G21" i="106" s="1"/>
  <c r="J21" i="106" s="1"/>
  <c r="E21" i="107" s="1"/>
  <c r="G21" i="107" s="1"/>
  <c r="J21" i="107" s="1"/>
  <c r="G164" i="105"/>
  <c r="J164" i="105" s="1"/>
  <c r="G168" i="105"/>
  <c r="J168" i="105" s="1"/>
  <c r="G225" i="103"/>
  <c r="J225" i="103" s="1"/>
  <c r="E225" i="104" s="1"/>
  <c r="G235" i="102"/>
  <c r="J235" i="102" s="1"/>
  <c r="E235" i="103" s="1"/>
  <c r="G234" i="98"/>
  <c r="J234" i="98" s="1"/>
  <c r="E234" i="99" s="1"/>
  <c r="G236" i="100"/>
  <c r="J236" i="100" s="1"/>
  <c r="E236" i="101" s="1"/>
  <c r="G224" i="103"/>
  <c r="J224" i="103" s="1"/>
  <c r="E224" i="104" s="1"/>
  <c r="G259" i="98"/>
  <c r="J259" i="98" s="1"/>
  <c r="E259" i="99" s="1"/>
  <c r="G173" i="98"/>
  <c r="J173" i="98" s="1"/>
  <c r="E173" i="99" s="1"/>
  <c r="G103" i="98"/>
  <c r="J103" i="98" s="1"/>
  <c r="E103" i="99" s="1"/>
  <c r="G102" i="98"/>
  <c r="J102" i="98" s="1"/>
  <c r="E102" i="99" s="1"/>
  <c r="G7" i="99"/>
  <c r="J7" i="99" s="1"/>
  <c r="G8" i="99"/>
  <c r="J8" i="99" s="1"/>
  <c r="G17" i="99"/>
  <c r="J17" i="99" s="1"/>
  <c r="G216" i="79"/>
  <c r="J216" i="79" s="1"/>
  <c r="E216" i="80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4" i="96"/>
  <c r="J134" i="96" s="1"/>
  <c r="E134" i="97" s="1"/>
  <c r="G82" i="98"/>
  <c r="J82" i="98" s="1"/>
  <c r="E82" i="99" s="1"/>
  <c r="G124" i="77"/>
  <c r="J124" i="77" s="1"/>
  <c r="G5" i="85"/>
  <c r="J5" i="85" s="1"/>
  <c r="E5" i="86" s="1"/>
  <c r="G186" i="100"/>
  <c r="J186" i="100" s="1"/>
  <c r="E186" i="101" s="1"/>
  <c r="G233" i="100"/>
  <c r="J233" i="100" s="1"/>
  <c r="G256" i="100"/>
  <c r="J256" i="100" s="1"/>
  <c r="E256" i="101" s="1"/>
  <c r="G258" i="100"/>
  <c r="J258" i="100" s="1"/>
  <c r="G255" i="100"/>
  <c r="J255" i="100" s="1"/>
  <c r="E255" i="101" s="1"/>
  <c r="G104" i="100"/>
  <c r="J104" i="100" s="1"/>
  <c r="E104" i="101" s="1"/>
  <c r="G190" i="100"/>
  <c r="J190" i="100" s="1"/>
  <c r="E190" i="101" s="1"/>
  <c r="G136" i="98"/>
  <c r="J136" i="98" s="1"/>
  <c r="G132" i="99"/>
  <c r="J132" i="99" s="1"/>
  <c r="E132" i="100" s="1"/>
  <c r="G135" i="99"/>
  <c r="J135" i="99" s="1"/>
  <c r="E135" i="100" s="1"/>
  <c r="E97" i="107" l="1"/>
  <c r="G97" i="107" s="1"/>
  <c r="J97" i="107" s="1"/>
  <c r="J97" i="8" s="1"/>
  <c r="G189" i="84"/>
  <c r="J189" i="84" s="1"/>
  <c r="E189" i="84"/>
  <c r="E131" i="97"/>
  <c r="E78" i="103"/>
  <c r="G78" i="103" s="1"/>
  <c r="J78" i="103" s="1"/>
  <c r="E78" i="104" s="1"/>
  <c r="G78" i="104" s="1"/>
  <c r="J78" i="104" s="1"/>
  <c r="E78" i="105" s="1"/>
  <c r="G78" i="105" s="1"/>
  <c r="J78" i="105" s="1"/>
  <c r="E163" i="103"/>
  <c r="G163" i="103" s="1"/>
  <c r="J163" i="103" s="1"/>
  <c r="E163" i="104" s="1"/>
  <c r="G163" i="104" s="1"/>
  <c r="J163" i="104" s="1"/>
  <c r="E163" i="105" s="1"/>
  <c r="G163" i="105" s="1"/>
  <c r="J163" i="105" s="1"/>
  <c r="E146" i="103"/>
  <c r="G146" i="103" s="1"/>
  <c r="J146" i="103" s="1"/>
  <c r="E146" i="104" s="1"/>
  <c r="G146" i="104" s="1"/>
  <c r="J146" i="104" s="1"/>
  <c r="E146" i="105" s="1"/>
  <c r="G146" i="105" s="1"/>
  <c r="J146" i="105" s="1"/>
  <c r="E112" i="107"/>
  <c r="G112" i="107" s="1"/>
  <c r="J112" i="107" s="1"/>
  <c r="J112" i="8" s="1"/>
  <c r="E116" i="107"/>
  <c r="G116" i="107" s="1"/>
  <c r="J116" i="107" s="1"/>
  <c r="J116" i="8" s="1"/>
  <c r="E107" i="107"/>
  <c r="G107" i="107" s="1"/>
  <c r="J107" i="107" s="1"/>
  <c r="J107" i="8" s="1"/>
  <c r="E111" i="107"/>
  <c r="G111" i="107" s="1"/>
  <c r="J111" i="107" s="1"/>
  <c r="J111" i="8" s="1"/>
  <c r="E105" i="83"/>
  <c r="G105" i="83" s="1"/>
  <c r="J105" i="83" s="1"/>
  <c r="J62" i="8"/>
  <c r="E258" i="101"/>
  <c r="E233" i="101"/>
  <c r="G233" i="101" s="1"/>
  <c r="J233" i="101" s="1"/>
  <c r="E233" i="102" s="1"/>
  <c r="E24" i="105"/>
  <c r="G24" i="105" s="1"/>
  <c r="J24" i="105" s="1"/>
  <c r="E159" i="103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E142" i="103"/>
  <c r="G142" i="103" s="1"/>
  <c r="J142" i="103" s="1"/>
  <c r="E142" i="104" s="1"/>
  <c r="G142" i="104" s="1"/>
  <c r="J142" i="104" s="1"/>
  <c r="E142" i="105" s="1"/>
  <c r="G142" i="105" s="1"/>
  <c r="J142" i="105" s="1"/>
  <c r="E187" i="83"/>
  <c r="G187" i="83" s="1"/>
  <c r="J187" i="83" s="1"/>
  <c r="G110" i="107"/>
  <c r="J110" i="107" s="1"/>
  <c r="E110" i="107"/>
  <c r="E251" i="105"/>
  <c r="G251" i="105" s="1"/>
  <c r="J251" i="105" s="1"/>
  <c r="E251" i="106" s="1"/>
  <c r="J110" i="8"/>
  <c r="J244" i="8"/>
  <c r="E143" i="103"/>
  <c r="G143" i="103" s="1"/>
  <c r="J143" i="103" s="1"/>
  <c r="E143" i="104" s="1"/>
  <c r="G143" i="104" s="1"/>
  <c r="J143" i="104" s="1"/>
  <c r="E143" i="105" s="1"/>
  <c r="G143" i="105" s="1"/>
  <c r="J143" i="105" s="1"/>
  <c r="E79" i="103"/>
  <c r="G79" i="103" s="1"/>
  <c r="J79" i="103" s="1"/>
  <c r="E79" i="104" s="1"/>
  <c r="G79" i="104" s="1"/>
  <c r="J79" i="104" s="1"/>
  <c r="E22" i="105"/>
  <c r="G22" i="105" s="1"/>
  <c r="J22" i="105" s="1"/>
  <c r="E22" i="106" s="1"/>
  <c r="G22" i="106" s="1"/>
  <c r="J22" i="106" s="1"/>
  <c r="E22" i="107" s="1"/>
  <c r="E115" i="107"/>
  <c r="G115" i="107" s="1"/>
  <c r="J115" i="107" s="1"/>
  <c r="J115" i="8" s="1"/>
  <c r="G117" i="107"/>
  <c r="J117" i="107" s="1"/>
  <c r="J117" i="8" s="1"/>
  <c r="E117" i="107"/>
  <c r="J21" i="8"/>
  <c r="E145" i="106"/>
  <c r="G145" i="106" s="1"/>
  <c r="J145" i="106" s="1"/>
  <c r="E145" i="107" s="1"/>
  <c r="E164" i="106"/>
  <c r="G164" i="106" s="1"/>
  <c r="J164" i="106" s="1"/>
  <c r="E164" i="107" s="1"/>
  <c r="E220" i="106"/>
  <c r="G220" i="106" s="1"/>
  <c r="J220" i="106" s="1"/>
  <c r="E220" i="107" s="1"/>
  <c r="E85" i="106"/>
  <c r="G85" i="106" s="1"/>
  <c r="J85" i="106" s="1"/>
  <c r="E85" i="107" s="1"/>
  <c r="E99" i="106"/>
  <c r="G99" i="106" s="1"/>
  <c r="J99" i="106" s="1"/>
  <c r="E99" i="107" s="1"/>
  <c r="E138" i="106"/>
  <c r="G138" i="106" s="1"/>
  <c r="J138" i="106" s="1"/>
  <c r="E138" i="107" s="1"/>
  <c r="E184" i="106"/>
  <c r="G184" i="106" s="1"/>
  <c r="J184" i="106" s="1"/>
  <c r="E184" i="107" s="1"/>
  <c r="E141" i="106"/>
  <c r="G141" i="106" s="1"/>
  <c r="J141" i="106" s="1"/>
  <c r="E141" i="107" s="1"/>
  <c r="E91" i="106"/>
  <c r="G91" i="106" s="1"/>
  <c r="J91" i="106" s="1"/>
  <c r="E91" i="107" s="1"/>
  <c r="E142" i="106"/>
  <c r="G142" i="106" s="1"/>
  <c r="J142" i="106" s="1"/>
  <c r="E142" i="107" s="1"/>
  <c r="E101" i="106"/>
  <c r="G101" i="106" s="1"/>
  <c r="J101" i="106" s="1"/>
  <c r="E101" i="107" s="1"/>
  <c r="E118" i="106"/>
  <c r="G118" i="106" s="1"/>
  <c r="J118" i="106" s="1"/>
  <c r="E118" i="107" s="1"/>
  <c r="E179" i="106"/>
  <c r="G179" i="106" s="1"/>
  <c r="J179" i="106" s="1"/>
  <c r="E179" i="107" s="1"/>
  <c r="E163" i="106"/>
  <c r="G163" i="106" s="1"/>
  <c r="J163" i="106" s="1"/>
  <c r="E163" i="107" s="1"/>
  <c r="E106" i="106"/>
  <c r="G106" i="106" s="1"/>
  <c r="J106" i="106" s="1"/>
  <c r="E106" i="107" s="1"/>
  <c r="E19" i="106"/>
  <c r="G19" i="106" s="1"/>
  <c r="J19" i="106" s="1"/>
  <c r="E19" i="107" s="1"/>
  <c r="E23" i="106"/>
  <c r="G23" i="106" s="1"/>
  <c r="J23" i="106" s="1"/>
  <c r="E23" i="107" s="1"/>
  <c r="E68" i="106"/>
  <c r="G68" i="106" s="1"/>
  <c r="J68" i="106" s="1"/>
  <c r="E68" i="107" s="1"/>
  <c r="E140" i="106"/>
  <c r="G140" i="106" s="1"/>
  <c r="J140" i="106" s="1"/>
  <c r="E140" i="107" s="1"/>
  <c r="E170" i="106"/>
  <c r="G170" i="106" s="1"/>
  <c r="J170" i="106" s="1"/>
  <c r="E170" i="107" s="1"/>
  <c r="E168" i="106"/>
  <c r="G168" i="106" s="1"/>
  <c r="J168" i="106" s="1"/>
  <c r="E168" i="107" s="1"/>
  <c r="E171" i="106"/>
  <c r="G171" i="106" s="1"/>
  <c r="J171" i="106" s="1"/>
  <c r="E171" i="107" s="1"/>
  <c r="E26" i="106"/>
  <c r="G26" i="106" s="1"/>
  <c r="J26" i="106" s="1"/>
  <c r="E26" i="107" s="1"/>
  <c r="E69" i="106"/>
  <c r="G69" i="106" s="1"/>
  <c r="J69" i="106" s="1"/>
  <c r="E69" i="107" s="1"/>
  <c r="E192" i="106"/>
  <c r="G192" i="106" s="1"/>
  <c r="J192" i="106" s="1"/>
  <c r="E192" i="107" s="1"/>
  <c r="E80" i="106"/>
  <c r="G80" i="106" s="1"/>
  <c r="J80" i="106" s="1"/>
  <c r="E95" i="106"/>
  <c r="G95" i="106" s="1"/>
  <c r="J95" i="106" s="1"/>
  <c r="E95" i="107" s="1"/>
  <c r="E92" i="106"/>
  <c r="G92" i="106" s="1"/>
  <c r="J92" i="106" s="1"/>
  <c r="E92" i="107" s="1"/>
  <c r="E61" i="106"/>
  <c r="G61" i="106" s="1"/>
  <c r="J61" i="106" s="1"/>
  <c r="E61" i="107" s="1"/>
  <c r="E67" i="106"/>
  <c r="G67" i="106" s="1"/>
  <c r="J67" i="106" s="1"/>
  <c r="E65" i="106"/>
  <c r="G65" i="106" s="1"/>
  <c r="J65" i="106" s="1"/>
  <c r="E65" i="107" s="1"/>
  <c r="E64" i="106"/>
  <c r="G64" i="106" s="1"/>
  <c r="J64" i="106" s="1"/>
  <c r="E64" i="107" s="1"/>
  <c r="E72" i="106"/>
  <c r="G72" i="106" s="1"/>
  <c r="J72" i="106" s="1"/>
  <c r="E72" i="107" s="1"/>
  <c r="E78" i="106"/>
  <c r="G78" i="106" s="1"/>
  <c r="J78" i="106" s="1"/>
  <c r="E78" i="107" s="1"/>
  <c r="E93" i="106"/>
  <c r="G93" i="106" s="1"/>
  <c r="J93" i="106" s="1"/>
  <c r="E93" i="107" s="1"/>
  <c r="E89" i="106"/>
  <c r="G89" i="106" s="1"/>
  <c r="J89" i="106" s="1"/>
  <c r="E89" i="107" s="1"/>
  <c r="E130" i="106"/>
  <c r="G130" i="106" s="1"/>
  <c r="J130" i="106" s="1"/>
  <c r="E167" i="106"/>
  <c r="G167" i="106" s="1"/>
  <c r="J167" i="106" s="1"/>
  <c r="E167" i="107" s="1"/>
  <c r="E146" i="106"/>
  <c r="G146" i="106" s="1"/>
  <c r="J146" i="106" s="1"/>
  <c r="E146" i="107" s="1"/>
  <c r="E90" i="106"/>
  <c r="G90" i="106" s="1"/>
  <c r="J90" i="106" s="1"/>
  <c r="E90" i="107" s="1"/>
  <c r="E176" i="106"/>
  <c r="G176" i="106" s="1"/>
  <c r="J176" i="106" s="1"/>
  <c r="E176" i="107" s="1"/>
  <c r="E143" i="106"/>
  <c r="G143" i="106" s="1"/>
  <c r="J143" i="106" s="1"/>
  <c r="E143" i="107" s="1"/>
  <c r="E137" i="106"/>
  <c r="G137" i="106" s="1"/>
  <c r="J137" i="106" s="1"/>
  <c r="E137" i="107" s="1"/>
  <c r="E120" i="106"/>
  <c r="G120" i="106" s="1"/>
  <c r="J120" i="106" s="1"/>
  <c r="E120" i="107" s="1"/>
  <c r="E81" i="106"/>
  <c r="G81" i="106" s="1"/>
  <c r="J81" i="106" s="1"/>
  <c r="E81" i="107" s="1"/>
  <c r="E77" i="106"/>
  <c r="G77" i="106" s="1"/>
  <c r="J77" i="106" s="1"/>
  <c r="E77" i="107" s="1"/>
  <c r="E74" i="106"/>
  <c r="G74" i="106" s="1"/>
  <c r="J74" i="106" s="1"/>
  <c r="E74" i="107" s="1"/>
  <c r="E130" i="103"/>
  <c r="G130" i="103" s="1"/>
  <c r="J130" i="103" s="1"/>
  <c r="E130" i="104" s="1"/>
  <c r="G130" i="104" s="1"/>
  <c r="J130" i="104" s="1"/>
  <c r="E130" i="105" s="1"/>
  <c r="G130" i="105" s="1"/>
  <c r="J130" i="105" s="1"/>
  <c r="E222" i="103"/>
  <c r="G222" i="103" s="1"/>
  <c r="J222" i="103" s="1"/>
  <c r="E222" i="104" s="1"/>
  <c r="G222" i="104" s="1"/>
  <c r="J222" i="104" s="1"/>
  <c r="E222" i="105" s="1"/>
  <c r="G222" i="105" s="1"/>
  <c r="J222" i="105" s="1"/>
  <c r="E222" i="106" s="1"/>
  <c r="G222" i="106" s="1"/>
  <c r="J222" i="106" s="1"/>
  <c r="E47" i="103"/>
  <c r="G47" i="103" s="1"/>
  <c r="J47" i="103" s="1"/>
  <c r="E47" i="104" s="1"/>
  <c r="G47" i="104" s="1"/>
  <c r="J47" i="104" s="1"/>
  <c r="E47" i="105" s="1"/>
  <c r="E180" i="103"/>
  <c r="G180" i="103" s="1"/>
  <c r="J180" i="103" s="1"/>
  <c r="E180" i="104" s="1"/>
  <c r="G180" i="104" s="1"/>
  <c r="J180" i="104" s="1"/>
  <c r="E180" i="105" s="1"/>
  <c r="G180" i="105" s="1"/>
  <c r="J180" i="105" s="1"/>
  <c r="E180" i="106" s="1"/>
  <c r="G180" i="106" s="1"/>
  <c r="J180" i="106" s="1"/>
  <c r="E227" i="103"/>
  <c r="E185" i="103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66" i="103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160" i="103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2" i="103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98" i="103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139" i="103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154" i="103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21" i="103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66" i="103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08" i="104"/>
  <c r="G108" i="104" s="1"/>
  <c r="J108" i="104" s="1"/>
  <c r="E108" i="105" s="1"/>
  <c r="G108" i="105" s="1"/>
  <c r="J108" i="105" s="1"/>
  <c r="E108" i="106" s="1"/>
  <c r="G108" i="106" s="1"/>
  <c r="J108" i="106" s="1"/>
  <c r="E123" i="103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100" i="103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252" i="104"/>
  <c r="G252" i="104" s="1"/>
  <c r="J252" i="104" s="1"/>
  <c r="E252" i="105" s="1"/>
  <c r="G252" i="105" s="1"/>
  <c r="J252" i="105" s="1"/>
  <c r="E252" i="106" s="1"/>
  <c r="G252" i="106" s="1"/>
  <c r="J252" i="106" s="1"/>
  <c r="E252" i="107" s="1"/>
  <c r="G252" i="107" s="1"/>
  <c r="J252" i="107" s="1"/>
  <c r="E223" i="103"/>
  <c r="G223" i="103" s="1"/>
  <c r="J223" i="103" s="1"/>
  <c r="E223" i="104" s="1"/>
  <c r="G223" i="104" s="1"/>
  <c r="J223" i="104" s="1"/>
  <c r="E223" i="105" s="1"/>
  <c r="G223" i="105" s="1"/>
  <c r="J223" i="105" s="1"/>
  <c r="E223" i="106" s="1"/>
  <c r="G223" i="106" s="1"/>
  <c r="J223" i="106" s="1"/>
  <c r="E230" i="103"/>
  <c r="G230" i="103" s="1"/>
  <c r="J230" i="103" s="1"/>
  <c r="E144" i="103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E172" i="103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58" i="103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36" i="99"/>
  <c r="G136" i="99" s="1"/>
  <c r="J136" i="99" s="1"/>
  <c r="E25" i="103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183" i="103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215" i="103"/>
  <c r="G215" i="103" s="1"/>
  <c r="J215" i="103" s="1"/>
  <c r="E215" i="104" s="1"/>
  <c r="G215" i="104" s="1"/>
  <c r="J215" i="104" s="1"/>
  <c r="E215" i="105" s="1"/>
  <c r="G215" i="105" s="1"/>
  <c r="J215" i="105" s="1"/>
  <c r="E215" i="106" s="1"/>
  <c r="G215" i="106" s="1"/>
  <c r="J215" i="106" s="1"/>
  <c r="E124" i="78"/>
  <c r="E76" i="78"/>
  <c r="G76" i="78" s="1"/>
  <c r="J76" i="78" s="1"/>
  <c r="E76" i="79" s="1"/>
  <c r="G76" i="79" s="1"/>
  <c r="J76" i="79" s="1"/>
  <c r="E207" i="78"/>
  <c r="G207" i="78" s="1"/>
  <c r="J207" i="78" s="1"/>
  <c r="E207" i="79" s="1"/>
  <c r="G207" i="79" s="1"/>
  <c r="J207" i="79" s="1"/>
  <c r="E188" i="78"/>
  <c r="G188" i="78" s="1"/>
  <c r="J188" i="78" s="1"/>
  <c r="E188" i="79" s="1"/>
  <c r="G188" i="79" s="1"/>
  <c r="J188" i="79" s="1"/>
  <c r="E31" i="102"/>
  <c r="G31" i="102" s="1"/>
  <c r="J31" i="102" s="1"/>
  <c r="E31" i="103" s="1"/>
  <c r="G31" i="103" s="1"/>
  <c r="J31" i="103" s="1"/>
  <c r="E31" i="104" s="1"/>
  <c r="G31" i="104" s="1"/>
  <c r="J31" i="104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E46" i="102"/>
  <c r="G46" i="102" s="1"/>
  <c r="J46" i="102" s="1"/>
  <c r="G214" i="101"/>
  <c r="J214" i="101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E42" i="102"/>
  <c r="G42" i="102" s="1"/>
  <c r="J42" i="102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E32" i="102"/>
  <c r="G32" i="102" s="1"/>
  <c r="J32" i="102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E58" i="102"/>
  <c r="G58" i="102" s="1"/>
  <c r="J58" i="102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8" i="100"/>
  <c r="G8" i="100" s="1"/>
  <c r="J8" i="100" s="1"/>
  <c r="E119" i="102"/>
  <c r="G119" i="102" s="1"/>
  <c r="J119" i="102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6" i="100"/>
  <c r="G6" i="100" s="1"/>
  <c r="J6" i="100" s="1"/>
  <c r="E6" i="101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50" i="102"/>
  <c r="G50" i="102" s="1"/>
  <c r="J50" i="102" s="1"/>
  <c r="E13" i="100"/>
  <c r="G13" i="100" s="1"/>
  <c r="J13" i="100" s="1"/>
  <c r="E13" i="101" s="1"/>
  <c r="E14" i="100"/>
  <c r="G14" i="100" s="1"/>
  <c r="J14" i="100" s="1"/>
  <c r="E14" i="101" s="1"/>
  <c r="E15" i="100"/>
  <c r="G15" i="100" s="1"/>
  <c r="J15" i="100" s="1"/>
  <c r="E15" i="101" s="1"/>
  <c r="G88" i="101"/>
  <c r="J88" i="101" s="1"/>
  <c r="G87" i="101"/>
  <c r="J87" i="101" s="1"/>
  <c r="E16" i="100"/>
  <c r="G16" i="100" s="1"/>
  <c r="J16" i="100" s="1"/>
  <c r="E16" i="101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28" i="102"/>
  <c r="G28" i="102" s="1"/>
  <c r="J28" i="102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E7" i="100"/>
  <c r="G7" i="100" s="1"/>
  <c r="J7" i="100" s="1"/>
  <c r="E7" i="101" s="1"/>
  <c r="E17" i="100"/>
  <c r="G17" i="100" s="1"/>
  <c r="J17" i="100" s="1"/>
  <c r="E17" i="101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G219" i="81"/>
  <c r="J219" i="81" s="1"/>
  <c r="G216" i="80"/>
  <c r="J216" i="80" s="1"/>
  <c r="G53" i="104"/>
  <c r="J53" i="104" s="1"/>
  <c r="G55" i="105"/>
  <c r="J55" i="105" s="1"/>
  <c r="E55" i="106" s="1"/>
  <c r="G55" i="106" s="1"/>
  <c r="J55" i="106" s="1"/>
  <c r="E55" i="107" s="1"/>
  <c r="G55" i="107" s="1"/>
  <c r="J55" i="107" s="1"/>
  <c r="G221" i="105"/>
  <c r="J221" i="105" s="1"/>
  <c r="G34" i="105"/>
  <c r="J34" i="105" s="1"/>
  <c r="G48" i="105"/>
  <c r="J48" i="105" s="1"/>
  <c r="G161" i="105"/>
  <c r="J161" i="105" s="1"/>
  <c r="G43" i="105"/>
  <c r="J43" i="105" s="1"/>
  <c r="G44" i="105"/>
  <c r="J44" i="105" s="1"/>
  <c r="G165" i="105"/>
  <c r="J165" i="105" s="1"/>
  <c r="G30" i="105"/>
  <c r="J30" i="105" s="1"/>
  <c r="G57" i="105"/>
  <c r="J57" i="105" s="1"/>
  <c r="E57" i="106" s="1"/>
  <c r="G57" i="106" s="1"/>
  <c r="J57" i="106" s="1"/>
  <c r="E57" i="107" s="1"/>
  <c r="G57" i="107" s="1"/>
  <c r="J57" i="107" s="1"/>
  <c r="G49" i="105"/>
  <c r="J49" i="105" s="1"/>
  <c r="G36" i="105"/>
  <c r="J36" i="105" s="1"/>
  <c r="G238" i="103"/>
  <c r="J238" i="103" s="1"/>
  <c r="G96" i="105"/>
  <c r="J96" i="105" s="1"/>
  <c r="G122" i="105"/>
  <c r="J122" i="105" s="1"/>
  <c r="G86" i="103"/>
  <c r="J86" i="103" s="1"/>
  <c r="E86" i="104" s="1"/>
  <c r="G234" i="99"/>
  <c r="J234" i="99" s="1"/>
  <c r="E234" i="100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G236" i="101"/>
  <c r="J236" i="101" s="1"/>
  <c r="E236" i="102" s="1"/>
  <c r="G225" i="104"/>
  <c r="J225" i="104" s="1"/>
  <c r="E225" i="105" s="1"/>
  <c r="G259" i="99"/>
  <c r="J259" i="99" s="1"/>
  <c r="E259" i="100" s="1"/>
  <c r="G259" i="100" s="1"/>
  <c r="J259" i="100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82" i="99"/>
  <c r="J82" i="99" s="1"/>
  <c r="E82" i="100" s="1"/>
  <c r="G131" i="97"/>
  <c r="J131" i="97" s="1"/>
  <c r="E131" i="98" s="1"/>
  <c r="G134" i="97"/>
  <c r="J134" i="97" s="1"/>
  <c r="E134" i="98" s="1"/>
  <c r="G186" i="101"/>
  <c r="J186" i="101" s="1"/>
  <c r="E186" i="102" s="1"/>
  <c r="G256" i="101"/>
  <c r="J256" i="101" s="1"/>
  <c r="E256" i="102" s="1"/>
  <c r="G258" i="101"/>
  <c r="J258" i="101" s="1"/>
  <c r="E258" i="102" s="1"/>
  <c r="G255" i="101"/>
  <c r="J255" i="101" s="1"/>
  <c r="E255" i="102" s="1"/>
  <c r="G255" i="102" s="1"/>
  <c r="J255" i="102" s="1"/>
  <c r="E255" i="103" s="1"/>
  <c r="G104" i="101"/>
  <c r="J104" i="101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E139" i="107" l="1"/>
  <c r="G139" i="107" s="1"/>
  <c r="J139" i="107" s="1"/>
  <c r="J139" i="8" s="1"/>
  <c r="E183" i="107"/>
  <c r="G183" i="107" s="1"/>
  <c r="J183" i="107" s="1"/>
  <c r="J183" i="8" s="1"/>
  <c r="E98" i="107"/>
  <c r="G98" i="107" s="1"/>
  <c r="J98" i="107" s="1"/>
  <c r="J98" i="8" s="1"/>
  <c r="E222" i="107"/>
  <c r="G222" i="107" s="1"/>
  <c r="J222" i="107" s="1"/>
  <c r="J222" i="8" s="1"/>
  <c r="E154" i="107"/>
  <c r="G154" i="107" s="1"/>
  <c r="J154" i="107" s="1"/>
  <c r="J154" i="8" s="1"/>
  <c r="E25" i="107"/>
  <c r="G25" i="107" s="1"/>
  <c r="J25" i="107" s="1"/>
  <c r="J25" i="8" s="1"/>
  <c r="E100" i="107"/>
  <c r="G100" i="107" s="1"/>
  <c r="J100" i="107" s="1"/>
  <c r="J100" i="8" s="1"/>
  <c r="E162" i="107"/>
  <c r="G162" i="107" s="1"/>
  <c r="J162" i="107" s="1"/>
  <c r="J162" i="8" s="1"/>
  <c r="E215" i="107"/>
  <c r="G215" i="107" s="1"/>
  <c r="J215" i="107" s="1"/>
  <c r="J215" i="8" s="1"/>
  <c r="E123" i="107"/>
  <c r="G123" i="107" s="1"/>
  <c r="J123" i="107" s="1"/>
  <c r="J123" i="8" s="1"/>
  <c r="E160" i="107"/>
  <c r="G160" i="107" s="1"/>
  <c r="J160" i="107" s="1"/>
  <c r="J160" i="8" s="1"/>
  <c r="G158" i="107"/>
  <c r="J158" i="107" s="1"/>
  <c r="E158" i="107"/>
  <c r="E66" i="107"/>
  <c r="G66" i="107" s="1"/>
  <c r="J66" i="107" s="1"/>
  <c r="J66" i="8" s="1"/>
  <c r="E172" i="107"/>
  <c r="G172" i="107" s="1"/>
  <c r="J172" i="107" s="1"/>
  <c r="J172" i="8" s="1"/>
  <c r="E166" i="107"/>
  <c r="G166" i="107" s="1"/>
  <c r="J166" i="107" s="1"/>
  <c r="J166" i="8" s="1"/>
  <c r="E185" i="107"/>
  <c r="G185" i="107" s="1"/>
  <c r="J185" i="107" s="1"/>
  <c r="J185" i="8" s="1"/>
  <c r="E180" i="107"/>
  <c r="G180" i="107" s="1"/>
  <c r="J180" i="107" s="1"/>
  <c r="J180" i="8" s="1"/>
  <c r="E223" i="107"/>
  <c r="G223" i="107" s="1"/>
  <c r="J223" i="107" s="1"/>
  <c r="J223" i="8" s="1"/>
  <c r="E144" i="107"/>
  <c r="G144" i="107" s="1"/>
  <c r="J144" i="107" s="1"/>
  <c r="J144" i="8" s="1"/>
  <c r="E121" i="107"/>
  <c r="G121" i="107" s="1"/>
  <c r="J121" i="107" s="1"/>
  <c r="J121" i="8" s="1"/>
  <c r="E24" i="106"/>
  <c r="G24" i="106" s="1"/>
  <c r="J24" i="106" s="1"/>
  <c r="E24" i="107" s="1"/>
  <c r="G24" i="107" s="1"/>
  <c r="J24" i="107" s="1"/>
  <c r="J24" i="8" s="1"/>
  <c r="E31" i="105"/>
  <c r="G31" i="105" s="1"/>
  <c r="J31" i="105" s="1"/>
  <c r="E50" i="103"/>
  <c r="G50" i="103" s="1"/>
  <c r="J50" i="103" s="1"/>
  <c r="E50" i="104" s="1"/>
  <c r="G50" i="104" s="1"/>
  <c r="J50" i="104" s="1"/>
  <c r="E50" i="105" s="1"/>
  <c r="G50" i="105" s="1"/>
  <c r="J50" i="105" s="1"/>
  <c r="J158" i="8"/>
  <c r="J55" i="8"/>
  <c r="E189" i="85"/>
  <c r="G189" i="85" s="1"/>
  <c r="J189" i="85" s="1"/>
  <c r="E32" i="103"/>
  <c r="G32" i="103" s="1"/>
  <c r="J32" i="103" s="1"/>
  <c r="E130" i="107"/>
  <c r="G130" i="107" s="1"/>
  <c r="J130" i="107" s="1"/>
  <c r="J130" i="8" s="1"/>
  <c r="G187" i="84"/>
  <c r="J187" i="84" s="1"/>
  <c r="E187" i="84"/>
  <c r="J41" i="8"/>
  <c r="J40" i="8"/>
  <c r="E42" i="103"/>
  <c r="G42" i="103" s="1"/>
  <c r="J42" i="103" s="1"/>
  <c r="E42" i="104" s="1"/>
  <c r="G42" i="104" s="1"/>
  <c r="J42" i="104" s="1"/>
  <c r="E42" i="105" s="1"/>
  <c r="G42" i="105" s="1"/>
  <c r="J42" i="105" s="1"/>
  <c r="G105" i="84"/>
  <c r="J105" i="84" s="1"/>
  <c r="E105" i="84"/>
  <c r="J59" i="8"/>
  <c r="E53" i="105"/>
  <c r="G53" i="105" s="1"/>
  <c r="J53" i="105" s="1"/>
  <c r="E8" i="101"/>
  <c r="E67" i="107"/>
  <c r="E79" i="105"/>
  <c r="G79" i="105" s="1"/>
  <c r="J79" i="105" s="1"/>
  <c r="G108" i="107"/>
  <c r="J108" i="107" s="1"/>
  <c r="J108" i="8" s="1"/>
  <c r="E108" i="107"/>
  <c r="J57" i="8"/>
  <c r="E28" i="103"/>
  <c r="G28" i="103" s="1"/>
  <c r="J28" i="103" s="1"/>
  <c r="J252" i="8"/>
  <c r="J56" i="8"/>
  <c r="G92" i="107"/>
  <c r="J92" i="107" s="1"/>
  <c r="J92" i="8" s="1"/>
  <c r="G65" i="107"/>
  <c r="J65" i="107" s="1"/>
  <c r="J65" i="8" s="1"/>
  <c r="G95" i="107"/>
  <c r="J95" i="107" s="1"/>
  <c r="J95" i="8" s="1"/>
  <c r="G176" i="107"/>
  <c r="J176" i="107" s="1"/>
  <c r="J176" i="8" s="1"/>
  <c r="G168" i="107"/>
  <c r="J168" i="107" s="1"/>
  <c r="J168" i="8" s="1"/>
  <c r="G140" i="107"/>
  <c r="J140" i="107" s="1"/>
  <c r="J140" i="8" s="1"/>
  <c r="G89" i="107"/>
  <c r="J89" i="107" s="1"/>
  <c r="J89" i="8" s="1"/>
  <c r="G78" i="107"/>
  <c r="J78" i="107" s="1"/>
  <c r="J78" i="8" s="1"/>
  <c r="G80" i="107"/>
  <c r="J80" i="107" s="1"/>
  <c r="G19" i="107"/>
  <c r="J19" i="107" s="1"/>
  <c r="J19" i="8" s="1"/>
  <c r="G101" i="107"/>
  <c r="J101" i="107" s="1"/>
  <c r="J101" i="8" s="1"/>
  <c r="G138" i="107"/>
  <c r="J138" i="107" s="1"/>
  <c r="J138" i="8" s="1"/>
  <c r="G72" i="107"/>
  <c r="J72" i="107" s="1"/>
  <c r="J72" i="8" s="1"/>
  <c r="G99" i="107"/>
  <c r="J99" i="107" s="1"/>
  <c r="J99" i="8" s="1"/>
  <c r="G118" i="107"/>
  <c r="J118" i="107" s="1"/>
  <c r="J118" i="8" s="1"/>
  <c r="G90" i="107"/>
  <c r="J90" i="107" s="1"/>
  <c r="J90" i="8" s="1"/>
  <c r="G64" i="107"/>
  <c r="J64" i="107" s="1"/>
  <c r="J64" i="8" s="1"/>
  <c r="G106" i="107"/>
  <c r="J106" i="107" s="1"/>
  <c r="J106" i="8" s="1"/>
  <c r="G142" i="107"/>
  <c r="J142" i="107" s="1"/>
  <c r="J142" i="8" s="1"/>
  <c r="G85" i="107"/>
  <c r="J85" i="107" s="1"/>
  <c r="J85" i="8" s="1"/>
  <c r="G192" i="107"/>
  <c r="J192" i="107" s="1"/>
  <c r="J192" i="8" s="1"/>
  <c r="G146" i="107"/>
  <c r="J146" i="107" s="1"/>
  <c r="J146" i="8" s="1"/>
  <c r="G93" i="107"/>
  <c r="J93" i="107" s="1"/>
  <c r="J93" i="8" s="1"/>
  <c r="G170" i="107"/>
  <c r="J170" i="107" s="1"/>
  <c r="J170" i="8" s="1"/>
  <c r="G91" i="107"/>
  <c r="J91" i="107" s="1"/>
  <c r="J91" i="8" s="1"/>
  <c r="G220" i="107"/>
  <c r="J220" i="107" s="1"/>
  <c r="J220" i="8" s="1"/>
  <c r="G137" i="107"/>
  <c r="J137" i="107" s="1"/>
  <c r="J137" i="8" s="1"/>
  <c r="G69" i="107"/>
  <c r="J69" i="107" s="1"/>
  <c r="J69" i="8" s="1"/>
  <c r="G163" i="107"/>
  <c r="J163" i="107" s="1"/>
  <c r="J163" i="8" s="1"/>
  <c r="G159" i="107"/>
  <c r="J159" i="107" s="1"/>
  <c r="J159" i="8" s="1"/>
  <c r="G143" i="107"/>
  <c r="J143" i="107" s="1"/>
  <c r="J143" i="8" s="1"/>
  <c r="G67" i="107"/>
  <c r="J67" i="107" s="1"/>
  <c r="J67" i="8" s="1"/>
  <c r="G26" i="107"/>
  <c r="J26" i="107" s="1"/>
  <c r="J26" i="8" s="1"/>
  <c r="G179" i="107"/>
  <c r="J179" i="107" s="1"/>
  <c r="J179" i="8" s="1"/>
  <c r="G141" i="107"/>
  <c r="J141" i="107" s="1"/>
  <c r="J141" i="8" s="1"/>
  <c r="G164" i="107"/>
  <c r="J164" i="107" s="1"/>
  <c r="J164" i="8" s="1"/>
  <c r="G23" i="107"/>
  <c r="J23" i="107" s="1"/>
  <c r="J23" i="8" s="1"/>
  <c r="G167" i="107"/>
  <c r="J167" i="107" s="1"/>
  <c r="J167" i="8" s="1"/>
  <c r="G61" i="107"/>
  <c r="J61" i="107" s="1"/>
  <c r="J61" i="8" s="1"/>
  <c r="G171" i="107"/>
  <c r="J171" i="107" s="1"/>
  <c r="J171" i="8" s="1"/>
  <c r="G68" i="107"/>
  <c r="J68" i="107" s="1"/>
  <c r="J68" i="8" s="1"/>
  <c r="G184" i="107"/>
  <c r="J184" i="107" s="1"/>
  <c r="J184" i="8" s="1"/>
  <c r="G145" i="107"/>
  <c r="J145" i="107" s="1"/>
  <c r="J145" i="8" s="1"/>
  <c r="E43" i="106"/>
  <c r="G43" i="106" s="1"/>
  <c r="J43" i="106" s="1"/>
  <c r="E43" i="107" s="1"/>
  <c r="E27" i="106"/>
  <c r="G27" i="106" s="1"/>
  <c r="J27" i="106" s="1"/>
  <c r="E27" i="107" s="1"/>
  <c r="E48" i="106"/>
  <c r="G48" i="106" s="1"/>
  <c r="J48" i="106" s="1"/>
  <c r="E48" i="107" s="1"/>
  <c r="E42" i="106"/>
  <c r="G42" i="106" s="1"/>
  <c r="J42" i="106" s="1"/>
  <c r="E42" i="107" s="1"/>
  <c r="E221" i="106"/>
  <c r="G221" i="106" s="1"/>
  <c r="J221" i="106" s="1"/>
  <c r="E221" i="107" s="1"/>
  <c r="E49" i="106"/>
  <c r="G49" i="106" s="1"/>
  <c r="J49" i="106" s="1"/>
  <c r="E49" i="107" s="1"/>
  <c r="E29" i="106"/>
  <c r="G29" i="106" s="1"/>
  <c r="J29" i="106" s="1"/>
  <c r="E29" i="107" s="1"/>
  <c r="G29" i="107" s="1"/>
  <c r="J29" i="107" s="1"/>
  <c r="E165" i="106"/>
  <c r="G165" i="106" s="1"/>
  <c r="J165" i="106" s="1"/>
  <c r="E165" i="107" s="1"/>
  <c r="E50" i="106"/>
  <c r="G50" i="106" s="1"/>
  <c r="J50" i="106" s="1"/>
  <c r="E50" i="107" s="1"/>
  <c r="E52" i="106"/>
  <c r="G52" i="106" s="1"/>
  <c r="J52" i="106" s="1"/>
  <c r="E52" i="107" s="1"/>
  <c r="G52" i="107" s="1"/>
  <c r="J52" i="107" s="1"/>
  <c r="E44" i="106"/>
  <c r="G44" i="106" s="1"/>
  <c r="J44" i="106" s="1"/>
  <c r="E44" i="107" s="1"/>
  <c r="E38" i="106"/>
  <c r="G38" i="106" s="1"/>
  <c r="J38" i="106" s="1"/>
  <c r="E38" i="107" s="1"/>
  <c r="E51" i="106"/>
  <c r="G51" i="106" s="1"/>
  <c r="J51" i="106" s="1"/>
  <c r="E51" i="107" s="1"/>
  <c r="E36" i="106"/>
  <c r="G36" i="106" s="1"/>
  <c r="J36" i="106" s="1"/>
  <c r="E36" i="107" s="1"/>
  <c r="E122" i="106"/>
  <c r="G122" i="106" s="1"/>
  <c r="J122" i="106" s="1"/>
  <c r="E122" i="107" s="1"/>
  <c r="E30" i="106"/>
  <c r="G30" i="106" s="1"/>
  <c r="J30" i="106" s="1"/>
  <c r="E30" i="107" s="1"/>
  <c r="G30" i="107" s="1"/>
  <c r="J30" i="107" s="1"/>
  <c r="E34" i="106"/>
  <c r="G34" i="106" s="1"/>
  <c r="J34" i="106" s="1"/>
  <c r="E34" i="107" s="1"/>
  <c r="E37" i="106"/>
  <c r="G37" i="106" s="1"/>
  <c r="J37" i="106" s="1"/>
  <c r="E37" i="107" s="1"/>
  <c r="E161" i="106"/>
  <c r="G161" i="106" s="1"/>
  <c r="J161" i="106" s="1"/>
  <c r="E161" i="107" s="1"/>
  <c r="E54" i="106"/>
  <c r="G54" i="106" s="1"/>
  <c r="J54" i="106" s="1"/>
  <c r="E54" i="107" s="1"/>
  <c r="E33" i="106"/>
  <c r="G33" i="106" s="1"/>
  <c r="J33" i="106" s="1"/>
  <c r="E33" i="107" s="1"/>
  <c r="G120" i="107"/>
  <c r="J120" i="107" s="1"/>
  <c r="J120" i="8" s="1"/>
  <c r="E96" i="106"/>
  <c r="G96" i="106" s="1"/>
  <c r="J96" i="106" s="1"/>
  <c r="E96" i="107" s="1"/>
  <c r="G81" i="107"/>
  <c r="J81" i="107" s="1"/>
  <c r="J81" i="8" s="1"/>
  <c r="G77" i="107"/>
  <c r="J77" i="107" s="1"/>
  <c r="J77" i="8" s="1"/>
  <c r="G74" i="107"/>
  <c r="J74" i="107" s="1"/>
  <c r="J74" i="8" s="1"/>
  <c r="G22" i="107"/>
  <c r="J22" i="107" s="1"/>
  <c r="J22" i="8" s="1"/>
  <c r="E259" i="101"/>
  <c r="G259" i="101" s="1"/>
  <c r="J259" i="101" s="1"/>
  <c r="E136" i="100"/>
  <c r="G136" i="100" s="1"/>
  <c r="J136" i="100" s="1"/>
  <c r="E136" i="101" s="1"/>
  <c r="E88" i="102"/>
  <c r="G88" i="102" s="1"/>
  <c r="J88" i="102" s="1"/>
  <c r="E88" i="103" s="1"/>
  <c r="G88" i="103" s="1"/>
  <c r="J88" i="103" s="1"/>
  <c r="E88" i="104" s="1"/>
  <c r="G88" i="104" s="1"/>
  <c r="J88" i="104" s="1"/>
  <c r="E88" i="105" s="1"/>
  <c r="E230" i="104"/>
  <c r="G230" i="104" s="1"/>
  <c r="J230" i="104" s="1"/>
  <c r="E230" i="105" s="1"/>
  <c r="E238" i="104"/>
  <c r="G238" i="104" s="1"/>
  <c r="J238" i="104" s="1"/>
  <c r="E238" i="105" s="1"/>
  <c r="E46" i="103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E254" i="100"/>
  <c r="G254" i="100" s="1"/>
  <c r="J254" i="100" s="1"/>
  <c r="E254" i="101" s="1"/>
  <c r="E228" i="102"/>
  <c r="G228" i="102" s="1"/>
  <c r="J228" i="102" s="1"/>
  <c r="E228" i="103" s="1"/>
  <c r="E119" i="103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04" i="102"/>
  <c r="G104" i="102" s="1"/>
  <c r="J104" i="102" s="1"/>
  <c r="E104" i="103" s="1"/>
  <c r="E58" i="103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188" i="80"/>
  <c r="G188" i="80" s="1"/>
  <c r="J188" i="80" s="1"/>
  <c r="G188" i="81" s="1"/>
  <c r="J188" i="81" s="1"/>
  <c r="G188" i="82" s="1"/>
  <c r="J188" i="82" s="1"/>
  <c r="E207" i="80"/>
  <c r="G207" i="80" s="1"/>
  <c r="J207" i="80" s="1"/>
  <c r="G207" i="81" s="1"/>
  <c r="J207" i="81" s="1"/>
  <c r="G207" i="82" s="1"/>
  <c r="J207" i="82" s="1"/>
  <c r="E76" i="80"/>
  <c r="G76" i="80" s="1"/>
  <c r="J76" i="80" s="1"/>
  <c r="G76" i="81" s="1"/>
  <c r="J76" i="81" s="1"/>
  <c r="G76" i="82" s="1"/>
  <c r="J76" i="82" s="1"/>
  <c r="E28" i="104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G13" i="101"/>
  <c r="J13" i="101" s="1"/>
  <c r="G16" i="101"/>
  <c r="J16" i="101" s="1"/>
  <c r="E32" i="104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G17" i="101"/>
  <c r="J17" i="101" s="1"/>
  <c r="G8" i="101"/>
  <c r="J8" i="101" s="1"/>
  <c r="G6" i="101"/>
  <c r="J6" i="101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G7" i="101"/>
  <c r="J7" i="101" s="1"/>
  <c r="G15" i="101"/>
  <c r="J15" i="101" s="1"/>
  <c r="G14" i="101"/>
  <c r="J14" i="101" s="1"/>
  <c r="G174" i="100"/>
  <c r="J174" i="100" s="1"/>
  <c r="E174" i="101" s="1"/>
  <c r="E173" i="100"/>
  <c r="G173" i="100" s="1"/>
  <c r="J173" i="100" s="1"/>
  <c r="E173" i="101" s="1"/>
  <c r="G102" i="100"/>
  <c r="J102" i="100" s="1"/>
  <c r="E102" i="101" s="1"/>
  <c r="E103" i="100"/>
  <c r="G103" i="100" s="1"/>
  <c r="J103" i="100" s="1"/>
  <c r="E103" i="101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E18" i="100"/>
  <c r="G18" i="100" s="1"/>
  <c r="J18" i="100" s="1"/>
  <c r="E18" i="101" s="1"/>
  <c r="G219" i="82"/>
  <c r="J219" i="82" s="1"/>
  <c r="G200" i="81"/>
  <c r="J200" i="81" s="1"/>
  <c r="G201" i="81"/>
  <c r="J201" i="81" s="1"/>
  <c r="G218" i="81"/>
  <c r="J218" i="81" s="1"/>
  <c r="G217" i="81"/>
  <c r="J217" i="81" s="1"/>
  <c r="G216" i="81"/>
  <c r="J216" i="81" s="1"/>
  <c r="G216" i="82" s="1"/>
  <c r="J216" i="82" s="1"/>
  <c r="G199" i="81"/>
  <c r="J199" i="81" s="1"/>
  <c r="G37" i="107"/>
  <c r="J37" i="107" s="1"/>
  <c r="G51" i="107"/>
  <c r="J51" i="107" s="1"/>
  <c r="G47" i="105"/>
  <c r="J47" i="105" s="1"/>
  <c r="G43" i="107"/>
  <c r="J43" i="107" s="1"/>
  <c r="J43" i="8" s="1"/>
  <c r="G33" i="107"/>
  <c r="J33" i="107" s="1"/>
  <c r="G49" i="107"/>
  <c r="J49" i="107" s="1"/>
  <c r="G50" i="107"/>
  <c r="J50" i="107" s="1"/>
  <c r="G27" i="107"/>
  <c r="J27" i="107" s="1"/>
  <c r="G48" i="107"/>
  <c r="J48" i="107" s="1"/>
  <c r="G44" i="107"/>
  <c r="J44" i="107" s="1"/>
  <c r="G34" i="107"/>
  <c r="J34" i="107" s="1"/>
  <c r="J34" i="8" s="1"/>
  <c r="G42" i="107"/>
  <c r="J42" i="107" s="1"/>
  <c r="G54" i="107"/>
  <c r="J54" i="107" s="1"/>
  <c r="G235" i="104"/>
  <c r="J235" i="104" s="1"/>
  <c r="E235" i="105" s="1"/>
  <c r="G36" i="107"/>
  <c r="J36" i="107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E234" i="101" s="1"/>
  <c r="G236" i="102"/>
  <c r="J236" i="102" s="1"/>
  <c r="E236" i="103" s="1"/>
  <c r="G5" i="87"/>
  <c r="J5" i="87" s="1"/>
  <c r="E5" i="88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G186" i="102"/>
  <c r="J186" i="102" s="1"/>
  <c r="E186" i="103" s="1"/>
  <c r="G233" i="102"/>
  <c r="J233" i="102" s="1"/>
  <c r="E233" i="103" s="1"/>
  <c r="G258" i="102"/>
  <c r="J258" i="102" s="1"/>
  <c r="G256" i="102"/>
  <c r="J256" i="102" s="1"/>
  <c r="E256" i="103" s="1"/>
  <c r="G191" i="102"/>
  <c r="J191" i="102" s="1"/>
  <c r="G190" i="102"/>
  <c r="J190" i="102" s="1"/>
  <c r="E190" i="103" s="1"/>
  <c r="G133" i="100"/>
  <c r="J133" i="100" s="1"/>
  <c r="E133" i="101" s="1"/>
  <c r="G132" i="101"/>
  <c r="J132" i="101" s="1"/>
  <c r="E132" i="102" s="1"/>
  <c r="G135" i="101"/>
  <c r="J135" i="101" s="1"/>
  <c r="E135" i="102" s="1"/>
  <c r="J28" i="8" l="1"/>
  <c r="E119" i="107"/>
  <c r="G119" i="107" s="1"/>
  <c r="J119" i="107" s="1"/>
  <c r="J119" i="8" s="1"/>
  <c r="E189" i="86"/>
  <c r="G189" i="86" s="1"/>
  <c r="J189" i="86" s="1"/>
  <c r="E79" i="106"/>
  <c r="G79" i="106" s="1"/>
  <c r="J79" i="106" s="1"/>
  <c r="E79" i="107" s="1"/>
  <c r="G79" i="107" s="1"/>
  <c r="J79" i="107" s="1"/>
  <c r="J79" i="8"/>
  <c r="E31" i="106"/>
  <c r="G31" i="106" s="1"/>
  <c r="J31" i="106" s="1"/>
  <c r="E31" i="107" s="1"/>
  <c r="G31" i="107" s="1"/>
  <c r="J31" i="107" s="1"/>
  <c r="J31" i="8"/>
  <c r="E219" i="83"/>
  <c r="G219" i="83" s="1"/>
  <c r="J219" i="83" s="1"/>
  <c r="J48" i="8"/>
  <c r="J29" i="8"/>
  <c r="J58" i="8"/>
  <c r="J49" i="8"/>
  <c r="J30" i="8"/>
  <c r="E76" i="83"/>
  <c r="G76" i="83" s="1"/>
  <c r="J76" i="83" s="1"/>
  <c r="J37" i="8"/>
  <c r="J46" i="8"/>
  <c r="G216" i="83"/>
  <c r="J216" i="83" s="1"/>
  <c r="E216" i="84" s="1"/>
  <c r="E216" i="83"/>
  <c r="E207" i="83"/>
  <c r="G207" i="83" s="1"/>
  <c r="J207" i="83" s="1"/>
  <c r="J52" i="8"/>
  <c r="E188" i="83"/>
  <c r="G188" i="83" s="1"/>
  <c r="J188" i="83" s="1"/>
  <c r="J36" i="8"/>
  <c r="J27" i="8"/>
  <c r="J50" i="8"/>
  <c r="J33" i="8"/>
  <c r="J42" i="8"/>
  <c r="J51" i="8"/>
  <c r="E105" i="85"/>
  <c r="G105" i="85" s="1"/>
  <c r="J105" i="85" s="1"/>
  <c r="E187" i="85"/>
  <c r="G187" i="85" s="1"/>
  <c r="J187" i="85" s="1"/>
  <c r="E187" i="86" s="1"/>
  <c r="G187" i="86" s="1"/>
  <c r="J187" i="86" s="1"/>
  <c r="J32" i="8"/>
  <c r="J122" i="8"/>
  <c r="J54" i="8"/>
  <c r="J44" i="8"/>
  <c r="G221" i="107"/>
  <c r="J221" i="107" s="1"/>
  <c r="J221" i="8" s="1"/>
  <c r="G165" i="107"/>
  <c r="J165" i="107" s="1"/>
  <c r="J165" i="8" s="1"/>
  <c r="G122" i="107"/>
  <c r="J122" i="107" s="1"/>
  <c r="G161" i="107"/>
  <c r="J161" i="107" s="1"/>
  <c r="J161" i="8" s="1"/>
  <c r="G38" i="107"/>
  <c r="J38" i="107" s="1"/>
  <c r="J38" i="8" s="1"/>
  <c r="E53" i="106"/>
  <c r="G53" i="106" s="1"/>
  <c r="J53" i="106" s="1"/>
  <c r="E53" i="107" s="1"/>
  <c r="G53" i="107" s="1"/>
  <c r="J53" i="107" s="1"/>
  <c r="E214" i="106"/>
  <c r="G214" i="106" s="1"/>
  <c r="J214" i="106" s="1"/>
  <c r="E214" i="107" s="1"/>
  <c r="G96" i="107"/>
  <c r="J96" i="107" s="1"/>
  <c r="J96" i="8" s="1"/>
  <c r="E47" i="106"/>
  <c r="G47" i="106" s="1"/>
  <c r="J47" i="106" s="1"/>
  <c r="E47" i="107" s="1"/>
  <c r="G250" i="106"/>
  <c r="J250" i="106" s="1"/>
  <c r="E259" i="102"/>
  <c r="G259" i="102" s="1"/>
  <c r="J259" i="102" s="1"/>
  <c r="E259" i="103" s="1"/>
  <c r="G259" i="103" s="1"/>
  <c r="J259" i="103" s="1"/>
  <c r="E259" i="104" s="1"/>
  <c r="G259" i="104" s="1"/>
  <c r="J259" i="104" s="1"/>
  <c r="E258" i="103"/>
  <c r="G258" i="103" s="1"/>
  <c r="G133" i="101"/>
  <c r="J133" i="101" s="1"/>
  <c r="E133" i="102" s="1"/>
  <c r="E191" i="103"/>
  <c r="G191" i="103" s="1"/>
  <c r="J191" i="103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8" i="102"/>
  <c r="G8" i="102" s="1"/>
  <c r="J8" i="102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G18" i="101"/>
  <c r="J18" i="101" s="1"/>
  <c r="E15" i="102"/>
  <c r="G15" i="102" s="1"/>
  <c r="J15" i="102" s="1"/>
  <c r="E15" i="103" s="1"/>
  <c r="G15" i="103" s="1"/>
  <c r="J15" i="103" s="1"/>
  <c r="E15" i="104" s="1"/>
  <c r="G15" i="104" s="1"/>
  <c r="J15" i="104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6" i="102"/>
  <c r="G6" i="102" s="1"/>
  <c r="J6" i="102" s="1"/>
  <c r="E6" i="103" s="1"/>
  <c r="G6" i="103" s="1"/>
  <c r="J6" i="103" s="1"/>
  <c r="E6" i="104" s="1"/>
  <c r="G6" i="104" s="1"/>
  <c r="J6" i="104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G102" i="101"/>
  <c r="J102" i="101" s="1"/>
  <c r="G103" i="101"/>
  <c r="J103" i="101" s="1"/>
  <c r="G234" i="101"/>
  <c r="J234" i="101" s="1"/>
  <c r="G174" i="101"/>
  <c r="J174" i="101" s="1"/>
  <c r="E174" i="102" s="1"/>
  <c r="G173" i="101"/>
  <c r="J173" i="101" s="1"/>
  <c r="G5" i="88"/>
  <c r="J5" i="88" s="1"/>
  <c r="E5" i="89" s="1"/>
  <c r="G5" i="89" s="1"/>
  <c r="J5" i="89" s="1"/>
  <c r="G201" i="82"/>
  <c r="J201" i="82" s="1"/>
  <c r="G200" i="82"/>
  <c r="J200" i="82" s="1"/>
  <c r="G218" i="82"/>
  <c r="J218" i="82" s="1"/>
  <c r="G217" i="82"/>
  <c r="J217" i="82" s="1"/>
  <c r="G199" i="82"/>
  <c r="J199" i="82" s="1"/>
  <c r="G235" i="105"/>
  <c r="J235" i="105" s="1"/>
  <c r="E235" i="106" s="1"/>
  <c r="G251" i="106"/>
  <c r="J251" i="106" s="1"/>
  <c r="G47" i="107"/>
  <c r="J47" i="107" s="1"/>
  <c r="G238" i="105"/>
  <c r="J238" i="105" s="1"/>
  <c r="E238" i="106" s="1"/>
  <c r="G230" i="105"/>
  <c r="J230" i="105" s="1"/>
  <c r="E230" i="106" s="1"/>
  <c r="G88" i="105"/>
  <c r="J88" i="105" s="1"/>
  <c r="E88" i="106" s="1"/>
  <c r="G87" i="105"/>
  <c r="J87" i="105" s="1"/>
  <c r="E87" i="106" s="1"/>
  <c r="G236" i="103"/>
  <c r="J236" i="103" s="1"/>
  <c r="E236" i="104" s="1"/>
  <c r="G86" i="105"/>
  <c r="J86" i="105" s="1"/>
  <c r="E86" i="106" s="1"/>
  <c r="G253" i="101"/>
  <c r="J253" i="101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124" i="80"/>
  <c r="J124" i="80" s="1"/>
  <c r="G254" i="101"/>
  <c r="J254" i="101" s="1"/>
  <c r="E254" i="102" s="1"/>
  <c r="G254" i="102" s="1"/>
  <c r="J254" i="102" s="1"/>
  <c r="E254" i="103" s="1"/>
  <c r="G82" i="101"/>
  <c r="J82" i="101" s="1"/>
  <c r="E82" i="102" s="1"/>
  <c r="G131" i="99"/>
  <c r="J131" i="99" s="1"/>
  <c r="E131" i="100" s="1"/>
  <c r="G134" i="99"/>
  <c r="J134" i="99" s="1"/>
  <c r="E134" i="100" s="1"/>
  <c r="G186" i="103"/>
  <c r="J186" i="103" s="1"/>
  <c r="E186" i="104" s="1"/>
  <c r="G104" i="103"/>
  <c r="J104" i="103" s="1"/>
  <c r="G255" i="103"/>
  <c r="J255" i="103" s="1"/>
  <c r="G256" i="103"/>
  <c r="G233" i="103"/>
  <c r="J233" i="103" s="1"/>
  <c r="E233" i="104" s="1"/>
  <c r="G190" i="103"/>
  <c r="J190" i="103" s="1"/>
  <c r="G132" i="102"/>
  <c r="J132" i="102" s="1"/>
  <c r="E132" i="103" s="1"/>
  <c r="G135" i="102"/>
  <c r="J135" i="102" s="1"/>
  <c r="E135" i="103" s="1"/>
  <c r="G136" i="101"/>
  <c r="J136" i="101" s="1"/>
  <c r="E136" i="102" s="1"/>
  <c r="E219" i="84" l="1"/>
  <c r="G219" i="84" s="1"/>
  <c r="J219" i="84" s="1"/>
  <c r="E219" i="85" s="1"/>
  <c r="E105" i="86"/>
  <c r="G105" i="86" s="1"/>
  <c r="J105" i="86" s="1"/>
  <c r="E188" i="84"/>
  <c r="G188" i="84" s="1"/>
  <c r="J188" i="84" s="1"/>
  <c r="E76" i="84"/>
  <c r="G76" i="84" s="1"/>
  <c r="J76" i="84" s="1"/>
  <c r="E199" i="83"/>
  <c r="G199" i="83" s="1"/>
  <c r="J199" i="83" s="1"/>
  <c r="J53" i="8"/>
  <c r="E251" i="107"/>
  <c r="G251" i="107" s="1"/>
  <c r="J251" i="107" s="1"/>
  <c r="J251" i="8"/>
  <c r="E218" i="83"/>
  <c r="G218" i="83" s="1"/>
  <c r="J218" i="83" s="1"/>
  <c r="E200" i="83"/>
  <c r="J47" i="8"/>
  <c r="E201" i="83"/>
  <c r="G201" i="83" s="1"/>
  <c r="J201" i="83" s="1"/>
  <c r="E6" i="105"/>
  <c r="G6" i="105" s="1"/>
  <c r="J6" i="105" s="1"/>
  <c r="E6" i="106" s="1"/>
  <c r="G6" i="106" s="1"/>
  <c r="J6" i="106" s="1"/>
  <c r="E6" i="107" s="1"/>
  <c r="E189" i="87"/>
  <c r="G189" i="87" s="1"/>
  <c r="J189" i="87" s="1"/>
  <c r="E187" i="87"/>
  <c r="G187" i="87" s="1"/>
  <c r="J187" i="87" s="1"/>
  <c r="E15" i="105"/>
  <c r="G15" i="105" s="1"/>
  <c r="J15" i="105" s="1"/>
  <c r="E250" i="107"/>
  <c r="G250" i="107" s="1"/>
  <c r="J250" i="107" s="1"/>
  <c r="J250" i="8" s="1"/>
  <c r="G207" i="84"/>
  <c r="J207" i="84" s="1"/>
  <c r="E207" i="84"/>
  <c r="E217" i="83"/>
  <c r="G217" i="83" s="1"/>
  <c r="J217" i="83" s="1"/>
  <c r="G214" i="107"/>
  <c r="J214" i="107" s="1"/>
  <c r="J214" i="8" s="1"/>
  <c r="E14" i="106"/>
  <c r="G14" i="106" s="1"/>
  <c r="J14" i="106" s="1"/>
  <c r="E14" i="107" s="1"/>
  <c r="E13" i="106"/>
  <c r="G13" i="106" s="1"/>
  <c r="J13" i="106" s="1"/>
  <c r="E13" i="107" s="1"/>
  <c r="E7" i="106"/>
  <c r="G7" i="106" s="1"/>
  <c r="J7" i="106" s="1"/>
  <c r="E7" i="107" s="1"/>
  <c r="E16" i="106"/>
  <c r="G16" i="106" s="1"/>
  <c r="J16" i="106" s="1"/>
  <c r="E16" i="107" s="1"/>
  <c r="E17" i="106"/>
  <c r="G17" i="106" s="1"/>
  <c r="J17" i="106" s="1"/>
  <c r="E17" i="107" s="1"/>
  <c r="J258" i="103"/>
  <c r="J256" i="103"/>
  <c r="E190" i="104"/>
  <c r="E191" i="104"/>
  <c r="G191" i="104" s="1"/>
  <c r="J191" i="104" s="1"/>
  <c r="E191" i="105" s="1"/>
  <c r="E104" i="104"/>
  <c r="G104" i="104" s="1"/>
  <c r="J104" i="104" s="1"/>
  <c r="E253" i="102"/>
  <c r="G253" i="102" s="1"/>
  <c r="J253" i="102" s="1"/>
  <c r="E253" i="103" s="1"/>
  <c r="G253" i="103" s="1"/>
  <c r="E102" i="102"/>
  <c r="G102" i="102" s="1"/>
  <c r="J102" i="102" s="1"/>
  <c r="E255" i="104"/>
  <c r="G255" i="104" s="1"/>
  <c r="J255" i="104" s="1"/>
  <c r="E255" i="105" s="1"/>
  <c r="E8" i="103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G200" i="83"/>
  <c r="J200" i="83" s="1"/>
  <c r="E200" i="84" s="1"/>
  <c r="E18" i="102"/>
  <c r="G18" i="102" s="1"/>
  <c r="J18" i="102" s="1"/>
  <c r="E18" i="103" s="1"/>
  <c r="G18" i="103" s="1"/>
  <c r="J18" i="103" s="1"/>
  <c r="E18" i="104" s="1"/>
  <c r="G18" i="104" s="1"/>
  <c r="J18" i="104" s="1"/>
  <c r="E234" i="102"/>
  <c r="G234" i="102" s="1"/>
  <c r="J234" i="102" s="1"/>
  <c r="E5" i="90"/>
  <c r="G5" i="90" s="1"/>
  <c r="J5" i="90" s="1"/>
  <c r="E5" i="91" s="1"/>
  <c r="G5" i="91" s="1"/>
  <c r="J5" i="91" s="1"/>
  <c r="E5" i="92" s="1"/>
  <c r="G174" i="102"/>
  <c r="J174" i="102" s="1"/>
  <c r="E173" i="102"/>
  <c r="G173" i="102" s="1"/>
  <c r="J173" i="102" s="1"/>
  <c r="E103" i="102"/>
  <c r="G103" i="102" s="1"/>
  <c r="J103" i="102" s="1"/>
  <c r="E103" i="103" s="1"/>
  <c r="G124" i="81"/>
  <c r="J124" i="81" s="1"/>
  <c r="G236" i="104"/>
  <c r="J236" i="104" s="1"/>
  <c r="E236" i="105" s="1"/>
  <c r="G241" i="107"/>
  <c r="J241" i="107" s="1"/>
  <c r="J241" i="8" s="1"/>
  <c r="G230" i="106"/>
  <c r="J230" i="106" s="1"/>
  <c r="E230" i="107" s="1"/>
  <c r="G238" i="106"/>
  <c r="J238" i="106" s="1"/>
  <c r="E238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28" i="104"/>
  <c r="J228" i="104" s="1"/>
  <c r="G224" i="107"/>
  <c r="J224" i="107" s="1"/>
  <c r="J224" i="8" s="1"/>
  <c r="G227" i="106"/>
  <c r="J227" i="106" s="1"/>
  <c r="E227" i="107" s="1"/>
  <c r="G225" i="107"/>
  <c r="J225" i="107" s="1"/>
  <c r="J225" i="8" s="1"/>
  <c r="G219" i="85"/>
  <c r="J219" i="85" s="1"/>
  <c r="G82" i="102"/>
  <c r="J82" i="102" s="1"/>
  <c r="E82" i="103" s="1"/>
  <c r="G131" i="100"/>
  <c r="J131" i="100" s="1"/>
  <c r="G134" i="100"/>
  <c r="J134" i="100" s="1"/>
  <c r="E134" i="101" s="1"/>
  <c r="G254" i="103"/>
  <c r="G200" i="84"/>
  <c r="J200" i="84" s="1"/>
  <c r="E200" i="85" s="1"/>
  <c r="G216" i="84"/>
  <c r="J216" i="84" s="1"/>
  <c r="E216" i="85" s="1"/>
  <c r="G186" i="104"/>
  <c r="J186" i="104" s="1"/>
  <c r="E186" i="105" s="1"/>
  <c r="G233" i="104"/>
  <c r="J233" i="104" s="1"/>
  <c r="E233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G132" i="103"/>
  <c r="J132" i="103" s="1"/>
  <c r="E132" i="104" s="1"/>
  <c r="E8" i="107" l="1"/>
  <c r="G8" i="107" s="1"/>
  <c r="J8" i="107" s="1"/>
  <c r="J8" i="8" s="1"/>
  <c r="E217" i="84"/>
  <c r="G217" i="84" s="1"/>
  <c r="J217" i="84" s="1"/>
  <c r="E217" i="85" s="1"/>
  <c r="E199" i="84"/>
  <c r="G199" i="84" s="1"/>
  <c r="J199" i="84" s="1"/>
  <c r="E199" i="85" s="1"/>
  <c r="E201" i="84"/>
  <c r="G201" i="84" s="1"/>
  <c r="J201" i="84" s="1"/>
  <c r="E201" i="85" s="1"/>
  <c r="E76" i="85"/>
  <c r="G76" i="85" s="1"/>
  <c r="J76" i="85" s="1"/>
  <c r="J15" i="8"/>
  <c r="E15" i="106"/>
  <c r="G15" i="106" s="1"/>
  <c r="J15" i="106" s="1"/>
  <c r="E15" i="107" s="1"/>
  <c r="E187" i="88"/>
  <c r="G187" i="88" s="1"/>
  <c r="J187" i="88" s="1"/>
  <c r="E218" i="84"/>
  <c r="G218" i="84" s="1"/>
  <c r="J218" i="84" s="1"/>
  <c r="E218" i="85" s="1"/>
  <c r="E104" i="105"/>
  <c r="J238" i="8"/>
  <c r="E188" i="85"/>
  <c r="G188" i="85" s="1"/>
  <c r="J188" i="85" s="1"/>
  <c r="E228" i="105"/>
  <c r="E18" i="105"/>
  <c r="G18" i="105" s="1"/>
  <c r="J18" i="105" s="1"/>
  <c r="E189" i="88"/>
  <c r="G189" i="88" s="1"/>
  <c r="J189" i="88" s="1"/>
  <c r="E105" i="87"/>
  <c r="G105" i="87" s="1"/>
  <c r="J105" i="87" s="1"/>
  <c r="E131" i="101"/>
  <c r="J16" i="8"/>
  <c r="E207" i="85"/>
  <c r="G207" i="85" s="1"/>
  <c r="J207" i="85" s="1"/>
  <c r="G17" i="107"/>
  <c r="J17" i="107" s="1"/>
  <c r="J17" i="8" s="1"/>
  <c r="G13" i="107"/>
  <c r="J13" i="107" s="1"/>
  <c r="J13" i="8" s="1"/>
  <c r="G14" i="107"/>
  <c r="J14" i="107" s="1"/>
  <c r="J14" i="8" s="1"/>
  <c r="G16" i="107"/>
  <c r="J16" i="107" s="1"/>
  <c r="G7" i="107"/>
  <c r="J7" i="107" s="1"/>
  <c r="J7" i="8" s="1"/>
  <c r="G15" i="107"/>
  <c r="J15" i="107" s="1"/>
  <c r="G6" i="107"/>
  <c r="J6" i="107" s="1"/>
  <c r="J6" i="8" s="1"/>
  <c r="E258" i="104"/>
  <c r="G258" i="104" s="1"/>
  <c r="J258" i="104" s="1"/>
  <c r="E258" i="105" s="1"/>
  <c r="E256" i="104"/>
  <c r="G256" i="104" s="1"/>
  <c r="J256" i="104" s="1"/>
  <c r="E256" i="105" s="1"/>
  <c r="J254" i="103"/>
  <c r="J253" i="103"/>
  <c r="E253" i="104" s="1"/>
  <c r="G253" i="104" s="1"/>
  <c r="E173" i="103"/>
  <c r="G173" i="103" s="1"/>
  <c r="J173" i="103" s="1"/>
  <c r="E173" i="104" s="1"/>
  <c r="G173" i="104" s="1"/>
  <c r="J173" i="104" s="1"/>
  <c r="E173" i="105" s="1"/>
  <c r="G173" i="105" s="1"/>
  <c r="J173" i="105" s="1"/>
  <c r="E174" i="103"/>
  <c r="G174" i="103" s="1"/>
  <c r="J174" i="103" s="1"/>
  <c r="E174" i="104" s="1"/>
  <c r="G174" i="104" s="1"/>
  <c r="J174" i="104" s="1"/>
  <c r="E174" i="105" s="1"/>
  <c r="G174" i="105" s="1"/>
  <c r="J174" i="105" s="1"/>
  <c r="E102" i="103"/>
  <c r="G102" i="103" s="1"/>
  <c r="J102" i="103" s="1"/>
  <c r="E135" i="104"/>
  <c r="G135" i="104" s="1"/>
  <c r="J135" i="104" s="1"/>
  <c r="E135" i="105" s="1"/>
  <c r="E219" i="86"/>
  <c r="G219" i="86" s="1"/>
  <c r="J219" i="86" s="1"/>
  <c r="E234" i="103"/>
  <c r="G234" i="103" s="1"/>
  <c r="J234" i="103" s="1"/>
  <c r="E234" i="104" s="1"/>
  <c r="G234" i="104" s="1"/>
  <c r="J234" i="104" s="1"/>
  <c r="E234" i="105" s="1"/>
  <c r="G124" i="82"/>
  <c r="J124" i="82" s="1"/>
  <c r="G230" i="107"/>
  <c r="J230" i="107" s="1"/>
  <c r="J230" i="8" s="1"/>
  <c r="G88" i="107"/>
  <c r="J88" i="107" s="1"/>
  <c r="J88" i="8" s="1"/>
  <c r="G87" i="107"/>
  <c r="J87" i="107" s="1"/>
  <c r="J87" i="8" s="1"/>
  <c r="G236" i="105"/>
  <c r="J236" i="105" s="1"/>
  <c r="E236" i="106" s="1"/>
  <c r="G235" i="107"/>
  <c r="J235" i="107" s="1"/>
  <c r="J235" i="8" s="1"/>
  <c r="G86" i="107"/>
  <c r="J86" i="107" s="1"/>
  <c r="J86" i="8" s="1"/>
  <c r="G227" i="107"/>
  <c r="J227" i="107" s="1"/>
  <c r="J227" i="8" s="1"/>
  <c r="G238" i="107"/>
  <c r="J238" i="107" s="1"/>
  <c r="G228" i="105"/>
  <c r="J228" i="105" s="1"/>
  <c r="E228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G82" i="103"/>
  <c r="J82" i="103" s="1"/>
  <c r="E82" i="104" s="1"/>
  <c r="G186" i="105"/>
  <c r="J186" i="105" s="1"/>
  <c r="E186" i="106" s="1"/>
  <c r="G233" i="105"/>
  <c r="J233" i="105" s="1"/>
  <c r="E233" i="106" s="1"/>
  <c r="G256" i="105"/>
  <c r="J256" i="105" s="1"/>
  <c r="E256" i="106" s="1"/>
  <c r="G258" i="105"/>
  <c r="J258" i="105" s="1"/>
  <c r="E258" i="106" s="1"/>
  <c r="G255" i="105"/>
  <c r="J255" i="105" s="1"/>
  <c r="E255" i="106" s="1"/>
  <c r="G104" i="105"/>
  <c r="J104" i="105" s="1"/>
  <c r="E104" i="106" s="1"/>
  <c r="G234" i="105"/>
  <c r="J234" i="105" s="1"/>
  <c r="E234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6" i="103"/>
  <c r="J136" i="103" s="1"/>
  <c r="E136" i="104" s="1"/>
  <c r="G133" i="103"/>
  <c r="J133" i="103" s="1"/>
  <c r="E133" i="104" s="1"/>
  <c r="E173" i="106" l="1"/>
  <c r="E105" i="88"/>
  <c r="G105" i="88" s="1"/>
  <c r="J105" i="88" s="1"/>
  <c r="E187" i="89"/>
  <c r="G187" i="89" s="1"/>
  <c r="J187" i="89" s="1"/>
  <c r="E187" i="90" s="1"/>
  <c r="G187" i="90" s="1"/>
  <c r="J187" i="90" s="1"/>
  <c r="E187" i="91" s="1"/>
  <c r="G187" i="91" s="1"/>
  <c r="J187" i="91" s="1"/>
  <c r="E189" i="89"/>
  <c r="G189" i="89" s="1"/>
  <c r="J189" i="89" s="1"/>
  <c r="E189" i="90" s="1"/>
  <c r="G189" i="90" s="1"/>
  <c r="J189" i="90" s="1"/>
  <c r="E189" i="91" s="1"/>
  <c r="G189" i="91" s="1"/>
  <c r="J189" i="91" s="1"/>
  <c r="E18" i="106"/>
  <c r="G18" i="106" s="1"/>
  <c r="J18" i="106" s="1"/>
  <c r="E18" i="107" s="1"/>
  <c r="G18" i="107" s="1"/>
  <c r="J18" i="107" s="1"/>
  <c r="J18" i="8"/>
  <c r="E76" i="86"/>
  <c r="G76" i="86" s="1"/>
  <c r="J76" i="86" s="1"/>
  <c r="E207" i="86"/>
  <c r="G207" i="86" s="1"/>
  <c r="J207" i="86" s="1"/>
  <c r="E188" i="86"/>
  <c r="G188" i="86" s="1"/>
  <c r="J188" i="86" s="1"/>
  <c r="E174" i="106"/>
  <c r="E124" i="83"/>
  <c r="G124" i="83" s="1"/>
  <c r="J124" i="83" s="1"/>
  <c r="E124" i="84" s="1"/>
  <c r="G124" i="84" s="1"/>
  <c r="J124" i="84" s="1"/>
  <c r="E124" i="85" s="1"/>
  <c r="E219" i="87"/>
  <c r="G219" i="87" s="1"/>
  <c r="J219" i="87" s="1"/>
  <c r="E219" i="88" s="1"/>
  <c r="G219" i="88" s="1"/>
  <c r="J219" i="88" s="1"/>
  <c r="E254" i="104"/>
  <c r="G254" i="104" s="1"/>
  <c r="E102" i="104"/>
  <c r="G102" i="104" s="1"/>
  <c r="J102" i="104" s="1"/>
  <c r="E134" i="102"/>
  <c r="G134" i="102" s="1"/>
  <c r="J134" i="102" s="1"/>
  <c r="E216" i="86"/>
  <c r="G216" i="86" s="1"/>
  <c r="J216" i="86" s="1"/>
  <c r="E200" i="86"/>
  <c r="G200" i="86" s="1"/>
  <c r="J200" i="86" s="1"/>
  <c r="E201" i="86"/>
  <c r="G201" i="86" s="1"/>
  <c r="J201" i="86" s="1"/>
  <c r="E218" i="86"/>
  <c r="G218" i="86" s="1"/>
  <c r="J218" i="86" s="1"/>
  <c r="E218" i="87" s="1"/>
  <c r="E199" i="86"/>
  <c r="G199" i="86" s="1"/>
  <c r="J199" i="86" s="1"/>
  <c r="E217" i="86"/>
  <c r="G217" i="86" s="1"/>
  <c r="J217" i="86" s="1"/>
  <c r="G174" i="106"/>
  <c r="J174" i="106" s="1"/>
  <c r="E174" i="107" s="1"/>
  <c r="G236" i="106"/>
  <c r="J236" i="106" s="1"/>
  <c r="J253" i="104"/>
  <c r="E253" i="105" s="1"/>
  <c r="G253" i="105" s="1"/>
  <c r="J253" i="105" s="1"/>
  <c r="E253" i="106" s="1"/>
  <c r="G253" i="106" s="1"/>
  <c r="J253" i="106" s="1"/>
  <c r="E253" i="107" s="1"/>
  <c r="G253" i="107" s="1"/>
  <c r="J253" i="107" s="1"/>
  <c r="G228" i="106"/>
  <c r="J228" i="106" s="1"/>
  <c r="E228" i="107" s="1"/>
  <c r="G5" i="93"/>
  <c r="J5" i="93" s="1"/>
  <c r="E5" i="94" s="1"/>
  <c r="G82" i="104"/>
  <c r="J82" i="104" s="1"/>
  <c r="G131" i="102"/>
  <c r="J131" i="102" s="1"/>
  <c r="G103" i="104"/>
  <c r="J103" i="104" s="1"/>
  <c r="E103" i="105" s="1"/>
  <c r="J254" i="104"/>
  <c r="E254" i="105" s="1"/>
  <c r="G254" i="105" s="1"/>
  <c r="J254" i="105" s="1"/>
  <c r="E254" i="106" s="1"/>
  <c r="G186" i="106"/>
  <c r="J186" i="106" s="1"/>
  <c r="E186" i="107" s="1"/>
  <c r="G255" i="106"/>
  <c r="J255" i="106" s="1"/>
  <c r="E255" i="107" s="1"/>
  <c r="G255" i="107" s="1"/>
  <c r="J255" i="107" s="1"/>
  <c r="G104" i="106"/>
  <c r="J104" i="106" s="1"/>
  <c r="E104" i="107" s="1"/>
  <c r="G258" i="106"/>
  <c r="J258" i="106" s="1"/>
  <c r="G256" i="106"/>
  <c r="J256" i="106" s="1"/>
  <c r="E256" i="107" s="1"/>
  <c r="G256" i="107" s="1"/>
  <c r="J256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G135" i="105"/>
  <c r="J135" i="105" s="1"/>
  <c r="E135" i="106" s="1"/>
  <c r="E102" i="105" l="1"/>
  <c r="E105" i="89"/>
  <c r="G105" i="89" s="1"/>
  <c r="J105" i="89" s="1"/>
  <c r="E105" i="90" s="1"/>
  <c r="G105" i="90" s="1"/>
  <c r="J105" i="90" s="1"/>
  <c r="E105" i="91" s="1"/>
  <c r="G105" i="91" s="1"/>
  <c r="J105" i="91" s="1"/>
  <c r="G201" i="87"/>
  <c r="J201" i="87" s="1"/>
  <c r="E201" i="88" s="1"/>
  <c r="G201" i="88" s="1"/>
  <c r="J201" i="88" s="1"/>
  <c r="E201" i="87"/>
  <c r="J256" i="8"/>
  <c r="E187" i="92"/>
  <c r="G187" i="92" s="1"/>
  <c r="J187" i="92" s="1"/>
  <c r="E236" i="107"/>
  <c r="E216" i="87"/>
  <c r="G216" i="87" s="1"/>
  <c r="J216" i="87" s="1"/>
  <c r="E216" i="88" s="1"/>
  <c r="G216" i="88" s="1"/>
  <c r="J216" i="88" s="1"/>
  <c r="G76" i="87"/>
  <c r="J76" i="87" s="1"/>
  <c r="E76" i="87"/>
  <c r="E258" i="107"/>
  <c r="G258" i="107" s="1"/>
  <c r="J258" i="107" s="1"/>
  <c r="J258" i="8" s="1"/>
  <c r="E217" i="87"/>
  <c r="G217" i="87" s="1"/>
  <c r="J217" i="87" s="1"/>
  <c r="E188" i="87"/>
  <c r="G188" i="87" s="1"/>
  <c r="J188" i="87" s="1"/>
  <c r="E200" i="87"/>
  <c r="G200" i="87" s="1"/>
  <c r="J200" i="87" s="1"/>
  <c r="E199" i="87"/>
  <c r="G199" i="87" s="1"/>
  <c r="J199" i="87" s="1"/>
  <c r="J255" i="8"/>
  <c r="J174" i="8"/>
  <c r="E132" i="106"/>
  <c r="J253" i="8"/>
  <c r="E207" i="87"/>
  <c r="G207" i="87" s="1"/>
  <c r="J207" i="87" s="1"/>
  <c r="G189" i="92"/>
  <c r="J189" i="92" s="1"/>
  <c r="E189" i="92"/>
  <c r="E131" i="103"/>
  <c r="G131" i="103" s="1"/>
  <c r="J131" i="103" s="1"/>
  <c r="E134" i="103"/>
  <c r="G134" i="103" s="1"/>
  <c r="J134" i="103" s="1"/>
  <c r="E134" i="104" s="1"/>
  <c r="G218" i="87"/>
  <c r="J218" i="87" s="1"/>
  <c r="E219" i="89"/>
  <c r="G219" i="89" s="1"/>
  <c r="J219" i="89" s="1"/>
  <c r="G236" i="107"/>
  <c r="J236" i="107" s="1"/>
  <c r="J236" i="8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J173" i="8" s="1"/>
  <c r="G228" i="107"/>
  <c r="J228" i="107" s="1"/>
  <c r="J228" i="8" s="1"/>
  <c r="G5" i="94"/>
  <c r="J5" i="94" s="1"/>
  <c r="E5" i="95" s="1"/>
  <c r="G124" i="85"/>
  <c r="J124" i="85" s="1"/>
  <c r="G82" i="105"/>
  <c r="J82" i="105" s="1"/>
  <c r="E82" i="106" s="1"/>
  <c r="G186" i="107"/>
  <c r="J186" i="107" s="1"/>
  <c r="J186" i="8" s="1"/>
  <c r="G233" i="107"/>
  <c r="J233" i="107" s="1"/>
  <c r="J233" i="8" s="1"/>
  <c r="G234" i="107"/>
  <c r="J234" i="107" s="1"/>
  <c r="J234" i="8" s="1"/>
  <c r="G104" i="107"/>
  <c r="J104" i="107" s="1"/>
  <c r="J104" i="8" s="1"/>
  <c r="G191" i="107"/>
  <c r="J191" i="107" s="1"/>
  <c r="J191" i="8" s="1"/>
  <c r="G190" i="107"/>
  <c r="J190" i="107" s="1"/>
  <c r="J190" i="8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200" i="88" l="1"/>
  <c r="G200" i="88" s="1"/>
  <c r="J200" i="88" s="1"/>
  <c r="E188" i="88"/>
  <c r="G188" i="88" s="1"/>
  <c r="J188" i="88" s="1"/>
  <c r="E207" i="88"/>
  <c r="G207" i="88" s="1"/>
  <c r="J207" i="88" s="1"/>
  <c r="E217" i="88"/>
  <c r="G217" i="88" s="1"/>
  <c r="J217" i="88" s="1"/>
  <c r="E199" i="88"/>
  <c r="G199" i="88" s="1"/>
  <c r="J199" i="88" s="1"/>
  <c r="E199" i="89" s="1"/>
  <c r="G199" i="89" s="1"/>
  <c r="J199" i="89" s="1"/>
  <c r="E189" i="93"/>
  <c r="G189" i="93" s="1"/>
  <c r="J189" i="93" s="1"/>
  <c r="E189" i="94" s="1"/>
  <c r="G189" i="94" s="1"/>
  <c r="J189" i="94" s="1"/>
  <c r="E105" i="92"/>
  <c r="G105" i="92" s="1"/>
  <c r="J105" i="92" s="1"/>
  <c r="E218" i="88"/>
  <c r="G218" i="88" s="1"/>
  <c r="J218" i="88" s="1"/>
  <c r="E187" i="93"/>
  <c r="G187" i="93" s="1"/>
  <c r="J187" i="93" s="1"/>
  <c r="E187" i="94" s="1"/>
  <c r="G187" i="94" s="1"/>
  <c r="J187" i="94" s="1"/>
  <c r="E131" i="104"/>
  <c r="J132" i="8"/>
  <c r="E76" i="88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219" i="90"/>
  <c r="G219" i="90" s="1"/>
  <c r="J219" i="90" s="1"/>
  <c r="E219" i="91" s="1"/>
  <c r="G219" i="91" s="1"/>
  <c r="J219" i="91" s="1"/>
  <c r="E219" i="92" s="1"/>
  <c r="E200" i="89"/>
  <c r="G200" i="89" s="1"/>
  <c r="J200" i="89" s="1"/>
  <c r="E217" i="89"/>
  <c r="G217" i="89" s="1"/>
  <c r="J217" i="89" s="1"/>
  <c r="E124" i="86"/>
  <c r="G124" i="86" s="1"/>
  <c r="J124" i="86" s="1"/>
  <c r="E124" i="87" s="1"/>
  <c r="E201" i="89"/>
  <c r="G201" i="89" s="1"/>
  <c r="J201" i="89" s="1"/>
  <c r="E216" i="89"/>
  <c r="G216" i="89" s="1"/>
  <c r="J216" i="89" s="1"/>
  <c r="G102" i="106"/>
  <c r="J102" i="106" s="1"/>
  <c r="E102" i="107" s="1"/>
  <c r="G103" i="106"/>
  <c r="J103" i="106" s="1"/>
  <c r="G5" i="95"/>
  <c r="J5" i="95" s="1"/>
  <c r="E5" i="96" s="1"/>
  <c r="G82" i="106"/>
  <c r="J82" i="106" s="1"/>
  <c r="G134" i="104"/>
  <c r="J134" i="104" s="1"/>
  <c r="E134" i="105" s="1"/>
  <c r="G131" i="104"/>
  <c r="J131" i="104" s="1"/>
  <c r="E131" i="105" s="1"/>
  <c r="G254" i="106"/>
  <c r="J254" i="106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J135" i="8" s="1"/>
  <c r="E105" i="93" l="1"/>
  <c r="G105" i="93" s="1"/>
  <c r="J105" i="93" s="1"/>
  <c r="E207" i="89"/>
  <c r="G207" i="89" s="1"/>
  <c r="J207" i="89" s="1"/>
  <c r="E207" i="90" s="1"/>
  <c r="G207" i="90" s="1"/>
  <c r="J207" i="90" s="1"/>
  <c r="E207" i="91" s="1"/>
  <c r="G207" i="91" s="1"/>
  <c r="J207" i="91" s="1"/>
  <c r="E188" i="89"/>
  <c r="G188" i="89" s="1"/>
  <c r="J188" i="89" s="1"/>
  <c r="E188" i="90" s="1"/>
  <c r="G188" i="90" s="1"/>
  <c r="J188" i="90" s="1"/>
  <c r="E188" i="91" s="1"/>
  <c r="G188" i="91" s="1"/>
  <c r="J188" i="91" s="1"/>
  <c r="E218" i="89"/>
  <c r="G218" i="89" s="1"/>
  <c r="J218" i="89" s="1"/>
  <c r="E189" i="95"/>
  <c r="G189" i="95" s="1"/>
  <c r="J189" i="95" s="1"/>
  <c r="E254" i="107"/>
  <c r="G254" i="107" s="1"/>
  <c r="J254" i="107" s="1"/>
  <c r="J254" i="8"/>
  <c r="J133" i="8"/>
  <c r="G187" i="95"/>
  <c r="J187" i="95" s="1"/>
  <c r="E187" i="95"/>
  <c r="E76" i="92"/>
  <c r="G76" i="92" s="1"/>
  <c r="J76" i="92" s="1"/>
  <c r="E103" i="107"/>
  <c r="G103" i="107" s="1"/>
  <c r="J103" i="107" s="1"/>
  <c r="J103" i="8" s="1"/>
  <c r="J136" i="8"/>
  <c r="E199" i="90"/>
  <c r="G199" i="90" s="1"/>
  <c r="J199" i="90" s="1"/>
  <c r="E200" i="90"/>
  <c r="G200" i="90" s="1"/>
  <c r="J200" i="90" s="1"/>
  <c r="E200" i="91" s="1"/>
  <c r="G200" i="91" s="1"/>
  <c r="J200" i="91" s="1"/>
  <c r="E200" i="92" s="1"/>
  <c r="E201" i="90"/>
  <c r="G201" i="90" s="1"/>
  <c r="J201" i="90" s="1"/>
  <c r="E201" i="91" s="1"/>
  <c r="G201" i="91" s="1"/>
  <c r="J201" i="91" s="1"/>
  <c r="E201" i="92" s="1"/>
  <c r="E218" i="90"/>
  <c r="G218" i="90" s="1"/>
  <c r="J218" i="90" s="1"/>
  <c r="E218" i="91" s="1"/>
  <c r="G218" i="91" s="1"/>
  <c r="J218" i="91" s="1"/>
  <c r="E218" i="92" s="1"/>
  <c r="E216" i="90"/>
  <c r="G216" i="90" s="1"/>
  <c r="J216" i="90" s="1"/>
  <c r="E216" i="91" s="1"/>
  <c r="G216" i="91" s="1"/>
  <c r="J216" i="91" s="1"/>
  <c r="E216" i="92" s="1"/>
  <c r="G124" i="87"/>
  <c r="J124" i="87" s="1"/>
  <c r="E217" i="90"/>
  <c r="G217" i="90" s="1"/>
  <c r="J217" i="90" s="1"/>
  <c r="E217" i="91" s="1"/>
  <c r="G217" i="91" s="1"/>
  <c r="J217" i="91" s="1"/>
  <c r="E217" i="92" s="1"/>
  <c r="G5" i="96"/>
  <c r="J5" i="96" s="1"/>
  <c r="E5" i="97" s="1"/>
  <c r="G102" i="107"/>
  <c r="J102" i="107" s="1"/>
  <c r="J102" i="8" s="1"/>
  <c r="G131" i="105"/>
  <c r="J131" i="105" s="1"/>
  <c r="G134" i="105"/>
  <c r="J134" i="105" s="1"/>
  <c r="E134" i="106" s="1"/>
  <c r="G82" i="107"/>
  <c r="J82" i="107" s="1"/>
  <c r="G219" i="92"/>
  <c r="J219" i="92" s="1"/>
  <c r="E219" i="93" s="1"/>
  <c r="G133" i="107"/>
  <c r="J133" i="107" s="1"/>
  <c r="G136" i="107"/>
  <c r="J136" i="107" s="1"/>
  <c r="E76" i="93" l="1"/>
  <c r="G76" i="93" s="1"/>
  <c r="J76" i="93" s="1"/>
  <c r="E105" i="94"/>
  <c r="G105" i="94" s="1"/>
  <c r="J105" i="94" s="1"/>
  <c r="E124" i="88"/>
  <c r="G124" i="88" s="1"/>
  <c r="J124" i="88" s="1"/>
  <c r="E124" i="89" s="1"/>
  <c r="G124" i="89" s="1"/>
  <c r="J124" i="89" s="1"/>
  <c r="E187" i="96"/>
  <c r="G187" i="96" s="1"/>
  <c r="J187" i="96" s="1"/>
  <c r="E189" i="96"/>
  <c r="G189" i="96" s="1"/>
  <c r="J189" i="96" s="1"/>
  <c r="E207" i="92"/>
  <c r="G207" i="92" s="1"/>
  <c r="J207" i="92" s="1"/>
  <c r="E131" i="106"/>
  <c r="E199" i="91"/>
  <c r="G199" i="91" s="1"/>
  <c r="J199" i="91" s="1"/>
  <c r="E199" i="92" s="1"/>
  <c r="G199" i="92" s="1"/>
  <c r="J199" i="92" s="1"/>
  <c r="E188" i="92"/>
  <c r="G188" i="92" s="1"/>
  <c r="J188" i="92" s="1"/>
  <c r="G5" i="97"/>
  <c r="J5" i="97" s="1"/>
  <c r="G131" i="106"/>
  <c r="J131" i="106" s="1"/>
  <c r="E131" i="107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G201" i="92"/>
  <c r="J201" i="92" s="1"/>
  <c r="G216" i="92"/>
  <c r="J216" i="92" s="1"/>
  <c r="E216" i="93" s="1"/>
  <c r="G200" i="92"/>
  <c r="J200" i="92" s="1"/>
  <c r="E200" i="93" s="1"/>
  <c r="E189" i="97" l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E188" i="93"/>
  <c r="G188" i="93" s="1"/>
  <c r="J188" i="93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E199" i="93"/>
  <c r="E76" i="94"/>
  <c r="G76" i="94" s="1"/>
  <c r="J76" i="94" s="1"/>
  <c r="E134" i="107"/>
  <c r="J134" i="8"/>
  <c r="E201" i="93"/>
  <c r="G201" i="93" s="1"/>
  <c r="J201" i="93" s="1"/>
  <c r="E207" i="93"/>
  <c r="G207" i="93" s="1"/>
  <c r="J207" i="93" s="1"/>
  <c r="E105" i="95"/>
  <c r="G105" i="95" s="1"/>
  <c r="J105" i="95" s="1"/>
  <c r="J131" i="8"/>
  <c r="E219" i="94"/>
  <c r="G219" i="94" s="1"/>
  <c r="J219" i="94" s="1"/>
  <c r="E219" i="95" s="1"/>
  <c r="E124" i="90"/>
  <c r="G124" i="90" s="1"/>
  <c r="J124" i="90" s="1"/>
  <c r="E124" i="91" s="1"/>
  <c r="G124" i="91" s="1"/>
  <c r="J124" i="91" s="1"/>
  <c r="E124" i="92" s="1"/>
  <c r="G200" i="93"/>
  <c r="J200" i="93" s="1"/>
  <c r="G216" i="93"/>
  <c r="J216" i="93" s="1"/>
  <c r="E216" i="94" s="1"/>
  <c r="G199" i="93"/>
  <c r="J199" i="93" s="1"/>
  <c r="G217" i="93"/>
  <c r="J217" i="93" s="1"/>
  <c r="E5" i="98"/>
  <c r="G5" i="98" s="1"/>
  <c r="J5" i="98" s="1"/>
  <c r="E5" i="99" s="1"/>
  <c r="G134" i="107"/>
  <c r="J134" i="107" s="1"/>
  <c r="G131" i="107"/>
  <c r="J131" i="107" s="1"/>
  <c r="G218" i="93"/>
  <c r="J218" i="93" s="1"/>
  <c r="E218" i="94" s="1"/>
  <c r="E105" i="96" l="1"/>
  <c r="G105" i="96" s="1"/>
  <c r="J105" i="96" s="1"/>
  <c r="E188" i="94"/>
  <c r="G188" i="94" s="1"/>
  <c r="J188" i="94" s="1"/>
  <c r="E207" i="94"/>
  <c r="G207" i="94" s="1"/>
  <c r="J207" i="94" s="1"/>
  <c r="J187" i="8"/>
  <c r="E76" i="95"/>
  <c r="G76" i="95" s="1"/>
  <c r="J76" i="95" s="1"/>
  <c r="E217" i="94"/>
  <c r="G217" i="94" s="1"/>
  <c r="J217" i="94" s="1"/>
  <c r="E217" i="95" s="1"/>
  <c r="J189" i="8"/>
  <c r="E201" i="94"/>
  <c r="G201" i="94" s="1"/>
  <c r="J201" i="94" s="1"/>
  <c r="E201" i="95" s="1"/>
  <c r="E200" i="94"/>
  <c r="G200" i="94" s="1"/>
  <c r="J200" i="94" s="1"/>
  <c r="E200" i="95" s="1"/>
  <c r="G124" i="92"/>
  <c r="J124" i="92" s="1"/>
  <c r="E124" i="93" s="1"/>
  <c r="E199" i="94"/>
  <c r="G199" i="94" s="1"/>
  <c r="J199" i="94" s="1"/>
  <c r="E199" i="95" s="1"/>
  <c r="G5" i="99"/>
  <c r="J5" i="99" s="1"/>
  <c r="G218" i="94"/>
  <c r="J218" i="94" s="1"/>
  <c r="E218" i="95" s="1"/>
  <c r="G219" i="95"/>
  <c r="J219" i="95" s="1"/>
  <c r="G216" i="94"/>
  <c r="J216" i="94" s="1"/>
  <c r="E216" i="95" s="1"/>
  <c r="E76" i="96" l="1"/>
  <c r="G76" i="96" s="1"/>
  <c r="J76" i="96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E188" i="95"/>
  <c r="G188" i="95" s="1"/>
  <c r="J188" i="95" s="1"/>
  <c r="E219" i="96"/>
  <c r="G219" i="96" s="1"/>
  <c r="J219" i="96" s="1"/>
  <c r="E207" i="95"/>
  <c r="G207" i="95" s="1"/>
  <c r="J207" i="95" s="1"/>
  <c r="E5" i="100"/>
  <c r="G5" i="100" s="1"/>
  <c r="J5" i="100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E219" i="97" l="1"/>
  <c r="E207" i="96"/>
  <c r="G207" i="96" s="1"/>
  <c r="J207" i="96" s="1"/>
  <c r="E188" i="96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E76" i="97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218" i="96"/>
  <c r="J105" i="8"/>
  <c r="E217" i="96"/>
  <c r="G217" i="96" s="1"/>
  <c r="J217" i="96" s="1"/>
  <c r="E217" i="97" s="1"/>
  <c r="E216" i="96"/>
  <c r="G216" i="96" s="1"/>
  <c r="J216" i="96" s="1"/>
  <c r="E200" i="96"/>
  <c r="E199" i="96"/>
  <c r="G199" i="96" s="1"/>
  <c r="J199" i="96" s="1"/>
  <c r="E199" i="97" s="1"/>
  <c r="E201" i="96"/>
  <c r="G201" i="96" s="1"/>
  <c r="J201" i="96" s="1"/>
  <c r="E124" i="94"/>
  <c r="G124" i="94" s="1"/>
  <c r="J124" i="94" s="1"/>
  <c r="E124" i="95" s="1"/>
  <c r="E5" i="101"/>
  <c r="G5" i="101" s="1"/>
  <c r="J5" i="101" s="1"/>
  <c r="E5" i="102" s="1"/>
  <c r="G5" i="102" s="1"/>
  <c r="J5" i="102" s="1"/>
  <c r="E5" i="103" s="1"/>
  <c r="G218" i="96"/>
  <c r="J218" i="96" s="1"/>
  <c r="E218" i="97" s="1"/>
  <c r="G200" i="96"/>
  <c r="J200" i="96" s="1"/>
  <c r="E200" i="97" s="1"/>
  <c r="G219" i="97"/>
  <c r="J219" i="97" s="1"/>
  <c r="E219" i="98" s="1"/>
  <c r="G219" i="98" s="1"/>
  <c r="J219" i="98" s="1"/>
  <c r="E219" i="99" s="1"/>
  <c r="E207" i="97" l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E201" i="97"/>
  <c r="E216" i="97"/>
  <c r="J188" i="8"/>
  <c r="E76" i="107"/>
  <c r="G76" i="107" s="1"/>
  <c r="J76" i="107" s="1"/>
  <c r="J76" i="8" s="1"/>
  <c r="G218" i="97"/>
  <c r="J218" i="97" s="1"/>
  <c r="E218" i="98" s="1"/>
  <c r="G218" i="98" s="1"/>
  <c r="J218" i="98" s="1"/>
  <c r="E218" i="99" s="1"/>
  <c r="G216" i="97"/>
  <c r="J216" i="97" s="1"/>
  <c r="E216" i="98" s="1"/>
  <c r="G216" i="98" s="1"/>
  <c r="J216" i="98" s="1"/>
  <c r="E216" i="99" s="1"/>
  <c r="G217" i="97"/>
  <c r="J217" i="97" s="1"/>
  <c r="G200" i="97"/>
  <c r="J200" i="97" s="1"/>
  <c r="E200" i="98" s="1"/>
  <c r="G200" i="98" s="1"/>
  <c r="J200" i="98" s="1"/>
  <c r="E200" i="99" s="1"/>
  <c r="G201" i="97"/>
  <c r="J201" i="97" s="1"/>
  <c r="E201" i="98" s="1"/>
  <c r="G201" i="98" s="1"/>
  <c r="J201" i="98" s="1"/>
  <c r="E201" i="99" s="1"/>
  <c r="G199" i="97"/>
  <c r="J199" i="97" s="1"/>
  <c r="G219" i="99"/>
  <c r="J219" i="99" s="1"/>
  <c r="G5" i="103"/>
  <c r="J5" i="103" s="1"/>
  <c r="G124" i="95"/>
  <c r="J124" i="95" s="1"/>
  <c r="E124" i="96" l="1"/>
  <c r="J207" i="8"/>
  <c r="E199" i="98"/>
  <c r="G199" i="98" s="1"/>
  <c r="J199" i="98" s="1"/>
  <c r="E199" i="99" s="1"/>
  <c r="G199" i="99" s="1"/>
  <c r="J199" i="99" s="1"/>
  <c r="G124" i="96"/>
  <c r="J124" i="96" s="1"/>
  <c r="E124" i="97" s="1"/>
  <c r="E217" i="98"/>
  <c r="G217" i="98" s="1"/>
  <c r="J217" i="98" s="1"/>
  <c r="E5" i="104"/>
  <c r="G5" i="104" s="1"/>
  <c r="J5" i="104" s="1"/>
  <c r="E5" i="105" s="1"/>
  <c r="E219" i="100"/>
  <c r="G219" i="100" s="1"/>
  <c r="J219" i="100" s="1"/>
  <c r="E219" i="101" s="1"/>
  <c r="G218" i="99"/>
  <c r="J218" i="99" s="1"/>
  <c r="G200" i="99"/>
  <c r="J200" i="99" s="1"/>
  <c r="G201" i="99"/>
  <c r="J201" i="99" s="1"/>
  <c r="G216" i="99"/>
  <c r="J216" i="99" s="1"/>
  <c r="E217" i="99" l="1"/>
  <c r="G217" i="99" s="1"/>
  <c r="J217" i="99" s="1"/>
  <c r="G5" i="105"/>
  <c r="J5" i="105" s="1"/>
  <c r="E5" i="106" s="1"/>
  <c r="G5" i="106" s="1"/>
  <c r="J5" i="106" s="1"/>
  <c r="E5" i="107" s="1"/>
  <c r="G219" i="101"/>
  <c r="J219" i="101" s="1"/>
  <c r="E199" i="100"/>
  <c r="G199" i="100" s="1"/>
  <c r="J199" i="100" s="1"/>
  <c r="E199" i="101" s="1"/>
  <c r="E218" i="100"/>
  <c r="G218" i="100" s="1"/>
  <c r="J218" i="100" s="1"/>
  <c r="E218" i="101" s="1"/>
  <c r="E201" i="100"/>
  <c r="G201" i="100" s="1"/>
  <c r="J201" i="100" s="1"/>
  <c r="E201" i="101" s="1"/>
  <c r="E200" i="100"/>
  <c r="G200" i="100" s="1"/>
  <c r="J200" i="100" s="1"/>
  <c r="E217" i="100"/>
  <c r="G217" i="100" s="1"/>
  <c r="J217" i="100" s="1"/>
  <c r="E217" i="101" s="1"/>
  <c r="G124" i="97"/>
  <c r="J124" i="97" s="1"/>
  <c r="E216" i="100"/>
  <c r="G216" i="100" s="1"/>
  <c r="J216" i="100" s="1"/>
  <c r="E216" i="101" l="1"/>
  <c r="E200" i="101"/>
  <c r="G200" i="101" s="1"/>
  <c r="J200" i="101" s="1"/>
  <c r="E124" i="98"/>
  <c r="G124" i="98" s="1"/>
  <c r="J124" i="98" s="1"/>
  <c r="E124" i="99" s="1"/>
  <c r="G124" i="99" s="1"/>
  <c r="J124" i="99" s="1"/>
  <c r="G217" i="101"/>
  <c r="J217" i="101" s="1"/>
  <c r="G218" i="101"/>
  <c r="J218" i="101" s="1"/>
  <c r="G216" i="101"/>
  <c r="J216" i="101" s="1"/>
  <c r="G201" i="101"/>
  <c r="J201" i="101" s="1"/>
  <c r="G199" i="101"/>
  <c r="J199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J5" i="8" s="1"/>
  <c r="E219" i="106" l="1"/>
  <c r="G219" i="106" s="1"/>
  <c r="J219" i="106" s="1"/>
  <c r="E219" i="107" s="1"/>
  <c r="E218" i="102"/>
  <c r="G218" i="102" s="1"/>
  <c r="J218" i="102" s="1"/>
  <c r="E201" i="102"/>
  <c r="G201" i="102" s="1"/>
  <c r="J201" i="102" s="1"/>
  <c r="E217" i="102"/>
  <c r="G217" i="102" s="1"/>
  <c r="J217" i="102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16" i="102"/>
  <c r="G216" i="102" s="1"/>
  <c r="J216" i="102" s="1"/>
  <c r="E200" i="102"/>
  <c r="G200" i="102" s="1"/>
  <c r="J200" i="102" s="1"/>
  <c r="E124" i="100"/>
  <c r="G124" i="100" s="1"/>
  <c r="J124" i="100" s="1"/>
  <c r="E124" i="101" s="1"/>
  <c r="G73" i="91"/>
  <c r="J73" i="91" s="1"/>
  <c r="E201" i="103" l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E218" i="103"/>
  <c r="G218" i="103" s="1"/>
  <c r="J218" i="103" s="1"/>
  <c r="E218" i="104" s="1"/>
  <c r="G218" i="104" s="1"/>
  <c r="J218" i="104" s="1"/>
  <c r="E218" i="105" s="1"/>
  <c r="G218" i="105" s="1"/>
  <c r="J218" i="105" s="1"/>
  <c r="E218" i="106" s="1"/>
  <c r="G218" i="106" s="1"/>
  <c r="J218" i="106" s="1"/>
  <c r="E73" i="92"/>
  <c r="G73" i="92" s="1"/>
  <c r="J73" i="92" s="1"/>
  <c r="E216" i="103"/>
  <c r="G216" i="103" s="1"/>
  <c r="J216" i="103" s="1"/>
  <c r="E216" i="104" s="1"/>
  <c r="G216" i="104" s="1"/>
  <c r="J216" i="104" s="1"/>
  <c r="E216" i="105" s="1"/>
  <c r="G216" i="105" s="1"/>
  <c r="J216" i="105" s="1"/>
  <c r="E216" i="106" s="1"/>
  <c r="G216" i="106" s="1"/>
  <c r="J216" i="106" s="1"/>
  <c r="E216" i="107" s="1"/>
  <c r="G219" i="107"/>
  <c r="J219" i="107" s="1"/>
  <c r="J219" i="8" s="1"/>
  <c r="E199" i="106"/>
  <c r="G199" i="106" s="1"/>
  <c r="J199" i="106" s="1"/>
  <c r="E199" i="107" s="1"/>
  <c r="E200" i="103"/>
  <c r="G200" i="103" s="1"/>
  <c r="J200" i="103" s="1"/>
  <c r="E200" i="104" s="1"/>
  <c r="G200" i="104" s="1"/>
  <c r="J200" i="104" s="1"/>
  <c r="E200" i="105" s="1"/>
  <c r="G200" i="105" s="1"/>
  <c r="J200" i="105" s="1"/>
  <c r="E200" i="106" s="1"/>
  <c r="G200" i="106" s="1"/>
  <c r="J200" i="106" s="1"/>
  <c r="E217" i="103"/>
  <c r="G217" i="103" s="1"/>
  <c r="J217" i="103" s="1"/>
  <c r="E217" i="104" s="1"/>
  <c r="G217" i="104" s="1"/>
  <c r="J217" i="104" s="1"/>
  <c r="E217" i="105" s="1"/>
  <c r="G217" i="105" s="1"/>
  <c r="J217" i="105" s="1"/>
  <c r="E217" i="106" s="1"/>
  <c r="G217" i="106" s="1"/>
  <c r="J217" i="106" s="1"/>
  <c r="G124" i="101"/>
  <c r="J124" i="101" s="1"/>
  <c r="E217" i="107" l="1"/>
  <c r="G217" i="107" s="1"/>
  <c r="J217" i="107" s="1"/>
  <c r="J217" i="8" s="1"/>
  <c r="E200" i="107"/>
  <c r="G200" i="107" s="1"/>
  <c r="J200" i="107" s="1"/>
  <c r="J200" i="8" s="1"/>
  <c r="E73" i="93"/>
  <c r="E218" i="107"/>
  <c r="G218" i="107" s="1"/>
  <c r="J218" i="107" s="1"/>
  <c r="J218" i="8" s="1"/>
  <c r="J199" i="8"/>
  <c r="G216" i="107"/>
  <c r="J216" i="107" s="1"/>
  <c r="J216" i="8" s="1"/>
  <c r="G201" i="107"/>
  <c r="J201" i="107" s="1"/>
  <c r="J201" i="8" s="1"/>
  <c r="G199" i="107"/>
  <c r="J199" i="107" s="1"/>
  <c r="E124" i="102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73" i="93"/>
  <c r="J73" i="93" s="1"/>
  <c r="M266" i="8"/>
  <c r="F264" i="8"/>
  <c r="F267" i="8" s="1"/>
  <c r="F269" i="8" s="1"/>
  <c r="E124" i="106" l="1"/>
  <c r="G124" i="106" s="1"/>
  <c r="J124" i="106" s="1"/>
  <c r="E124" i="107" s="1"/>
  <c r="E73" i="94"/>
  <c r="G73" i="94" s="1"/>
  <c r="J73" i="94" s="1"/>
  <c r="E73" i="95" s="1"/>
  <c r="C264" i="8"/>
  <c r="C267" i="8" s="1"/>
  <c r="M268" i="8"/>
  <c r="M271" i="8" s="1"/>
  <c r="G124" i="107" l="1"/>
  <c r="J124" i="107" s="1"/>
  <c r="J124" i="8" s="1"/>
  <c r="G73" i="95"/>
  <c r="J73" i="95" s="1"/>
  <c r="E73" i="96" l="1"/>
  <c r="G73" i="96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l="1"/>
  <c r="G73" i="100" s="1"/>
  <c r="J73" i="100" s="1"/>
  <c r="E73" i="101" s="1"/>
  <c r="G73" i="101" l="1"/>
  <c r="J73" i="101" s="1"/>
  <c r="E73" i="102" l="1"/>
  <c r="G73" i="102" s="1"/>
  <c r="J73" i="102" s="1"/>
  <c r="E73" i="103" s="1"/>
  <c r="G73" i="103" l="1"/>
  <c r="J73" i="103" s="1"/>
  <c r="E73" i="104" l="1"/>
  <c r="G73" i="104" s="1"/>
  <c r="J73" i="104" s="1"/>
  <c r="E73" i="105" s="1"/>
  <c r="G73" i="105" l="1"/>
  <c r="J73" i="105" s="1"/>
  <c r="E73" i="106" l="1"/>
  <c r="G73" i="106" s="1"/>
  <c r="J73" i="106" s="1"/>
  <c r="E73" i="107" s="1"/>
  <c r="G73" i="107" s="1"/>
  <c r="J73" i="107" s="1"/>
  <c r="J73" i="8" l="1"/>
</calcChain>
</file>

<file path=xl/sharedStrings.xml><?xml version="1.0" encoding="utf-8"?>
<sst xmlns="http://schemas.openxmlformats.org/spreadsheetml/2006/main" count="39174" uniqueCount="1458">
  <si>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</si>
  <si>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</si>
  <si>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</si>
  <si>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</si>
  <si>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</si>
  <si>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</si>
  <si>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</si>
  <si>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</si>
  <si>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</si>
  <si>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</si>
  <si>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</si>
  <si>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</si>
  <si>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</si>
  <si>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</si>
  <si>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</si>
  <si>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</si>
  <si>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</si>
  <si>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</si>
  <si>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</si>
  <si>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</si>
  <si>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</si>
  <si>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</si>
  <si>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</si>
  <si>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</si>
  <si>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</si>
  <si>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</si>
  <si>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</si>
  <si>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</si>
  <si>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</si>
  <si>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</si>
  <si>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</si>
  <si>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</si>
  <si>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</si>
  <si>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</si>
  <si>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</si>
  <si>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</si>
  <si>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</si>
  <si>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</si>
  <si>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</si>
  <si>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</si>
  <si>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</si>
  <si>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</si>
  <si>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</si>
  <si>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</si>
  <si>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</si>
  <si>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</si>
  <si>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</si>
  <si>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</si>
  <si>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</si>
  <si>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</si>
  <si>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</si>
  <si>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</si>
  <si>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</si>
  <si>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</si>
  <si>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</si>
  <si>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</si>
  <si>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</si>
  <si>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</si>
  <si>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</si>
  <si>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</si>
  <si>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</si>
  <si>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</si>
  <si>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</si>
  <si>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</si>
  <si>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</si>
  <si>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</si>
  <si>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</si>
  <si>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</si>
  <si>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</si>
  <si>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</si>
  <si>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</si>
  <si>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</si>
  <si>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</si>
  <si>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</si>
  <si>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</si>
  <si>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</si>
  <si>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</si>
  <si>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</si>
  <si>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</si>
  <si>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</si>
  <si>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</si>
  <si>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</si>
  <si>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</si>
  <si>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</si>
  <si>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</si>
  <si>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</si>
  <si>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</si>
  <si>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</si>
  <si>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</si>
  <si>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</si>
  <si>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</si>
  <si>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</si>
  <si>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</si>
  <si>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</si>
  <si>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</si>
  <si>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</si>
  <si>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</si>
  <si>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</si>
  <si>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</si>
  <si>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</si>
  <si>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</si>
  <si>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</si>
  <si>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</si>
  <si>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</si>
  <si>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</si>
  <si>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</si>
  <si>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</si>
  <si>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</si>
  <si>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</si>
  <si>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</si>
  <si>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</si>
  <si>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</si>
  <si>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</si>
  <si>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</si>
  <si>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</si>
  <si>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</si>
  <si>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</si>
  <si>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</si>
  <si>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</si>
  <si>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</si>
  <si>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</si>
  <si>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</si>
  <si>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</si>
  <si>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</si>
  <si>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</si>
  <si>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</si>
  <si>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</si>
  <si>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</si>
  <si>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</si>
  <si>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</si>
  <si>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</si>
  <si>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</si>
  <si>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</si>
  <si>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</si>
  <si>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</si>
  <si>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</si>
  <si>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</si>
  <si>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</si>
  <si>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</si>
  <si>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</si>
  <si>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</si>
  <si>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</si>
  <si>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</si>
  <si>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</si>
  <si>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</si>
  <si>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</si>
  <si>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</si>
  <si>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</si>
  <si>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</si>
  <si>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</si>
  <si>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</si>
  <si>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</si>
  <si>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</si>
  <si>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</si>
  <si>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</si>
  <si>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</si>
  <si>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</si>
  <si>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</si>
  <si>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</si>
  <si>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</si>
  <si>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</si>
  <si>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</si>
  <si>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</si>
  <si>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</si>
  <si>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</si>
  <si>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</si>
  <si>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</si>
  <si>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</si>
  <si>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</si>
  <si>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</si>
  <si>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</si>
  <si>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</si>
  <si>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</si>
  <si>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</si>
  <si>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</si>
  <si>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</si>
  <si>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</si>
  <si>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</si>
  <si>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</si>
  <si>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</si>
  <si>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</si>
  <si>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</si>
  <si>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</si>
  <si>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</si>
  <si>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</si>
  <si>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</si>
  <si>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</si>
  <si>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</si>
  <si>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</si>
  <si>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</si>
  <si>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</si>
  <si>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</si>
  <si>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</si>
  <si>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</si>
  <si>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</si>
  <si>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</si>
  <si>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</si>
  <si>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</si>
  <si>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</si>
  <si>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</si>
  <si>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</si>
  <si>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</si>
  <si>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</si>
  <si>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</si>
  <si>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</si>
  <si>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</si>
  <si>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</si>
  <si>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</si>
  <si>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</si>
  <si>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</si>
  <si>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</si>
  <si>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</si>
  <si>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</si>
  <si>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</si>
  <si>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</si>
  <si>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</si>
  <si>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</si>
  <si>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</si>
  <si>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</si>
  <si>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</si>
  <si>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</si>
  <si>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</si>
  <si>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</si>
  <si>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</si>
  <si>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</si>
  <si>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</si>
  <si>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</si>
  <si>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</si>
  <si>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</si>
  <si>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</si>
  <si>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</si>
  <si>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</si>
  <si>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</si>
  <si>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</si>
  <si>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</si>
  <si>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</si>
  <si>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</si>
  <si>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</si>
  <si>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</si>
  <si>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</si>
  <si>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</si>
  <si>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</si>
  <si>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</si>
  <si>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</si>
  <si>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</si>
  <si>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</si>
  <si>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</si>
  <si>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</si>
  <si>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</si>
  <si>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</si>
  <si>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</si>
  <si>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</si>
  <si>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</si>
  <si>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</si>
  <si>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</si>
  <si>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</si>
  <si>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</si>
  <si>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</si>
  <si>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</si>
  <si>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</si>
  <si>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</si>
  <si>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</si>
  <si>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</si>
  <si>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</si>
  <si>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</si>
  <si>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</si>
  <si>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</si>
  <si>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</si>
  <si>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</si>
  <si>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</si>
  <si>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</si>
  <si>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</si>
  <si>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</si>
  <si>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</si>
  <si>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</si>
  <si>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</si>
  <si>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</si>
  <si>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</si>
  <si>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</si>
  <si>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</si>
  <si>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</si>
  <si>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</si>
  <si>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</si>
  <si>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</si>
  <si>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</si>
  <si>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</si>
  <si>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</si>
  <si>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</si>
  <si>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</si>
  <si>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</si>
  <si>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</si>
  <si>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</si>
  <si>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</si>
  <si>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</si>
  <si>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</si>
  <si>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</si>
  <si>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</si>
  <si>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</si>
  <si>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</si>
  <si>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</si>
  <si>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</si>
  <si>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</si>
  <si>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</si>
  <si>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</si>
  <si>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</si>
  <si>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</si>
  <si>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</si>
  <si>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</si>
  <si>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</si>
  <si>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</si>
  <si>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</si>
  <si>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</si>
  <si>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</si>
  <si>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</si>
  <si>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</si>
  <si>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</si>
  <si>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</si>
  <si>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</si>
  <si>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</si>
  <si>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</si>
  <si>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</si>
  <si>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</si>
  <si>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</si>
  <si>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</si>
  <si>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</si>
  <si>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</si>
  <si>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</si>
  <si>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</si>
  <si>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</si>
  <si>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</si>
  <si>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</si>
  <si>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</si>
  <si>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</si>
  <si>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</si>
  <si>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</si>
  <si>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</si>
  <si>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</si>
  <si>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</si>
  <si>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</si>
  <si>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</si>
  <si>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</si>
  <si>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</si>
  <si>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</si>
  <si>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</si>
  <si>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</si>
  <si>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</si>
  <si>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</si>
  <si>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</si>
  <si>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</si>
  <si>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</si>
  <si>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</si>
  <si>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</si>
  <si>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</si>
  <si>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</si>
  <si>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</si>
  <si>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</si>
  <si>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</si>
  <si>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</si>
  <si>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</si>
  <si>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</si>
  <si>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</si>
  <si>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</si>
  <si>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</si>
  <si>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</si>
  <si>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</si>
  <si>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</si>
  <si>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</si>
  <si>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</si>
  <si>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</si>
  <si>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</si>
  <si>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</si>
  <si>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</si>
  <si>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</si>
  <si>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</si>
  <si>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</si>
  <si>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</si>
  <si>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</si>
  <si>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</si>
  <si>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</si>
  <si>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</si>
  <si>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</si>
  <si>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</si>
  <si>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</si>
  <si>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</si>
  <si>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</si>
  <si>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</si>
  <si>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</si>
  <si>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</si>
  <si>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</si>
  <si>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</si>
  <si>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</si>
  <si>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</si>
  <si>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</si>
  <si>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</si>
  <si>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</si>
  <si>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</si>
  <si>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</si>
  <si>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</si>
  <si>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</si>
  <si>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</si>
  <si>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</si>
  <si>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</si>
  <si>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</si>
  <si>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</si>
  <si>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</si>
  <si>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</si>
  <si>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</si>
  <si>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</si>
  <si>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</si>
  <si>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</si>
  <si>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</si>
  <si>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</si>
  <si>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</si>
  <si>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</si>
  <si>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</si>
  <si>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</si>
  <si>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</si>
  <si>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</si>
  <si>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</si>
  <si>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</si>
  <si>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</si>
  <si>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</si>
  <si>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</si>
  <si>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</si>
  <si>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</si>
  <si>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</si>
  <si>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</si>
  <si>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</si>
  <si>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</si>
  <si>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</si>
  <si>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</si>
  <si>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</si>
  <si>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</si>
  <si>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</si>
  <si>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</si>
  <si>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</si>
  <si>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</si>
  <si>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</si>
  <si>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</si>
  <si>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</si>
  <si>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</si>
  <si>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</si>
  <si>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</si>
  <si>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</si>
  <si>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</si>
  <si>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</si>
  <si>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</si>
  <si>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</si>
  <si>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</si>
  <si>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</si>
  <si>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</si>
  <si>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</si>
  <si>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</si>
  <si>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</si>
  <si>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</si>
  <si>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</si>
  <si>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</si>
  <si>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</si>
  <si>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</si>
  <si>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</si>
  <si>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</si>
  <si>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</si>
  <si>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</si>
  <si>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</si>
  <si>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</si>
  <si>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</si>
  <si>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</si>
  <si>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</si>
  <si>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</si>
  <si>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</si>
  <si>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</si>
  <si>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</si>
  <si>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</si>
  <si>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</si>
  <si>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</si>
  <si>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</si>
  <si>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</si>
  <si>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</si>
  <si>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</si>
  <si>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</si>
  <si>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</si>
  <si>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</si>
  <si>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</si>
  <si>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</si>
  <si>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</si>
  <si>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</si>
  <si>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</si>
  <si>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</si>
  <si>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</si>
  <si>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</si>
  <si>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</si>
  <si>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</si>
  <si>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</si>
  <si>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</si>
  <si>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</si>
  <si>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</si>
  <si>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</si>
  <si>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</si>
  <si>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</si>
  <si>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</si>
  <si>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</si>
  <si>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</si>
  <si>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</si>
  <si>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</si>
  <si>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</si>
  <si>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</si>
  <si>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</si>
  <si>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</si>
  <si>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</si>
  <si>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</si>
  <si>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</si>
  <si>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</si>
  <si>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</si>
  <si>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</si>
  <si>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</si>
  <si>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</si>
  <si>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</si>
  <si>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</si>
  <si>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</si>
  <si>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</si>
  <si>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</si>
  <si>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</si>
  <si>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</si>
  <si>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</si>
  <si>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</si>
  <si>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</si>
  <si>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</si>
  <si>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</si>
  <si>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</si>
  <si>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</si>
  <si>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</si>
  <si>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</si>
  <si>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</si>
  <si>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</si>
  <si>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</si>
  <si>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</si>
  <si>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</si>
  <si>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</si>
  <si>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</si>
  <si>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</si>
  <si>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</si>
  <si>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</si>
  <si>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</si>
  <si>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</si>
  <si>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</si>
  <si>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</si>
  <si>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</si>
  <si>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</si>
  <si>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</si>
  <si>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</si>
  <si>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</si>
  <si>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</si>
  <si>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</si>
  <si>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</si>
  <si>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</si>
  <si>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</si>
  <si>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</si>
  <si>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</si>
  <si>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</si>
  <si>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</si>
  <si>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</si>
  <si>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</si>
  <si>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</si>
  <si>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</si>
  <si>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</si>
  <si>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</si>
  <si>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</si>
  <si>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</si>
  <si>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</si>
  <si>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</si>
  <si>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</si>
  <si>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</si>
  <si>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</si>
  <si>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</si>
  <si>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</si>
  <si>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</si>
  <si>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</si>
  <si>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</si>
  <si>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</si>
  <si>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</si>
  <si>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</si>
  <si>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</si>
  <si>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</si>
  <si>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</si>
  <si>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</si>
  <si>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</si>
  <si>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</si>
  <si>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</si>
  <si>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</si>
  <si>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</si>
  <si>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</si>
  <si>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</si>
  <si>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</si>
  <si>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</si>
  <si>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</si>
  <si>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</si>
  <si>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</si>
  <si>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</si>
  <si>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</si>
  <si>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</si>
  <si>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</si>
  <si>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</si>
  <si>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</si>
  <si>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</si>
  <si>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</si>
  <si>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</si>
  <si>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</si>
  <si>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</si>
  <si>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</si>
  <si>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</si>
  <si>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</si>
  <si>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</si>
  <si>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</si>
  <si>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</si>
  <si>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</si>
  <si>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</si>
  <si>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</si>
  <si>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</si>
  <si>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</si>
  <si>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</si>
  <si>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</si>
  <si>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</si>
  <si>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</si>
  <si>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</si>
  <si>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</si>
  <si>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</si>
  <si>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</si>
  <si>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</si>
  <si>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</si>
  <si>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</si>
  <si>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</si>
  <si>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</si>
  <si>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</si>
  <si>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</si>
  <si>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</si>
  <si>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</si>
  <si>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</si>
  <si>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</si>
  <si>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</si>
  <si>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</si>
  <si>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</si>
  <si>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</si>
  <si>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</si>
  <si>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</si>
  <si>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</si>
  <si>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</si>
  <si>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</si>
  <si>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</si>
  <si>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</si>
  <si>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</si>
  <si>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</si>
  <si>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</si>
  <si>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</si>
  <si>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</si>
  <si>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</si>
  <si>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</si>
  <si>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</si>
  <si>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</si>
  <si>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</si>
  <si>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</si>
  <si>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</si>
  <si>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</si>
  <si>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</si>
  <si>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</si>
  <si>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</si>
  <si>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</si>
  <si>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</si>
  <si>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</si>
  <si>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</si>
  <si>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</si>
  <si>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</si>
  <si>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</si>
  <si>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</si>
  <si>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</si>
  <si>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</si>
  <si>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</si>
  <si>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</si>
  <si>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</si>
  <si>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</si>
  <si>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</si>
  <si>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</si>
  <si>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</si>
  <si>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</si>
  <si>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</si>
  <si>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</si>
  <si>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</si>
  <si>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</si>
  <si>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</si>
  <si>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</si>
  <si>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</si>
  <si>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</si>
  <si>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</si>
  <si>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</si>
  <si>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</si>
  <si>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</si>
  <si>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</si>
  <si>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</si>
  <si>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</si>
  <si>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</si>
  <si>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</si>
  <si>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</si>
  <si>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</si>
  <si>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</si>
  <si>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</si>
  <si>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</si>
  <si>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</si>
  <si>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</si>
  <si>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</si>
  <si>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</si>
  <si>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</si>
  <si>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</si>
  <si>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</si>
  <si>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</si>
  <si>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</si>
  <si>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</si>
  <si>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</si>
  <si>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</si>
  <si>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</si>
  <si>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</si>
  <si>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</si>
  <si>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</si>
  <si>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</si>
  <si>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</si>
  <si>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</si>
  <si>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</si>
  <si>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</si>
  <si>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</si>
  <si>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</si>
  <si>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</si>
  <si>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</si>
  <si>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</si>
  <si>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</si>
  <si>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</si>
  <si>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</si>
  <si>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</si>
  <si>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</si>
  <si>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</si>
  <si>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</si>
  <si>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</si>
  <si>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</si>
  <si>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</si>
  <si>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</si>
  <si>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</si>
  <si>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</si>
  <si>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</si>
  <si>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</si>
  <si>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</si>
  <si>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</si>
  <si>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</si>
  <si>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</si>
  <si>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</si>
  <si>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</si>
  <si>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</si>
  <si>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</si>
  <si>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</si>
  <si>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</si>
  <si>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</si>
  <si>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</si>
  <si>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</si>
  <si>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</si>
  <si>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</si>
  <si>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</si>
  <si>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</si>
  <si>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</si>
  <si>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</si>
  <si>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</si>
  <si>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</si>
  <si>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</si>
  <si>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</si>
  <si>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</si>
  <si>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</si>
  <si>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</si>
  <si>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</si>
  <si>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</si>
  <si>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</si>
  <si>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</si>
  <si>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</si>
  <si>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</si>
  <si>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</si>
  <si>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</si>
  <si>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</si>
  <si>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</si>
  <si>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</si>
  <si>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</si>
  <si>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</si>
  <si>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</si>
  <si>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</si>
  <si>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</si>
  <si>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</si>
  <si>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</si>
  <si>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</si>
  <si>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</si>
  <si>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</si>
  <si>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</si>
  <si>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</si>
  <si>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</si>
  <si>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</si>
  <si>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</si>
  <si>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</si>
  <si>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</si>
  <si>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</si>
  <si>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</si>
  <si>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</si>
  <si>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</si>
  <si>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</si>
  <si>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</si>
  <si>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</si>
  <si>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</si>
  <si>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</si>
  <si>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</si>
  <si>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</si>
  <si>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</si>
  <si>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</si>
  <si>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</si>
  <si>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</si>
  <si>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</si>
  <si>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</si>
  <si>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</si>
  <si>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</si>
  <si>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</si>
  <si>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</si>
  <si>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</si>
  <si>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</si>
  <si>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</si>
  <si>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</si>
  <si>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</si>
  <si>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</si>
  <si>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</si>
  <si>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</si>
  <si>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</si>
  <si>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</si>
  <si>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</si>
  <si>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</si>
  <si>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</si>
  <si>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</si>
  <si>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</si>
  <si>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</si>
  <si>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</si>
  <si>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</si>
  <si>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</si>
  <si>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</si>
  <si>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</si>
  <si>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</si>
  <si>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</si>
  <si>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</si>
  <si>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</si>
  <si>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</si>
  <si>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</si>
  <si>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</si>
  <si>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</si>
  <si>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</si>
  <si>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</si>
  <si>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</si>
  <si>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</si>
  <si>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</si>
  <si>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</si>
  <si>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</si>
  <si>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</si>
  <si>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</si>
  <si>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</si>
  <si>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</si>
  <si>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</si>
  <si>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</si>
  <si>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</si>
  <si>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</si>
  <si>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</si>
  <si>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</si>
  <si>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</si>
  <si>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</si>
  <si>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</si>
  <si>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</si>
  <si>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</si>
  <si>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</si>
  <si>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</si>
  <si>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</si>
  <si>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</si>
  <si>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</si>
  <si>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</si>
  <si>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</si>
  <si>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</si>
  <si>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</si>
  <si>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</si>
  <si>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</si>
  <si>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</si>
  <si>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</si>
  <si>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</si>
  <si>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</si>
  <si>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</si>
  <si>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</si>
  <si>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</si>
  <si>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</si>
  <si>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</si>
  <si>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</si>
  <si>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</si>
  <si>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</si>
  <si>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</si>
  <si>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</si>
  <si>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</si>
  <si>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</si>
  <si>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</si>
  <si>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</si>
  <si>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</si>
  <si>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</si>
  <si>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</si>
  <si>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</si>
  <si>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</si>
  <si>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</si>
  <si>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</si>
  <si>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</si>
  <si>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</si>
  <si>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</si>
  <si>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</si>
  <si>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</si>
  <si>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</si>
  <si>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</si>
  <si>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</si>
  <si>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</si>
  <si>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</si>
  <si>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</si>
  <si>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</si>
  <si>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</si>
  <si>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</si>
  <si>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</si>
  <si>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</si>
  <si>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</si>
  <si>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</si>
  <si>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</si>
  <si>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</si>
  <si>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</si>
  <si>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</si>
  <si>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</si>
  <si>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</si>
  <si>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</si>
  <si>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</si>
  <si>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</si>
  <si>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</si>
  <si>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</si>
  <si>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</si>
  <si>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</si>
  <si>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</si>
  <si>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</si>
  <si>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</si>
  <si>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</si>
  <si>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</si>
  <si>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</si>
  <si>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</si>
  <si>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</si>
  <si>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</si>
  <si>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</si>
  <si>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</si>
  <si>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</si>
  <si>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</si>
  <si>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</si>
  <si>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</si>
  <si>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</si>
  <si>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</si>
  <si>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</si>
  <si>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</si>
  <si>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</si>
  <si>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</si>
  <si>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</si>
  <si>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</si>
  <si>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</si>
  <si>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</si>
  <si>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</si>
  <si>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</si>
  <si>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</si>
  <si>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</si>
  <si>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</si>
  <si>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</si>
  <si>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</si>
  <si>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</si>
  <si>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</si>
  <si>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</si>
  <si>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</si>
  <si>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</si>
  <si>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</si>
  <si>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</si>
  <si>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</si>
  <si>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</si>
  <si>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</si>
  <si>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</si>
  <si>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</si>
  <si>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</si>
  <si>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</si>
  <si>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</si>
  <si>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</si>
  <si>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</si>
  <si>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</si>
  <si>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</si>
  <si>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</si>
  <si>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</si>
  <si>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</si>
  <si>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</si>
  <si>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</si>
  <si>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</si>
  <si>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</si>
  <si>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</si>
  <si>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</si>
  <si>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</si>
  <si>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</si>
  <si>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</si>
  <si>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</si>
  <si>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</si>
  <si>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</si>
  <si>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</si>
  <si>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</si>
  <si>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</si>
  <si>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</si>
  <si>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</si>
  <si>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</si>
  <si>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</si>
  <si>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</si>
  <si>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</si>
  <si>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</si>
  <si>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</si>
  <si>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</si>
  <si>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</si>
  <si>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</si>
  <si>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</si>
  <si>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</si>
  <si>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</si>
  <si>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</si>
  <si>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</si>
  <si>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</si>
  <si>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</si>
  <si>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</si>
  <si>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</si>
  <si>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</si>
  <si>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</si>
  <si>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</si>
  <si>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</si>
  <si>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</si>
  <si>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</si>
  <si>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</si>
  <si>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</si>
  <si>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</si>
  <si>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</si>
  <si>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</si>
  <si>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</si>
  <si>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</si>
  <si>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</si>
  <si>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</si>
  <si>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</si>
  <si>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</si>
  <si>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</si>
  <si>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</si>
  <si>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</si>
  <si>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</si>
  <si>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</si>
  <si>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</si>
  <si>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</si>
  <si>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</si>
  <si>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</si>
  <si>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</si>
  <si>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</si>
  <si>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</si>
  <si>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</si>
  <si>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</si>
  <si>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</si>
  <si>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</si>
  <si>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</si>
  <si>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</si>
  <si>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</si>
  <si>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</si>
  <si>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</si>
  <si>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</si>
  <si>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</si>
  <si>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</si>
  <si>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</si>
  <si>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</si>
  <si>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</si>
  <si>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</si>
  <si>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</si>
  <si>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</si>
  <si>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</si>
  <si>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</si>
  <si>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</si>
  <si>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</si>
  <si>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</si>
  <si>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</si>
  <si>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</si>
  <si>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</si>
  <si>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</si>
  <si>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</si>
  <si>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</si>
  <si>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</si>
  <si>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</si>
  <si>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</si>
  <si>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</si>
  <si>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</si>
  <si>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</si>
  <si>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</si>
  <si>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</si>
  <si>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</si>
  <si>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</si>
  <si>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</si>
  <si>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</si>
  <si>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</si>
  <si>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</si>
  <si>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</si>
  <si>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</si>
  <si>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</si>
  <si>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</si>
  <si>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</si>
  <si>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</si>
  <si>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</si>
  <si>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</si>
  <si>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</si>
  <si>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</si>
  <si>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</si>
  <si>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</si>
  <si>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</si>
  <si>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</si>
  <si>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</si>
  <si>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</si>
  <si>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</si>
  <si>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</si>
  <si>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</si>
  <si>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</si>
  <si>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</si>
  <si>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</si>
  <si>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</si>
  <si>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</si>
  <si>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</si>
  <si>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</si>
  <si>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</si>
  <si>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</si>
  <si>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</si>
  <si>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</si>
  <si>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</si>
  <si>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</si>
  <si>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</si>
  <si>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</si>
  <si>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</si>
  <si>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</si>
  <si>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</si>
  <si>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</si>
  <si>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</si>
  <si>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</si>
  <si>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</si>
  <si>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</si>
  <si>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</si>
  <si>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</si>
  <si>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</si>
  <si>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</si>
  <si>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</si>
  <si>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</si>
  <si>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</si>
  <si>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</si>
  <si>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</si>
  <si>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</si>
  <si>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</si>
  <si>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</si>
  <si>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</si>
  <si>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</si>
  <si>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</si>
  <si>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</si>
  <si>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</si>
  <si>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</si>
  <si>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</si>
  <si>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</si>
  <si>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</si>
  <si>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</si>
  <si>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</si>
  <si>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</si>
  <si>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</si>
  <si>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</si>
  <si>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</si>
  <si>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</si>
  <si>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</si>
  <si>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</si>
  <si>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</si>
  <si>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</si>
  <si>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</si>
  <si>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</si>
  <si>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</si>
  <si>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</si>
  <si>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</si>
  <si>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</si>
  <si>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</si>
  <si>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</si>
  <si>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</si>
  <si>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</si>
  <si>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</si>
  <si>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</si>
  <si>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</si>
  <si>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</si>
  <si>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</si>
  <si>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</si>
  <si>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</si>
  <si>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</si>
  <si>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</si>
  <si>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</si>
  <si>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</si>
  <si>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</si>
  <si>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</si>
  <si>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</si>
  <si>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</si>
  <si>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</si>
  <si>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</si>
  <si>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</si>
  <si>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</si>
  <si>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</si>
  <si>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</si>
  <si>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</si>
  <si>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</si>
  <si>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</si>
  <si>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</si>
  <si>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</si>
  <si>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</si>
  <si>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</si>
  <si>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</si>
  <si>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</si>
  <si>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</si>
  <si>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</si>
  <si>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</si>
  <si>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</si>
  <si>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</si>
  <si>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</si>
  <si>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</si>
  <si>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</si>
  <si>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</si>
  <si>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</si>
  <si>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</si>
  <si>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</si>
  <si>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</si>
  <si>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</si>
  <si>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</si>
  <si>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</si>
  <si>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</si>
  <si>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</si>
  <si>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</si>
  <si>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</si>
  <si>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</si>
  <si>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</si>
  <si>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</si>
  <si>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</si>
  <si>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</si>
  <si>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</si>
  <si>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</si>
  <si>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</si>
  <si>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</si>
  <si>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</si>
  <si>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</si>
  <si>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</si>
  <si>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</si>
  <si>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</si>
  <si>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</si>
  <si>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</si>
  <si>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</si>
  <si>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</si>
  <si>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</si>
  <si>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</si>
  <si>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</si>
  <si>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</si>
  <si>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</si>
  <si>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</si>
  <si>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</si>
  <si>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</si>
  <si>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</si>
  <si>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</si>
  <si>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</si>
  <si>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</si>
  <si>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</si>
  <si>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</si>
  <si>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</si>
  <si>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</si>
  <si>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</si>
  <si>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</si>
  <si>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</si>
  <si>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</si>
  <si>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</si>
  <si>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</si>
  <si>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</si>
  <si>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</si>
  <si>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</si>
  <si>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</si>
  <si>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</si>
  <si>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</si>
  <si>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</si>
  <si>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</si>
  <si>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</si>
  <si>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</si>
  <si>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</si>
  <si>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</si>
  <si>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</si>
  <si>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</si>
  <si>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</si>
  <si>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</si>
  <si>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</si>
  <si>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</si>
  <si>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</si>
  <si>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</si>
  <si>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</si>
  <si>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</si>
  <si>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</si>
  <si>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</si>
  <si>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</si>
  <si>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</si>
  <si>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</si>
  <si>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</si>
  <si>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</si>
  <si>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</si>
  <si>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</si>
  <si>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</si>
  <si>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</si>
  <si>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</si>
  <si>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</si>
  <si>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</si>
  <si>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</si>
  <si>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</si>
  <si>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</si>
  <si>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</si>
  <si>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</si>
  <si>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</si>
  <si>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</si>
  <si>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</si>
  <si>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</si>
  <si>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</si>
  <si>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</si>
  <si>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</si>
  <si>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</si>
  <si>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</si>
  <si>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</si>
  <si>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</si>
  <si>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</si>
  <si>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</si>
  <si>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</si>
  <si>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</si>
  <si>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</si>
  <si>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</si>
  <si>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</si>
  <si>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</si>
  <si>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</si>
  <si>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</si>
  <si>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</si>
  <si>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</si>
  <si>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</si>
  <si>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</si>
  <si>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</si>
  <si>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</si>
  <si>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</si>
  <si>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</si>
  <si>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</si>
  <si>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</si>
  <si>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</si>
  <si>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</si>
  <si>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</si>
  <si>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</si>
  <si>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</si>
  <si>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</si>
  <si>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</si>
  <si>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</si>
  <si>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</si>
  <si>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</si>
  <si>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</si>
  <si>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</si>
  <si>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</si>
  <si>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</si>
  <si>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</si>
  <si>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</si>
  <si>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</si>
  <si>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</si>
  <si>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</si>
  <si>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</si>
  <si>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</si>
  <si>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</si>
  <si>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</si>
  <si>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</si>
  <si>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</si>
  <si>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</si>
  <si>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</si>
  <si>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</si>
  <si>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</si>
  <si>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</si>
  <si>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</si>
  <si>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</si>
  <si>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</si>
  <si>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</si>
  <si>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</si>
  <si>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</si>
  <si>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</si>
  <si>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</si>
  <si>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</si>
  <si>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</si>
  <si>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</si>
  <si>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</si>
  <si>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</si>
  <si>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</si>
  <si>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</si>
  <si>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</si>
  <si>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</si>
  <si>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</si>
  <si>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</si>
  <si>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</si>
  <si>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</si>
  <si>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</si>
  <si>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</si>
  <si>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</si>
  <si>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</si>
  <si>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</si>
  <si>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</si>
  <si>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</si>
  <si>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</si>
  <si>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</si>
  <si>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</si>
  <si>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</si>
  <si>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</si>
  <si>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</si>
  <si>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</si>
  <si>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</si>
  <si>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</si>
  <si>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</si>
  <si>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</si>
  <si>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</si>
  <si>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</si>
  <si>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</si>
  <si>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</si>
  <si>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</si>
  <si>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</si>
  <si>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</si>
  <si>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</si>
  <si>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</si>
  <si>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</si>
  <si>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</si>
  <si>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</si>
  <si>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</si>
  <si>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</si>
  <si>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</si>
  <si>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</si>
  <si>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</si>
  <si>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</si>
  <si>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</si>
  <si>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ค่าวุ้น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</si>
  <si>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</si>
  <si>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</si>
  <si>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</si>
  <si>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บูธ หน้า ม.เกษตร วันที่ 1-31 พฤษาคม  2568</t>
  </si>
  <si>
    <t>สรุปยอดขาย บูธ  หน้า ม.เกษตร วันที่ 1-31 พฤษาคม  2568</t>
  </si>
  <si>
    <t>บูธ หน้า ม.เกษตร  วันที่ 1-31  พฤษาคม  2568</t>
  </si>
  <si>
    <t>ขนมปังไก่หยองพริกเผา 95 กรัม</t>
  </si>
  <si>
    <t>ไลนแมน</t>
  </si>
  <si>
    <t>เบิกต้มน้ำ</t>
  </si>
  <si>
    <t>แกรป</t>
  </si>
  <si>
    <t>แถม</t>
  </si>
  <si>
    <t>แครป</t>
  </si>
  <si>
    <t>ไลน์แมน</t>
  </si>
  <si>
    <t xml:space="preserve">ใส่เบรก </t>
  </si>
  <si>
    <t>มูสชาไทยพุดดิ้ง 130 กรัม</t>
  </si>
  <si>
    <t>เค้กเผือกนมสด 110 กรัม</t>
  </si>
  <si>
    <t>แซนวิชปูอัด 120 กรัม</t>
  </si>
  <si>
    <t>ค่าน้ำแข็ง น้ำดื่ม</t>
  </si>
  <si>
    <t>ค่าน้ำประปา</t>
  </si>
  <si>
    <t>ค่าถ่านใส่ประตูด้านหลัง</t>
  </si>
  <si>
    <t>ค่าน้ำแข็ง</t>
  </si>
  <si>
    <t>ไลนืแมน</t>
  </si>
  <si>
    <t>เค้กทุเรียน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</si>
</sst>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10" fillId="5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CCFF"/>
      <color rgb="FFF8B4B4"/>
      <color rgb="FFFFFFCC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K126" sqref="K126"/>
      <selection pane="bottomLeft" activeCell="K126" sqref="K126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5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5" ht="29.25" x14ac:dyDescent="0.6">
      <c r="A2" s="138" t="s">
        <v>1428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1:15" x14ac:dyDescent="0.2">
      <c r="A3" s="82" t="s">
        <v>438</v>
      </c>
      <c r="B3" s="82" t="s">
        <v>439</v>
      </c>
      <c r="C3" s="82" t="s">
        <v>432</v>
      </c>
      <c r="D3" s="83" t="s">
        <v>440</v>
      </c>
      <c r="E3" s="84" t="s">
        <v>441</v>
      </c>
      <c r="F3" s="84" t="s">
        <v>435</v>
      </c>
      <c r="G3" s="85" t="s">
        <v>436</v>
      </c>
      <c r="H3" s="85" t="s">
        <v>436</v>
      </c>
      <c r="I3" s="82" t="s">
        <v>431</v>
      </c>
      <c r="J3" s="86" t="s">
        <v>437</v>
      </c>
    </row>
    <row r="4" spans="1:15" x14ac:dyDescent="0.2">
      <c r="A4" s="82" t="s">
        <v>442</v>
      </c>
      <c r="B4" s="82" t="s">
        <v>443</v>
      </c>
      <c r="C4" s="82" t="s">
        <v>432</v>
      </c>
      <c r="D4" s="83" t="s">
        <v>433</v>
      </c>
      <c r="E4" s="84" t="s">
        <v>444</v>
      </c>
      <c r="F4" s="84" t="s">
        <v>435</v>
      </c>
      <c r="G4" s="85" t="s">
        <v>436</v>
      </c>
      <c r="H4" s="85" t="s">
        <v>436</v>
      </c>
      <c r="I4" s="82" t="s">
        <v>431</v>
      </c>
      <c r="J4" s="86" t="s">
        <v>437</v>
      </c>
    </row>
    <row r="5" spans="1:15" x14ac:dyDescent="0.2">
      <c r="A5" s="82" t="s">
        <v>445</v>
      </c>
      <c r="B5" s="82" t="s">
        <v>446</v>
      </c>
      <c r="C5" s="82" t="s">
        <v>447</v>
      </c>
      <c r="D5" s="83" t="s">
        <v>448</v>
      </c>
      <c r="F5" s="84" t="s">
        <v>435</v>
      </c>
      <c r="G5" s="85" t="s">
        <v>436</v>
      </c>
      <c r="H5" s="85" t="s">
        <v>436</v>
      </c>
      <c r="I5" s="82" t="s">
        <v>431</v>
      </c>
      <c r="J5" s="86" t="s">
        <v>437</v>
      </c>
    </row>
    <row r="6" spans="1:15" x14ac:dyDescent="0.2">
      <c r="A6" s="82" t="s">
        <v>449</v>
      </c>
      <c r="B6" s="82" t="s">
        <v>450</v>
      </c>
      <c r="C6" s="82" t="s">
        <v>432</v>
      </c>
      <c r="D6" s="83" t="s">
        <v>433</v>
      </c>
      <c r="F6" s="84" t="s">
        <v>435</v>
      </c>
      <c r="G6" s="85" t="s">
        <v>436</v>
      </c>
      <c r="H6" s="85" t="s">
        <v>436</v>
      </c>
      <c r="I6" s="82" t="s">
        <v>431</v>
      </c>
      <c r="J6" s="86" t="s">
        <v>437</v>
      </c>
    </row>
    <row r="7" spans="1:15" x14ac:dyDescent="0.2">
      <c r="A7" s="82" t="s">
        <v>452</v>
      </c>
      <c r="B7" s="82" t="s">
        <v>453</v>
      </c>
      <c r="C7" s="82" t="s">
        <v>454</v>
      </c>
      <c r="D7" s="83" t="s">
        <v>433</v>
      </c>
      <c r="F7" s="84" t="s">
        <v>435</v>
      </c>
      <c r="G7" s="85" t="s">
        <v>436</v>
      </c>
      <c r="H7" s="85" t="s">
        <v>436</v>
      </c>
      <c r="I7" s="82" t="s">
        <v>431</v>
      </c>
      <c r="J7" s="86" t="s">
        <v>437</v>
      </c>
    </row>
    <row r="8" spans="1:15" x14ac:dyDescent="0.2">
      <c r="A8" s="82" t="s">
        <v>456</v>
      </c>
      <c r="B8" s="82" t="s">
        <v>457</v>
      </c>
      <c r="C8" s="82" t="s">
        <v>454</v>
      </c>
      <c r="D8" s="83" t="s">
        <v>433</v>
      </c>
      <c r="F8" s="84" t="s">
        <v>435</v>
      </c>
      <c r="G8" s="85" t="s">
        <v>436</v>
      </c>
      <c r="H8" s="85" t="s">
        <v>436</v>
      </c>
      <c r="I8" s="82" t="s">
        <v>431</v>
      </c>
      <c r="J8" s="86" t="s">
        <v>437</v>
      </c>
    </row>
    <row r="9" spans="1:15" x14ac:dyDescent="0.2">
      <c r="A9" s="82" t="s">
        <v>458</v>
      </c>
      <c r="B9" s="82" t="s">
        <v>459</v>
      </c>
      <c r="C9" s="82" t="s">
        <v>454</v>
      </c>
      <c r="D9" s="83" t="s">
        <v>433</v>
      </c>
      <c r="F9" s="84" t="s">
        <v>435</v>
      </c>
      <c r="G9" s="85" t="s">
        <v>436</v>
      </c>
      <c r="H9" s="85" t="s">
        <v>436</v>
      </c>
      <c r="I9" s="82" t="s">
        <v>431</v>
      </c>
      <c r="J9" s="86" t="s">
        <v>437</v>
      </c>
    </row>
    <row r="10" spans="1:15" x14ac:dyDescent="0.2">
      <c r="A10" s="82" t="s">
        <v>460</v>
      </c>
      <c r="B10" s="82" t="s">
        <v>461</v>
      </c>
      <c r="C10" s="82" t="s">
        <v>454</v>
      </c>
      <c r="D10" s="83" t="s">
        <v>433</v>
      </c>
      <c r="F10" s="84" t="s">
        <v>435</v>
      </c>
      <c r="G10" s="85" t="s">
        <v>436</v>
      </c>
      <c r="H10" s="85" t="s">
        <v>436</v>
      </c>
      <c r="I10" s="82" t="s">
        <v>431</v>
      </c>
      <c r="J10" s="86" t="s">
        <v>437</v>
      </c>
    </row>
    <row r="11" spans="1:15" x14ac:dyDescent="0.2">
      <c r="A11" s="82" t="s">
        <v>462</v>
      </c>
      <c r="B11" s="82" t="s">
        <v>463</v>
      </c>
      <c r="C11" s="82" t="s">
        <v>454</v>
      </c>
      <c r="D11" s="83" t="s">
        <v>433</v>
      </c>
      <c r="F11" s="84" t="s">
        <v>435</v>
      </c>
      <c r="G11" s="85" t="s">
        <v>436</v>
      </c>
      <c r="H11" s="85" t="s">
        <v>436</v>
      </c>
      <c r="I11" s="82" t="s">
        <v>431</v>
      </c>
      <c r="J11" s="86" t="s">
        <v>437</v>
      </c>
    </row>
    <row r="12" spans="1:15" x14ac:dyDescent="0.2">
      <c r="A12" s="82" t="s">
        <v>464</v>
      </c>
      <c r="B12" s="82" t="s">
        <v>465</v>
      </c>
      <c r="C12" s="82" t="s">
        <v>454</v>
      </c>
      <c r="D12" s="83" t="s">
        <v>433</v>
      </c>
      <c r="F12" s="84" t="s">
        <v>435</v>
      </c>
      <c r="G12" s="85" t="s">
        <v>436</v>
      </c>
      <c r="H12" s="85" t="s">
        <v>436</v>
      </c>
      <c r="I12" s="82" t="s">
        <v>431</v>
      </c>
      <c r="J12" s="86" t="s">
        <v>437</v>
      </c>
    </row>
    <row r="13" spans="1:15" x14ac:dyDescent="0.2">
      <c r="A13" s="82" t="s">
        <v>466</v>
      </c>
      <c r="B13" s="82" t="s">
        <v>467</v>
      </c>
      <c r="C13" s="82" t="s">
        <v>454</v>
      </c>
      <c r="D13" s="83" t="s">
        <v>433</v>
      </c>
      <c r="F13" s="84" t="s">
        <v>435</v>
      </c>
      <c r="G13" s="85" t="s">
        <v>436</v>
      </c>
      <c r="H13" s="85" t="s">
        <v>436</v>
      </c>
      <c r="I13" s="82" t="s">
        <v>431</v>
      </c>
      <c r="J13" s="86" t="s">
        <v>437</v>
      </c>
    </row>
    <row r="14" spans="1:15" x14ac:dyDescent="0.2">
      <c r="A14" s="82" t="s">
        <v>468</v>
      </c>
      <c r="B14" s="82" t="s">
        <v>469</v>
      </c>
      <c r="C14" s="82" t="s">
        <v>454</v>
      </c>
      <c r="D14" s="83" t="s">
        <v>433</v>
      </c>
      <c r="F14" s="84" t="s">
        <v>435</v>
      </c>
      <c r="G14" s="85" t="s">
        <v>436</v>
      </c>
      <c r="H14" s="85" t="s">
        <v>436</v>
      </c>
      <c r="I14" s="82" t="s">
        <v>431</v>
      </c>
      <c r="J14" s="86" t="s">
        <v>437</v>
      </c>
    </row>
    <row r="15" spans="1:15" x14ac:dyDescent="0.2">
      <c r="A15" s="82" t="s">
        <v>470</v>
      </c>
      <c r="B15" s="82" t="s">
        <v>471</v>
      </c>
      <c r="C15" s="82" t="s">
        <v>454</v>
      </c>
      <c r="D15" s="83" t="s">
        <v>433</v>
      </c>
      <c r="F15" s="84" t="s">
        <v>435</v>
      </c>
      <c r="G15" s="85" t="s">
        <v>436</v>
      </c>
      <c r="H15" s="85" t="s">
        <v>436</v>
      </c>
      <c r="I15" s="82" t="s">
        <v>431</v>
      </c>
      <c r="J15" s="86" t="s">
        <v>437</v>
      </c>
    </row>
    <row r="16" spans="1:15" x14ac:dyDescent="0.2">
      <c r="A16" s="82" t="s">
        <v>472</v>
      </c>
      <c r="B16" s="82" t="s">
        <v>473</v>
      </c>
      <c r="C16" s="82" t="s">
        <v>454</v>
      </c>
      <c r="D16" s="83" t="s">
        <v>433</v>
      </c>
      <c r="F16" s="84" t="s">
        <v>435</v>
      </c>
      <c r="G16" s="85" t="s">
        <v>436</v>
      </c>
      <c r="H16" s="85" t="s">
        <v>436</v>
      </c>
      <c r="I16" s="82" t="s">
        <v>431</v>
      </c>
      <c r="J16" s="86" t="s">
        <v>437</v>
      </c>
    </row>
    <row r="17" spans="1:10" x14ac:dyDescent="0.2">
      <c r="A17" s="82" t="s">
        <v>474</v>
      </c>
      <c r="B17" s="82" t="s">
        <v>475</v>
      </c>
      <c r="C17" s="82" t="s">
        <v>454</v>
      </c>
      <c r="D17" s="83" t="s">
        <v>433</v>
      </c>
      <c r="F17" s="84" t="s">
        <v>435</v>
      </c>
      <c r="G17" s="85" t="s">
        <v>436</v>
      </c>
      <c r="H17" s="85" t="s">
        <v>436</v>
      </c>
      <c r="I17" s="82" t="s">
        <v>431</v>
      </c>
      <c r="J17" s="86" t="s">
        <v>437</v>
      </c>
    </row>
    <row r="18" spans="1:10" x14ac:dyDescent="0.2">
      <c r="A18" s="82" t="s">
        <v>476</v>
      </c>
      <c r="B18" s="82" t="s">
        <v>477</v>
      </c>
      <c r="C18" s="82" t="s">
        <v>454</v>
      </c>
      <c r="D18" s="83" t="s">
        <v>433</v>
      </c>
      <c r="F18" s="84" t="s">
        <v>435</v>
      </c>
      <c r="G18" s="85" t="s">
        <v>436</v>
      </c>
      <c r="H18" s="85" t="s">
        <v>436</v>
      </c>
      <c r="I18" s="82" t="s">
        <v>431</v>
      </c>
      <c r="J18" s="86" t="s">
        <v>437</v>
      </c>
    </row>
    <row r="19" spans="1:10" x14ac:dyDescent="0.2">
      <c r="A19" s="82" t="s">
        <v>478</v>
      </c>
      <c r="B19" s="82" t="s">
        <v>479</v>
      </c>
      <c r="C19" s="82" t="s">
        <v>454</v>
      </c>
      <c r="D19" s="83" t="s">
        <v>433</v>
      </c>
      <c r="F19" s="84" t="s">
        <v>435</v>
      </c>
      <c r="G19" s="85" t="s">
        <v>436</v>
      </c>
      <c r="H19" s="85" t="s">
        <v>436</v>
      </c>
      <c r="I19" s="82" t="s">
        <v>431</v>
      </c>
      <c r="J19" s="86" t="s">
        <v>437</v>
      </c>
    </row>
    <row r="20" spans="1:10" x14ac:dyDescent="0.2">
      <c r="A20" s="82" t="s">
        <v>480</v>
      </c>
      <c r="B20" s="82" t="s">
        <v>481</v>
      </c>
      <c r="C20" s="82" t="s">
        <v>454</v>
      </c>
      <c r="D20" s="83" t="s">
        <v>433</v>
      </c>
      <c r="F20" s="84" t="s">
        <v>435</v>
      </c>
      <c r="G20" s="85" t="s">
        <v>436</v>
      </c>
      <c r="H20" s="85" t="s">
        <v>436</v>
      </c>
      <c r="I20" s="82" t="s">
        <v>431</v>
      </c>
      <c r="J20" s="86" t="s">
        <v>437</v>
      </c>
    </row>
    <row r="21" spans="1:10" x14ac:dyDescent="0.2">
      <c r="A21" s="82" t="s">
        <v>482</v>
      </c>
      <c r="B21" s="82" t="s">
        <v>483</v>
      </c>
      <c r="C21" s="82" t="s">
        <v>454</v>
      </c>
      <c r="D21" s="83" t="s">
        <v>433</v>
      </c>
      <c r="F21" s="84" t="s">
        <v>435</v>
      </c>
      <c r="G21" s="85" t="s">
        <v>436</v>
      </c>
      <c r="H21" s="85" t="s">
        <v>436</v>
      </c>
      <c r="I21" s="82" t="s">
        <v>431</v>
      </c>
      <c r="J21" s="86" t="s">
        <v>437</v>
      </c>
    </row>
    <row r="22" spans="1:10" x14ac:dyDescent="0.2">
      <c r="A22" s="82" t="s">
        <v>484</v>
      </c>
      <c r="B22" s="82" t="s">
        <v>485</v>
      </c>
      <c r="C22" s="82" t="s">
        <v>454</v>
      </c>
      <c r="D22" s="83" t="s">
        <v>433</v>
      </c>
      <c r="F22" s="84" t="s">
        <v>435</v>
      </c>
      <c r="G22" s="85" t="s">
        <v>436</v>
      </c>
      <c r="H22" s="85" t="s">
        <v>436</v>
      </c>
      <c r="I22" s="82" t="s">
        <v>431</v>
      </c>
      <c r="J22" s="86" t="s">
        <v>437</v>
      </c>
    </row>
    <row r="23" spans="1:10" x14ac:dyDescent="0.2">
      <c r="A23" s="82" t="s">
        <v>486</v>
      </c>
      <c r="B23" s="82" t="s">
        <v>487</v>
      </c>
      <c r="C23" s="82" t="s">
        <v>454</v>
      </c>
      <c r="D23" s="83" t="s">
        <v>433</v>
      </c>
      <c r="F23" s="84" t="s">
        <v>435</v>
      </c>
      <c r="G23" s="85" t="s">
        <v>436</v>
      </c>
      <c r="H23" s="85" t="s">
        <v>436</v>
      </c>
      <c r="I23" s="82" t="s">
        <v>431</v>
      </c>
      <c r="J23" s="86" t="s">
        <v>437</v>
      </c>
    </row>
    <row r="24" spans="1:10" x14ac:dyDescent="0.2">
      <c r="A24" s="82" t="s">
        <v>488</v>
      </c>
      <c r="B24" s="82" t="s">
        <v>489</v>
      </c>
      <c r="C24" s="82" t="s">
        <v>454</v>
      </c>
      <c r="D24" s="83" t="s">
        <v>433</v>
      </c>
      <c r="F24" s="84" t="s">
        <v>435</v>
      </c>
      <c r="G24" s="85" t="s">
        <v>436</v>
      </c>
      <c r="H24" s="85" t="s">
        <v>436</v>
      </c>
      <c r="I24" s="82" t="s">
        <v>431</v>
      </c>
      <c r="J24" s="86" t="s">
        <v>437</v>
      </c>
    </row>
    <row r="25" spans="1:10" x14ac:dyDescent="0.2">
      <c r="A25" s="82" t="s">
        <v>490</v>
      </c>
      <c r="B25" s="82" t="s">
        <v>491</v>
      </c>
      <c r="C25" s="82" t="s">
        <v>454</v>
      </c>
      <c r="D25" s="83" t="s">
        <v>433</v>
      </c>
      <c r="F25" s="84" t="s">
        <v>435</v>
      </c>
      <c r="G25" s="85" t="s">
        <v>436</v>
      </c>
      <c r="H25" s="85" t="s">
        <v>436</v>
      </c>
      <c r="I25" s="82" t="s">
        <v>431</v>
      </c>
      <c r="J25" s="86" t="s">
        <v>437</v>
      </c>
    </row>
    <row r="26" spans="1:10" x14ac:dyDescent="0.2">
      <c r="A26" s="82" t="s">
        <v>492</v>
      </c>
      <c r="B26" s="82" t="s">
        <v>493</v>
      </c>
      <c r="C26" s="82" t="s">
        <v>454</v>
      </c>
      <c r="D26" s="83" t="s">
        <v>433</v>
      </c>
      <c r="F26" s="84" t="s">
        <v>435</v>
      </c>
      <c r="G26" s="85" t="s">
        <v>436</v>
      </c>
      <c r="H26" s="85" t="s">
        <v>436</v>
      </c>
      <c r="I26" s="82" t="s">
        <v>431</v>
      </c>
      <c r="J26" s="86" t="s">
        <v>437</v>
      </c>
    </row>
    <row r="27" spans="1:10" x14ac:dyDescent="0.2">
      <c r="A27" s="82" t="s">
        <v>494</v>
      </c>
      <c r="B27" s="82" t="s">
        <v>495</v>
      </c>
      <c r="C27" s="82" t="s">
        <v>454</v>
      </c>
      <c r="D27" s="83" t="s">
        <v>433</v>
      </c>
      <c r="F27" s="84" t="s">
        <v>435</v>
      </c>
      <c r="G27" s="85" t="s">
        <v>436</v>
      </c>
      <c r="H27" s="85" t="s">
        <v>436</v>
      </c>
      <c r="I27" s="82" t="s">
        <v>431</v>
      </c>
      <c r="J27" s="86" t="s">
        <v>437</v>
      </c>
    </row>
    <row r="28" spans="1:10" x14ac:dyDescent="0.2">
      <c r="A28" s="82" t="s">
        <v>496</v>
      </c>
      <c r="B28" s="82" t="s">
        <v>497</v>
      </c>
      <c r="C28" s="82" t="s">
        <v>454</v>
      </c>
      <c r="D28" s="83" t="s">
        <v>433</v>
      </c>
      <c r="F28" s="84" t="s">
        <v>435</v>
      </c>
      <c r="G28" s="85" t="s">
        <v>436</v>
      </c>
      <c r="H28" s="85" t="s">
        <v>436</v>
      </c>
      <c r="I28" s="82" t="s">
        <v>431</v>
      </c>
      <c r="J28" s="86" t="s">
        <v>437</v>
      </c>
    </row>
    <row r="29" spans="1:10" x14ac:dyDescent="0.2">
      <c r="A29" s="82" t="s">
        <v>498</v>
      </c>
      <c r="B29" s="82" t="s">
        <v>499</v>
      </c>
      <c r="C29" s="82" t="s">
        <v>454</v>
      </c>
      <c r="D29" s="83" t="s">
        <v>433</v>
      </c>
      <c r="F29" s="84" t="s">
        <v>435</v>
      </c>
      <c r="G29" s="85" t="s">
        <v>436</v>
      </c>
      <c r="H29" s="85" t="s">
        <v>436</v>
      </c>
      <c r="I29" s="82" t="s">
        <v>431</v>
      </c>
      <c r="J29" s="86" t="s">
        <v>437</v>
      </c>
    </row>
    <row r="30" spans="1:10" x14ac:dyDescent="0.2">
      <c r="A30" s="82" t="s">
        <v>500</v>
      </c>
      <c r="B30" s="82" t="s">
        <v>501</v>
      </c>
      <c r="C30" s="82" t="s">
        <v>454</v>
      </c>
      <c r="D30" s="83" t="s">
        <v>433</v>
      </c>
      <c r="F30" s="84" t="s">
        <v>435</v>
      </c>
      <c r="G30" s="85" t="s">
        <v>436</v>
      </c>
      <c r="H30" s="85" t="s">
        <v>436</v>
      </c>
      <c r="I30" s="82" t="s">
        <v>431</v>
      </c>
      <c r="J30" s="86" t="s">
        <v>437</v>
      </c>
    </row>
    <row r="31" spans="1:10" x14ac:dyDescent="0.2">
      <c r="A31" s="82" t="s">
        <v>502</v>
      </c>
      <c r="B31" s="82" t="s">
        <v>503</v>
      </c>
      <c r="C31" s="82" t="s">
        <v>454</v>
      </c>
      <c r="D31" s="83" t="s">
        <v>433</v>
      </c>
      <c r="F31" s="84" t="s">
        <v>435</v>
      </c>
      <c r="G31" s="85" t="s">
        <v>436</v>
      </c>
      <c r="H31" s="85" t="s">
        <v>436</v>
      </c>
      <c r="I31" s="82" t="s">
        <v>431</v>
      </c>
      <c r="J31" s="86" t="s">
        <v>437</v>
      </c>
    </row>
    <row r="32" spans="1:10" x14ac:dyDescent="0.2">
      <c r="A32" s="82" t="s">
        <v>504</v>
      </c>
      <c r="B32" s="82" t="s">
        <v>505</v>
      </c>
      <c r="C32" s="82" t="s">
        <v>454</v>
      </c>
      <c r="D32" s="83" t="s">
        <v>433</v>
      </c>
      <c r="F32" s="84" t="s">
        <v>435</v>
      </c>
      <c r="G32" s="85" t="s">
        <v>436</v>
      </c>
      <c r="H32" s="85" t="s">
        <v>436</v>
      </c>
      <c r="I32" s="82" t="s">
        <v>431</v>
      </c>
      <c r="J32" s="86" t="s">
        <v>437</v>
      </c>
    </row>
    <row r="33" spans="1:10" x14ac:dyDescent="0.2">
      <c r="A33" s="82" t="s">
        <v>506</v>
      </c>
      <c r="B33" s="82" t="s">
        <v>507</v>
      </c>
      <c r="C33" s="82" t="s">
        <v>454</v>
      </c>
      <c r="D33" s="83" t="s">
        <v>433</v>
      </c>
      <c r="F33" s="84" t="s">
        <v>435</v>
      </c>
      <c r="G33" s="85" t="s">
        <v>436</v>
      </c>
      <c r="H33" s="85" t="s">
        <v>436</v>
      </c>
      <c r="I33" s="82" t="s">
        <v>431</v>
      </c>
      <c r="J33" s="86" t="s">
        <v>437</v>
      </c>
    </row>
    <row r="34" spans="1:10" x14ac:dyDescent="0.2">
      <c r="A34" s="82" t="s">
        <v>508</v>
      </c>
      <c r="B34" s="82" t="s">
        <v>509</v>
      </c>
      <c r="C34" s="82" t="s">
        <v>454</v>
      </c>
      <c r="D34" s="83" t="s">
        <v>433</v>
      </c>
      <c r="F34" s="84" t="s">
        <v>435</v>
      </c>
      <c r="G34" s="85" t="s">
        <v>436</v>
      </c>
      <c r="H34" s="85" t="s">
        <v>436</v>
      </c>
      <c r="I34" s="82" t="s">
        <v>431</v>
      </c>
      <c r="J34" s="86" t="s">
        <v>437</v>
      </c>
    </row>
    <row r="35" spans="1:10" x14ac:dyDescent="0.2">
      <c r="A35" s="82" t="s">
        <v>510</v>
      </c>
      <c r="B35" s="82" t="s">
        <v>511</v>
      </c>
      <c r="C35" s="82" t="s">
        <v>454</v>
      </c>
      <c r="D35" s="83" t="s">
        <v>433</v>
      </c>
      <c r="F35" s="84" t="s">
        <v>435</v>
      </c>
      <c r="G35" s="85" t="s">
        <v>436</v>
      </c>
      <c r="H35" s="85" t="s">
        <v>436</v>
      </c>
      <c r="I35" s="82" t="s">
        <v>431</v>
      </c>
      <c r="J35" s="86" t="s">
        <v>437</v>
      </c>
    </row>
    <row r="36" spans="1:10" x14ac:dyDescent="0.2">
      <c r="A36" s="82" t="s">
        <v>512</v>
      </c>
      <c r="B36" s="82" t="s">
        <v>513</v>
      </c>
      <c r="C36" s="82" t="s">
        <v>454</v>
      </c>
      <c r="D36" s="83" t="s">
        <v>433</v>
      </c>
      <c r="F36" s="84" t="s">
        <v>435</v>
      </c>
      <c r="G36" s="85" t="s">
        <v>436</v>
      </c>
      <c r="H36" s="85" t="s">
        <v>436</v>
      </c>
      <c r="I36" s="82" t="s">
        <v>431</v>
      </c>
      <c r="J36" s="86" t="s">
        <v>437</v>
      </c>
    </row>
    <row r="37" spans="1:10" x14ac:dyDescent="0.2">
      <c r="A37" s="82" t="s">
        <v>514</v>
      </c>
      <c r="B37" s="82" t="s">
        <v>515</v>
      </c>
      <c r="C37" s="82" t="s">
        <v>454</v>
      </c>
      <c r="D37" s="83" t="s">
        <v>433</v>
      </c>
      <c r="F37" s="84" t="s">
        <v>435</v>
      </c>
      <c r="G37" s="85" t="s">
        <v>436</v>
      </c>
      <c r="H37" s="85" t="s">
        <v>436</v>
      </c>
      <c r="I37" s="82" t="s">
        <v>431</v>
      </c>
      <c r="J37" s="86" t="s">
        <v>437</v>
      </c>
    </row>
    <row r="38" spans="1:10" x14ac:dyDescent="0.2">
      <c r="A38" s="82" t="s">
        <v>516</v>
      </c>
      <c r="B38" s="82" t="s">
        <v>517</v>
      </c>
      <c r="C38" s="82" t="s">
        <v>454</v>
      </c>
      <c r="D38" s="83" t="s">
        <v>433</v>
      </c>
      <c r="F38" s="84" t="s">
        <v>435</v>
      </c>
      <c r="G38" s="85" t="s">
        <v>436</v>
      </c>
      <c r="H38" s="85" t="s">
        <v>436</v>
      </c>
      <c r="I38" s="82" t="s">
        <v>431</v>
      </c>
      <c r="J38" s="86" t="s">
        <v>437</v>
      </c>
    </row>
    <row r="39" spans="1:10" x14ac:dyDescent="0.2">
      <c r="A39" s="82" t="s">
        <v>518</v>
      </c>
      <c r="B39" s="82" t="s">
        <v>519</v>
      </c>
      <c r="C39" s="82" t="s">
        <v>454</v>
      </c>
      <c r="D39" s="83" t="s">
        <v>433</v>
      </c>
      <c r="F39" s="84" t="s">
        <v>435</v>
      </c>
      <c r="G39" s="85" t="s">
        <v>436</v>
      </c>
      <c r="H39" s="85" t="s">
        <v>436</v>
      </c>
      <c r="I39" s="82" t="s">
        <v>431</v>
      </c>
      <c r="J39" s="86" t="s">
        <v>437</v>
      </c>
    </row>
    <row r="40" spans="1:10" x14ac:dyDescent="0.2">
      <c r="A40" s="82" t="s">
        <v>520</v>
      </c>
      <c r="B40" s="82" t="s">
        <v>521</v>
      </c>
      <c r="C40" s="82" t="s">
        <v>454</v>
      </c>
      <c r="D40" s="83" t="s">
        <v>433</v>
      </c>
      <c r="F40" s="84" t="s">
        <v>435</v>
      </c>
      <c r="G40" s="85" t="s">
        <v>436</v>
      </c>
      <c r="H40" s="85" t="s">
        <v>436</v>
      </c>
      <c r="I40" s="82" t="s">
        <v>431</v>
      </c>
      <c r="J40" s="86" t="s">
        <v>437</v>
      </c>
    </row>
    <row r="41" spans="1:10" x14ac:dyDescent="0.2">
      <c r="A41" s="82" t="s">
        <v>522</v>
      </c>
      <c r="B41" s="82" t="s">
        <v>523</v>
      </c>
      <c r="C41" s="82" t="s">
        <v>454</v>
      </c>
      <c r="D41" s="83" t="s">
        <v>433</v>
      </c>
      <c r="F41" s="84" t="s">
        <v>435</v>
      </c>
      <c r="G41" s="85" t="s">
        <v>436</v>
      </c>
      <c r="H41" s="85" t="s">
        <v>436</v>
      </c>
      <c r="I41" s="82" t="s">
        <v>431</v>
      </c>
      <c r="J41" s="86" t="s">
        <v>437</v>
      </c>
    </row>
    <row r="42" spans="1:10" x14ac:dyDescent="0.2">
      <c r="A42" s="82" t="s">
        <v>524</v>
      </c>
      <c r="B42" s="82" t="s">
        <v>525</v>
      </c>
      <c r="C42" s="82" t="s">
        <v>454</v>
      </c>
      <c r="D42" s="83" t="s">
        <v>433</v>
      </c>
      <c r="F42" s="84" t="s">
        <v>435</v>
      </c>
      <c r="G42" s="85" t="s">
        <v>436</v>
      </c>
      <c r="H42" s="85" t="s">
        <v>436</v>
      </c>
      <c r="I42" s="82" t="s">
        <v>431</v>
      </c>
      <c r="J42" s="86" t="s">
        <v>437</v>
      </c>
    </row>
    <row r="43" spans="1:10" x14ac:dyDescent="0.2">
      <c r="A43" s="82" t="s">
        <v>526</v>
      </c>
      <c r="B43" s="82" t="s">
        <v>527</v>
      </c>
      <c r="C43" s="82" t="s">
        <v>454</v>
      </c>
      <c r="D43" s="83" t="s">
        <v>433</v>
      </c>
      <c r="F43" s="84" t="s">
        <v>435</v>
      </c>
      <c r="G43" s="85" t="s">
        <v>436</v>
      </c>
      <c r="H43" s="85" t="s">
        <v>436</v>
      </c>
      <c r="I43" s="82" t="s">
        <v>431</v>
      </c>
      <c r="J43" s="86" t="s">
        <v>437</v>
      </c>
    </row>
    <row r="44" spans="1:10" x14ac:dyDescent="0.2">
      <c r="A44" s="82" t="s">
        <v>528</v>
      </c>
      <c r="B44" s="82" t="s">
        <v>529</v>
      </c>
      <c r="C44" s="82" t="s">
        <v>454</v>
      </c>
      <c r="D44" s="83" t="s">
        <v>433</v>
      </c>
      <c r="F44" s="84" t="s">
        <v>435</v>
      </c>
      <c r="G44" s="85" t="s">
        <v>436</v>
      </c>
      <c r="H44" s="85" t="s">
        <v>436</v>
      </c>
      <c r="I44" s="82" t="s">
        <v>431</v>
      </c>
      <c r="J44" s="86" t="s">
        <v>437</v>
      </c>
    </row>
    <row r="45" spans="1:10" x14ac:dyDescent="0.2">
      <c r="A45" s="82" t="s">
        <v>530</v>
      </c>
      <c r="B45" s="82" t="s">
        <v>531</v>
      </c>
      <c r="C45" s="82" t="s">
        <v>454</v>
      </c>
      <c r="D45" s="83" t="s">
        <v>433</v>
      </c>
      <c r="F45" s="84" t="s">
        <v>435</v>
      </c>
      <c r="G45" s="85" t="s">
        <v>436</v>
      </c>
      <c r="H45" s="85" t="s">
        <v>436</v>
      </c>
      <c r="I45" s="82" t="s">
        <v>431</v>
      </c>
      <c r="J45" s="86" t="s">
        <v>437</v>
      </c>
    </row>
    <row r="46" spans="1:10" x14ac:dyDescent="0.2">
      <c r="A46" s="82" t="s">
        <v>532</v>
      </c>
      <c r="B46" s="82" t="s">
        <v>533</v>
      </c>
      <c r="C46" s="82" t="s">
        <v>454</v>
      </c>
      <c r="D46" s="83" t="s">
        <v>433</v>
      </c>
      <c r="F46" s="84" t="s">
        <v>435</v>
      </c>
      <c r="G46" s="85" t="s">
        <v>436</v>
      </c>
      <c r="H46" s="85" t="s">
        <v>436</v>
      </c>
      <c r="I46" s="82" t="s">
        <v>431</v>
      </c>
      <c r="J46" s="86" t="s">
        <v>437</v>
      </c>
    </row>
    <row r="47" spans="1:10" x14ac:dyDescent="0.2">
      <c r="A47" s="82" t="s">
        <v>534</v>
      </c>
      <c r="B47" s="82" t="s">
        <v>535</v>
      </c>
      <c r="C47" s="82" t="s">
        <v>454</v>
      </c>
      <c r="D47" s="83" t="s">
        <v>433</v>
      </c>
      <c r="F47" s="84" t="s">
        <v>435</v>
      </c>
      <c r="G47" s="85" t="s">
        <v>436</v>
      </c>
      <c r="H47" s="85" t="s">
        <v>436</v>
      </c>
      <c r="I47" s="82" t="s">
        <v>431</v>
      </c>
      <c r="J47" s="86" t="s">
        <v>437</v>
      </c>
    </row>
    <row r="48" spans="1:10" x14ac:dyDescent="0.2">
      <c r="A48" s="82" t="s">
        <v>536</v>
      </c>
      <c r="B48" s="82" t="s">
        <v>537</v>
      </c>
      <c r="C48" s="82" t="s">
        <v>454</v>
      </c>
      <c r="D48" s="83" t="s">
        <v>433</v>
      </c>
      <c r="F48" s="84" t="s">
        <v>435</v>
      </c>
      <c r="G48" s="85" t="s">
        <v>436</v>
      </c>
      <c r="H48" s="85" t="s">
        <v>436</v>
      </c>
      <c r="I48" s="82" t="s">
        <v>431</v>
      </c>
      <c r="J48" s="86" t="s">
        <v>437</v>
      </c>
    </row>
    <row r="49" spans="1:10" x14ac:dyDescent="0.2">
      <c r="A49" s="82" t="s">
        <v>538</v>
      </c>
      <c r="B49" s="82" t="s">
        <v>539</v>
      </c>
      <c r="C49" s="82" t="s">
        <v>454</v>
      </c>
      <c r="D49" s="83" t="s">
        <v>433</v>
      </c>
      <c r="F49" s="84" t="s">
        <v>435</v>
      </c>
      <c r="G49" s="85" t="s">
        <v>436</v>
      </c>
      <c r="H49" s="85" t="s">
        <v>436</v>
      </c>
      <c r="I49" s="82" t="s">
        <v>431</v>
      </c>
      <c r="J49" s="86" t="s">
        <v>437</v>
      </c>
    </row>
    <row r="50" spans="1:10" x14ac:dyDescent="0.2">
      <c r="A50" s="82" t="s">
        <v>540</v>
      </c>
      <c r="B50" s="82" t="s">
        <v>541</v>
      </c>
      <c r="C50" s="82" t="s">
        <v>454</v>
      </c>
      <c r="D50" s="83" t="s">
        <v>433</v>
      </c>
      <c r="F50" s="84" t="s">
        <v>435</v>
      </c>
      <c r="G50" s="85" t="s">
        <v>436</v>
      </c>
      <c r="H50" s="85" t="s">
        <v>436</v>
      </c>
      <c r="I50" s="82" t="s">
        <v>431</v>
      </c>
      <c r="J50" s="86" t="s">
        <v>437</v>
      </c>
    </row>
    <row r="51" spans="1:10" x14ac:dyDescent="0.2">
      <c r="A51" s="82" t="s">
        <v>542</v>
      </c>
      <c r="B51" s="82" t="s">
        <v>543</v>
      </c>
      <c r="C51" s="82" t="s">
        <v>447</v>
      </c>
      <c r="D51" s="83" t="s">
        <v>433</v>
      </c>
      <c r="F51" s="84" t="s">
        <v>435</v>
      </c>
      <c r="G51" s="85" t="s">
        <v>436</v>
      </c>
      <c r="H51" s="85" t="s">
        <v>436</v>
      </c>
      <c r="I51" s="82" t="s">
        <v>431</v>
      </c>
      <c r="J51" s="86" t="s">
        <v>437</v>
      </c>
    </row>
    <row r="52" spans="1:10" x14ac:dyDescent="0.2">
      <c r="A52" s="82" t="s">
        <v>545</v>
      </c>
      <c r="B52" s="82" t="s">
        <v>546</v>
      </c>
      <c r="C52" s="82" t="s">
        <v>432</v>
      </c>
      <c r="D52" s="83" t="s">
        <v>547</v>
      </c>
      <c r="F52" s="84" t="s">
        <v>435</v>
      </c>
      <c r="G52" s="85" t="s">
        <v>436</v>
      </c>
      <c r="H52" s="85" t="s">
        <v>436</v>
      </c>
      <c r="I52" s="82" t="s">
        <v>431</v>
      </c>
      <c r="J52" s="86" t="s">
        <v>437</v>
      </c>
    </row>
    <row r="53" spans="1:10" x14ac:dyDescent="0.2">
      <c r="A53" s="82" t="s">
        <v>548</v>
      </c>
      <c r="B53" s="82" t="s">
        <v>549</v>
      </c>
      <c r="C53" s="82" t="s">
        <v>550</v>
      </c>
      <c r="D53" s="83" t="s">
        <v>433</v>
      </c>
      <c r="F53" s="84" t="s">
        <v>435</v>
      </c>
      <c r="G53" s="85" t="s">
        <v>436</v>
      </c>
      <c r="H53" s="85" t="s">
        <v>436</v>
      </c>
      <c r="I53" s="82" t="s">
        <v>431</v>
      </c>
      <c r="J53" s="86" t="s">
        <v>437</v>
      </c>
    </row>
    <row r="54" spans="1:10" x14ac:dyDescent="0.2">
      <c r="A54" s="82" t="s">
        <v>552</v>
      </c>
      <c r="B54" s="82" t="s">
        <v>553</v>
      </c>
      <c r="C54" s="82" t="s">
        <v>550</v>
      </c>
      <c r="D54" s="83" t="s">
        <v>433</v>
      </c>
      <c r="F54" s="84" t="s">
        <v>435</v>
      </c>
      <c r="G54" s="85" t="s">
        <v>436</v>
      </c>
      <c r="H54" s="85" t="s">
        <v>436</v>
      </c>
      <c r="I54" s="82" t="s">
        <v>431</v>
      </c>
      <c r="J54" s="86" t="s">
        <v>437</v>
      </c>
    </row>
    <row r="55" spans="1:10" x14ac:dyDescent="0.2">
      <c r="A55" s="82" t="s">
        <v>554</v>
      </c>
      <c r="B55" s="82" t="s">
        <v>555</v>
      </c>
      <c r="C55" s="82" t="s">
        <v>550</v>
      </c>
      <c r="D55" s="83" t="s">
        <v>433</v>
      </c>
      <c r="F55" s="84" t="s">
        <v>435</v>
      </c>
      <c r="G55" s="85" t="s">
        <v>436</v>
      </c>
      <c r="H55" s="85" t="s">
        <v>436</v>
      </c>
      <c r="I55" s="82" t="s">
        <v>431</v>
      </c>
      <c r="J55" s="86" t="s">
        <v>437</v>
      </c>
    </row>
    <row r="56" spans="1:10" x14ac:dyDescent="0.2">
      <c r="A56" s="82" t="s">
        <v>557</v>
      </c>
      <c r="B56" s="82" t="s">
        <v>311</v>
      </c>
      <c r="C56" s="82" t="s">
        <v>558</v>
      </c>
      <c r="D56" s="83" t="s">
        <v>433</v>
      </c>
      <c r="F56" s="84" t="s">
        <v>435</v>
      </c>
      <c r="G56" s="85" t="s">
        <v>436</v>
      </c>
      <c r="H56" s="85" t="s">
        <v>436</v>
      </c>
      <c r="I56" s="82" t="s">
        <v>431</v>
      </c>
      <c r="J56" s="86" t="s">
        <v>437</v>
      </c>
    </row>
    <row r="57" spans="1:10" x14ac:dyDescent="0.2">
      <c r="A57" s="82" t="s">
        <v>559</v>
      </c>
      <c r="B57" s="82" t="s">
        <v>560</v>
      </c>
      <c r="C57" s="82" t="s">
        <v>558</v>
      </c>
      <c r="D57" s="83" t="s">
        <v>433</v>
      </c>
      <c r="F57" s="84" t="s">
        <v>435</v>
      </c>
      <c r="G57" s="85" t="s">
        <v>436</v>
      </c>
      <c r="H57" s="85" t="s">
        <v>436</v>
      </c>
      <c r="I57" s="82" t="s">
        <v>431</v>
      </c>
      <c r="J57" s="86" t="s">
        <v>437</v>
      </c>
    </row>
    <row r="58" spans="1:10" x14ac:dyDescent="0.2">
      <c r="A58" s="82" t="s">
        <v>561</v>
      </c>
      <c r="B58" s="82" t="s">
        <v>321</v>
      </c>
      <c r="C58" s="82" t="s">
        <v>562</v>
      </c>
      <c r="D58" s="83" t="s">
        <v>563</v>
      </c>
      <c r="F58" s="84" t="s">
        <v>435</v>
      </c>
      <c r="G58" s="85" t="s">
        <v>436</v>
      </c>
      <c r="H58" s="85" t="s">
        <v>436</v>
      </c>
      <c r="I58" s="82" t="s">
        <v>431</v>
      </c>
      <c r="J58" s="86" t="s">
        <v>437</v>
      </c>
    </row>
    <row r="59" spans="1:10" x14ac:dyDescent="0.2">
      <c r="A59" s="82" t="s">
        <v>564</v>
      </c>
      <c r="B59" s="82" t="s">
        <v>267</v>
      </c>
      <c r="C59" s="82" t="s">
        <v>562</v>
      </c>
      <c r="D59" s="83" t="s">
        <v>563</v>
      </c>
      <c r="F59" s="84" t="s">
        <v>435</v>
      </c>
      <c r="G59" s="85" t="s">
        <v>436</v>
      </c>
      <c r="H59" s="85" t="s">
        <v>436</v>
      </c>
      <c r="I59" s="82" t="s">
        <v>431</v>
      </c>
      <c r="J59" s="86" t="s">
        <v>437</v>
      </c>
    </row>
    <row r="60" spans="1:10" x14ac:dyDescent="0.2">
      <c r="A60" s="82" t="s">
        <v>566</v>
      </c>
      <c r="B60" s="82" t="s">
        <v>261</v>
      </c>
      <c r="C60" s="82" t="s">
        <v>562</v>
      </c>
      <c r="D60" s="83" t="s">
        <v>563</v>
      </c>
      <c r="F60" s="84" t="s">
        <v>435</v>
      </c>
      <c r="G60" s="85" t="s">
        <v>436</v>
      </c>
      <c r="H60" s="85" t="s">
        <v>436</v>
      </c>
      <c r="I60" s="82" t="s">
        <v>431</v>
      </c>
      <c r="J60" s="86" t="s">
        <v>437</v>
      </c>
    </row>
    <row r="61" spans="1:10" x14ac:dyDescent="0.2">
      <c r="A61" s="82" t="s">
        <v>567</v>
      </c>
      <c r="B61" s="82" t="s">
        <v>415</v>
      </c>
      <c r="C61" s="82" t="s">
        <v>562</v>
      </c>
      <c r="D61" s="83" t="s">
        <v>563</v>
      </c>
      <c r="F61" s="84" t="s">
        <v>435</v>
      </c>
      <c r="G61" s="85" t="s">
        <v>436</v>
      </c>
      <c r="H61" s="85" t="s">
        <v>436</v>
      </c>
      <c r="I61" s="82" t="s">
        <v>431</v>
      </c>
      <c r="J61" s="86" t="s">
        <v>437</v>
      </c>
    </row>
    <row r="62" spans="1:10" x14ac:dyDescent="0.2">
      <c r="A62" s="82" t="s">
        <v>569</v>
      </c>
      <c r="B62" s="82" t="s">
        <v>262</v>
      </c>
      <c r="C62" s="82" t="s">
        <v>562</v>
      </c>
      <c r="D62" s="83" t="s">
        <v>563</v>
      </c>
      <c r="F62" s="84" t="s">
        <v>435</v>
      </c>
      <c r="G62" s="85" t="s">
        <v>436</v>
      </c>
      <c r="H62" s="85" t="s">
        <v>436</v>
      </c>
      <c r="I62" s="82" t="s">
        <v>431</v>
      </c>
      <c r="J62" s="86" t="s">
        <v>437</v>
      </c>
    </row>
    <row r="63" spans="1:10" x14ac:dyDescent="0.2">
      <c r="A63" s="82" t="s">
        <v>571</v>
      </c>
      <c r="B63" s="82" t="s">
        <v>268</v>
      </c>
      <c r="C63" s="82" t="s">
        <v>562</v>
      </c>
      <c r="D63" s="83" t="s">
        <v>563</v>
      </c>
      <c r="F63" s="84" t="s">
        <v>435</v>
      </c>
      <c r="G63" s="85" t="s">
        <v>436</v>
      </c>
      <c r="H63" s="85" t="s">
        <v>436</v>
      </c>
      <c r="I63" s="82" t="s">
        <v>431</v>
      </c>
      <c r="J63" s="86" t="s">
        <v>437</v>
      </c>
    </row>
    <row r="64" spans="1:10" x14ac:dyDescent="0.2">
      <c r="A64" s="82" t="s">
        <v>572</v>
      </c>
      <c r="B64" s="82" t="s">
        <v>263</v>
      </c>
      <c r="C64" s="82" t="s">
        <v>562</v>
      </c>
      <c r="D64" s="83" t="s">
        <v>563</v>
      </c>
      <c r="F64" s="84" t="s">
        <v>435</v>
      </c>
      <c r="G64" s="85" t="s">
        <v>436</v>
      </c>
      <c r="H64" s="85" t="s">
        <v>436</v>
      </c>
      <c r="I64" s="82" t="s">
        <v>431</v>
      </c>
      <c r="J64" s="86" t="s">
        <v>437</v>
      </c>
    </row>
    <row r="65" spans="1:10" x14ac:dyDescent="0.2">
      <c r="A65" s="82" t="s">
        <v>573</v>
      </c>
      <c r="B65" s="82" t="s">
        <v>270</v>
      </c>
      <c r="C65" s="82" t="s">
        <v>562</v>
      </c>
      <c r="D65" s="83" t="s">
        <v>563</v>
      </c>
      <c r="F65" s="84" t="s">
        <v>435</v>
      </c>
      <c r="G65" s="85" t="s">
        <v>436</v>
      </c>
      <c r="H65" s="85" t="s">
        <v>436</v>
      </c>
      <c r="I65" s="82" t="s">
        <v>431</v>
      </c>
      <c r="J65" s="86" t="s">
        <v>437</v>
      </c>
    </row>
    <row r="66" spans="1:10" x14ac:dyDescent="0.2">
      <c r="A66" s="82" t="s">
        <v>575</v>
      </c>
      <c r="B66" s="82" t="s">
        <v>576</v>
      </c>
      <c r="C66" s="82" t="s">
        <v>562</v>
      </c>
      <c r="D66" s="83" t="s">
        <v>563</v>
      </c>
      <c r="F66" s="84" t="s">
        <v>435</v>
      </c>
      <c r="G66" s="85" t="s">
        <v>436</v>
      </c>
      <c r="H66" s="85" t="s">
        <v>436</v>
      </c>
      <c r="I66" s="82" t="s">
        <v>431</v>
      </c>
      <c r="J66" s="86" t="s">
        <v>437</v>
      </c>
    </row>
    <row r="67" spans="1:10" x14ac:dyDescent="0.2">
      <c r="A67" s="82" t="s">
        <v>577</v>
      </c>
      <c r="B67" s="82" t="s">
        <v>265</v>
      </c>
      <c r="C67" s="82" t="s">
        <v>562</v>
      </c>
      <c r="D67" s="83" t="s">
        <v>563</v>
      </c>
      <c r="F67" s="84" t="s">
        <v>435</v>
      </c>
      <c r="G67" s="85" t="s">
        <v>436</v>
      </c>
      <c r="H67" s="85" t="s">
        <v>436</v>
      </c>
      <c r="I67" s="82" t="s">
        <v>431</v>
      </c>
      <c r="J67" s="86" t="s">
        <v>437</v>
      </c>
    </row>
    <row r="68" spans="1:10" x14ac:dyDescent="0.2">
      <c r="A68" s="82" t="s">
        <v>578</v>
      </c>
      <c r="B68" s="82" t="s">
        <v>579</v>
      </c>
      <c r="C68" s="82" t="s">
        <v>562</v>
      </c>
      <c r="D68" s="83" t="s">
        <v>563</v>
      </c>
      <c r="F68" s="84" t="s">
        <v>435</v>
      </c>
      <c r="G68" s="85" t="s">
        <v>436</v>
      </c>
      <c r="H68" s="85" t="s">
        <v>436</v>
      </c>
      <c r="I68" s="82" t="s">
        <v>431</v>
      </c>
      <c r="J68" s="86" t="s">
        <v>437</v>
      </c>
    </row>
    <row r="69" spans="1:10" x14ac:dyDescent="0.2">
      <c r="A69" s="82" t="s">
        <v>580</v>
      </c>
      <c r="B69" s="82" t="s">
        <v>581</v>
      </c>
      <c r="C69" s="82" t="s">
        <v>582</v>
      </c>
      <c r="D69" s="83" t="s">
        <v>583</v>
      </c>
      <c r="F69" s="84" t="s">
        <v>435</v>
      </c>
      <c r="G69" s="85" t="s">
        <v>436</v>
      </c>
      <c r="H69" s="85" t="s">
        <v>436</v>
      </c>
      <c r="I69" s="82" t="s">
        <v>431</v>
      </c>
      <c r="J69" s="86" t="s">
        <v>584</v>
      </c>
    </row>
    <row r="70" spans="1:10" x14ac:dyDescent="0.2">
      <c r="A70" s="82" t="s">
        <v>585</v>
      </c>
      <c r="B70" s="82" t="s">
        <v>421</v>
      </c>
      <c r="C70" s="82" t="s">
        <v>550</v>
      </c>
      <c r="D70" s="83" t="s">
        <v>433</v>
      </c>
      <c r="F70" s="84" t="s">
        <v>435</v>
      </c>
      <c r="G70" s="85" t="s">
        <v>436</v>
      </c>
      <c r="H70" s="85" t="s">
        <v>436</v>
      </c>
      <c r="I70" s="82" t="s">
        <v>431</v>
      </c>
      <c r="J70" s="86" t="s">
        <v>437</v>
      </c>
    </row>
    <row r="71" spans="1:10" x14ac:dyDescent="0.2">
      <c r="A71" s="82" t="s">
        <v>587</v>
      </c>
      <c r="B71" s="82" t="s">
        <v>588</v>
      </c>
      <c r="C71" s="82" t="s">
        <v>589</v>
      </c>
      <c r="D71" s="83" t="s">
        <v>433</v>
      </c>
      <c r="F71" s="84" t="s">
        <v>435</v>
      </c>
      <c r="G71" s="85" t="s">
        <v>436</v>
      </c>
      <c r="H71" s="85" t="s">
        <v>436</v>
      </c>
      <c r="I71" s="82" t="s">
        <v>431</v>
      </c>
      <c r="J71" s="86" t="s">
        <v>437</v>
      </c>
    </row>
    <row r="72" spans="1:10" x14ac:dyDescent="0.2">
      <c r="A72" s="82" t="s">
        <v>590</v>
      </c>
      <c r="B72" s="82" t="s">
        <v>301</v>
      </c>
      <c r="C72" s="82" t="s">
        <v>582</v>
      </c>
      <c r="D72" s="83" t="s">
        <v>433</v>
      </c>
      <c r="F72" s="84" t="s">
        <v>435</v>
      </c>
      <c r="G72" s="85" t="s">
        <v>436</v>
      </c>
      <c r="H72" s="85" t="s">
        <v>436</v>
      </c>
      <c r="I72" s="82" t="s">
        <v>431</v>
      </c>
      <c r="J72" s="86" t="s">
        <v>437</v>
      </c>
    </row>
    <row r="73" spans="1:10" x14ac:dyDescent="0.2">
      <c r="A73" s="82" t="s">
        <v>591</v>
      </c>
      <c r="B73" s="82" t="s">
        <v>368</v>
      </c>
      <c r="C73" s="82" t="s">
        <v>558</v>
      </c>
      <c r="D73" s="83" t="s">
        <v>563</v>
      </c>
      <c r="F73" s="84" t="s">
        <v>435</v>
      </c>
      <c r="G73" s="85" t="s">
        <v>436</v>
      </c>
      <c r="H73" s="85" t="s">
        <v>436</v>
      </c>
      <c r="I73" s="82" t="s">
        <v>431</v>
      </c>
      <c r="J73" s="86" t="s">
        <v>437</v>
      </c>
    </row>
    <row r="74" spans="1:10" x14ac:dyDescent="0.2">
      <c r="A74" s="82" t="s">
        <v>592</v>
      </c>
      <c r="B74" s="82" t="s">
        <v>593</v>
      </c>
      <c r="C74" s="82" t="s">
        <v>558</v>
      </c>
      <c r="D74" s="83" t="s">
        <v>563</v>
      </c>
      <c r="F74" s="84" t="s">
        <v>435</v>
      </c>
      <c r="G74" s="85" t="s">
        <v>436</v>
      </c>
      <c r="H74" s="85" t="s">
        <v>436</v>
      </c>
      <c r="I74" s="82" t="s">
        <v>431</v>
      </c>
      <c r="J74" s="86" t="s">
        <v>437</v>
      </c>
    </row>
    <row r="75" spans="1:10" x14ac:dyDescent="0.2">
      <c r="A75" s="82" t="s">
        <v>594</v>
      </c>
      <c r="B75" s="82" t="s">
        <v>595</v>
      </c>
      <c r="C75" s="82" t="s">
        <v>550</v>
      </c>
      <c r="D75" s="83" t="s">
        <v>433</v>
      </c>
      <c r="F75" s="84" t="s">
        <v>435</v>
      </c>
      <c r="G75" s="85" t="s">
        <v>436</v>
      </c>
      <c r="H75" s="85" t="s">
        <v>436</v>
      </c>
      <c r="I75" s="82" t="s">
        <v>431</v>
      </c>
      <c r="J75" s="86" t="s">
        <v>437</v>
      </c>
    </row>
    <row r="76" spans="1:10" x14ac:dyDescent="0.2">
      <c r="A76" s="82" t="s">
        <v>596</v>
      </c>
      <c r="B76" s="82" t="s">
        <v>358</v>
      </c>
      <c r="C76" s="82" t="s">
        <v>558</v>
      </c>
      <c r="D76" s="83" t="s">
        <v>433</v>
      </c>
      <c r="F76" s="84" t="s">
        <v>435</v>
      </c>
      <c r="G76" s="85" t="s">
        <v>436</v>
      </c>
      <c r="H76" s="85" t="s">
        <v>436</v>
      </c>
      <c r="I76" s="82" t="s">
        <v>431</v>
      </c>
      <c r="J76" s="86" t="s">
        <v>437</v>
      </c>
    </row>
    <row r="77" spans="1:10" x14ac:dyDescent="0.2">
      <c r="A77" s="82" t="s">
        <v>597</v>
      </c>
      <c r="B77" s="82" t="s">
        <v>359</v>
      </c>
      <c r="C77" s="82" t="s">
        <v>558</v>
      </c>
      <c r="D77" s="83" t="s">
        <v>433</v>
      </c>
      <c r="F77" s="84" t="s">
        <v>435</v>
      </c>
      <c r="G77" s="85" t="s">
        <v>436</v>
      </c>
      <c r="H77" s="85" t="s">
        <v>436</v>
      </c>
      <c r="I77" s="82" t="s">
        <v>598</v>
      </c>
      <c r="J77" s="86" t="s">
        <v>437</v>
      </c>
    </row>
    <row r="78" spans="1:10" x14ac:dyDescent="0.2">
      <c r="A78" s="82" t="s">
        <v>599</v>
      </c>
      <c r="B78" s="82" t="s">
        <v>247</v>
      </c>
      <c r="C78" s="82" t="s">
        <v>589</v>
      </c>
      <c r="D78" s="83" t="s">
        <v>600</v>
      </c>
      <c r="F78" s="84" t="s">
        <v>435</v>
      </c>
      <c r="G78" s="85" t="s">
        <v>436</v>
      </c>
      <c r="H78" s="85" t="s">
        <v>436</v>
      </c>
      <c r="I78" s="82" t="s">
        <v>431</v>
      </c>
      <c r="J78" s="86" t="s">
        <v>437</v>
      </c>
    </row>
    <row r="79" spans="1:10" x14ac:dyDescent="0.2">
      <c r="A79" s="82" t="s">
        <v>601</v>
      </c>
      <c r="B79" s="82" t="s">
        <v>362</v>
      </c>
      <c r="C79" s="82" t="s">
        <v>558</v>
      </c>
      <c r="D79" s="83" t="s">
        <v>433</v>
      </c>
      <c r="F79" s="84" t="s">
        <v>435</v>
      </c>
      <c r="G79" s="85" t="s">
        <v>436</v>
      </c>
      <c r="H79" s="85" t="s">
        <v>436</v>
      </c>
      <c r="I79" s="82" t="s">
        <v>431</v>
      </c>
      <c r="J79" s="86" t="s">
        <v>437</v>
      </c>
    </row>
    <row r="80" spans="1:10" x14ac:dyDescent="0.2">
      <c r="A80" s="82" t="s">
        <v>603</v>
      </c>
      <c r="B80" s="82" t="s">
        <v>381</v>
      </c>
      <c r="C80" s="82" t="s">
        <v>589</v>
      </c>
      <c r="D80" s="83" t="s">
        <v>433</v>
      </c>
      <c r="F80" s="84" t="s">
        <v>435</v>
      </c>
      <c r="G80" s="85" t="s">
        <v>436</v>
      </c>
      <c r="H80" s="85" t="s">
        <v>436</v>
      </c>
      <c r="I80" s="82" t="s">
        <v>604</v>
      </c>
      <c r="J80" s="86" t="s">
        <v>437</v>
      </c>
    </row>
    <row r="81" spans="1:10" x14ac:dyDescent="0.2">
      <c r="A81" s="82" t="s">
        <v>605</v>
      </c>
      <c r="B81" s="82" t="s">
        <v>382</v>
      </c>
      <c r="C81" s="82" t="s">
        <v>589</v>
      </c>
      <c r="D81" s="83" t="s">
        <v>433</v>
      </c>
      <c r="F81" s="84" t="s">
        <v>435</v>
      </c>
      <c r="G81" s="85" t="s">
        <v>436</v>
      </c>
      <c r="H81" s="85" t="s">
        <v>436</v>
      </c>
      <c r="I81" s="82" t="s">
        <v>604</v>
      </c>
      <c r="J81" s="86" t="s">
        <v>437</v>
      </c>
    </row>
    <row r="82" spans="1:10" x14ac:dyDescent="0.2">
      <c r="A82" s="82" t="s">
        <v>606</v>
      </c>
      <c r="B82" s="82" t="s">
        <v>416</v>
      </c>
      <c r="C82" s="82" t="s">
        <v>558</v>
      </c>
      <c r="D82" s="83" t="s">
        <v>433</v>
      </c>
      <c r="F82" s="84" t="s">
        <v>435</v>
      </c>
      <c r="G82" s="85" t="s">
        <v>436</v>
      </c>
      <c r="H82" s="85" t="s">
        <v>436</v>
      </c>
      <c r="I82" s="82" t="s">
        <v>608</v>
      </c>
      <c r="J82" s="86" t="s">
        <v>437</v>
      </c>
    </row>
    <row r="83" spans="1:10" x14ac:dyDescent="0.2">
      <c r="A83" s="82" t="s">
        <v>609</v>
      </c>
      <c r="B83" s="82" t="s">
        <v>610</v>
      </c>
      <c r="C83" s="82" t="s">
        <v>589</v>
      </c>
      <c r="D83" s="83" t="s">
        <v>563</v>
      </c>
      <c r="F83" s="84" t="s">
        <v>435</v>
      </c>
      <c r="G83" s="85" t="s">
        <v>436</v>
      </c>
      <c r="H83" s="85" t="s">
        <v>436</v>
      </c>
      <c r="I83" s="82" t="s">
        <v>431</v>
      </c>
      <c r="J83" s="86" t="s">
        <v>437</v>
      </c>
    </row>
    <row r="84" spans="1:10" x14ac:dyDescent="0.2">
      <c r="A84" s="82" t="s">
        <v>611</v>
      </c>
      <c r="B84" s="82" t="s">
        <v>282</v>
      </c>
      <c r="C84" s="82" t="s">
        <v>589</v>
      </c>
      <c r="D84" s="83" t="s">
        <v>612</v>
      </c>
      <c r="F84" s="84" t="s">
        <v>435</v>
      </c>
      <c r="G84" s="85" t="s">
        <v>436</v>
      </c>
      <c r="H84" s="85" t="s">
        <v>436</v>
      </c>
      <c r="I84" s="82" t="s">
        <v>431</v>
      </c>
      <c r="J84" s="86" t="s">
        <v>437</v>
      </c>
    </row>
    <row r="85" spans="1:10" x14ac:dyDescent="0.2">
      <c r="A85" s="82" t="s">
        <v>613</v>
      </c>
      <c r="B85" s="82" t="s">
        <v>614</v>
      </c>
      <c r="C85" s="82" t="s">
        <v>589</v>
      </c>
      <c r="D85" s="83" t="s">
        <v>433</v>
      </c>
      <c r="F85" s="84" t="s">
        <v>435</v>
      </c>
      <c r="G85" s="85" t="s">
        <v>436</v>
      </c>
      <c r="H85" s="85" t="s">
        <v>436</v>
      </c>
      <c r="I85" s="82" t="s">
        <v>431</v>
      </c>
      <c r="J85" s="86" t="s">
        <v>437</v>
      </c>
    </row>
    <row r="86" spans="1:10" x14ac:dyDescent="0.2">
      <c r="A86" s="82" t="s">
        <v>615</v>
      </c>
      <c r="B86" s="82" t="s">
        <v>400</v>
      </c>
      <c r="C86" s="82" t="s">
        <v>589</v>
      </c>
      <c r="D86" s="83" t="s">
        <v>433</v>
      </c>
      <c r="F86" s="84" t="s">
        <v>435</v>
      </c>
      <c r="G86" s="85" t="s">
        <v>436</v>
      </c>
      <c r="H86" s="85" t="s">
        <v>436</v>
      </c>
      <c r="I86" s="82" t="s">
        <v>431</v>
      </c>
      <c r="J86" s="86" t="s">
        <v>437</v>
      </c>
    </row>
    <row r="87" spans="1:10" x14ac:dyDescent="0.2">
      <c r="A87" s="82" t="s">
        <v>616</v>
      </c>
      <c r="B87" s="82" t="s">
        <v>399</v>
      </c>
      <c r="C87" s="82" t="s">
        <v>589</v>
      </c>
      <c r="D87" s="83" t="s">
        <v>433</v>
      </c>
      <c r="F87" s="84" t="s">
        <v>435</v>
      </c>
      <c r="G87" s="85" t="s">
        <v>436</v>
      </c>
      <c r="H87" s="85" t="s">
        <v>436</v>
      </c>
      <c r="I87" s="82" t="s">
        <v>431</v>
      </c>
      <c r="J87" s="86" t="s">
        <v>437</v>
      </c>
    </row>
    <row r="88" spans="1:10" x14ac:dyDescent="0.2">
      <c r="A88" s="82" t="s">
        <v>617</v>
      </c>
      <c r="B88" s="82" t="s">
        <v>401</v>
      </c>
      <c r="C88" s="82" t="s">
        <v>589</v>
      </c>
      <c r="D88" s="83" t="s">
        <v>433</v>
      </c>
      <c r="F88" s="84" t="s">
        <v>435</v>
      </c>
      <c r="G88" s="85" t="s">
        <v>436</v>
      </c>
      <c r="H88" s="85" t="s">
        <v>436</v>
      </c>
      <c r="I88" s="82" t="s">
        <v>431</v>
      </c>
      <c r="J88" s="86" t="s">
        <v>437</v>
      </c>
    </row>
    <row r="89" spans="1:10" x14ac:dyDescent="0.2">
      <c r="A89" s="82" t="s">
        <v>618</v>
      </c>
      <c r="B89" s="82" t="s">
        <v>398</v>
      </c>
      <c r="C89" s="82" t="s">
        <v>589</v>
      </c>
      <c r="D89" s="83" t="s">
        <v>433</v>
      </c>
      <c r="F89" s="84" t="s">
        <v>435</v>
      </c>
      <c r="G89" s="85" t="s">
        <v>436</v>
      </c>
      <c r="H89" s="85" t="s">
        <v>436</v>
      </c>
      <c r="I89" s="82" t="s">
        <v>431</v>
      </c>
      <c r="J89" s="86" t="s">
        <v>437</v>
      </c>
    </row>
    <row r="90" spans="1:10" x14ac:dyDescent="0.2">
      <c r="A90" s="82" t="s">
        <v>619</v>
      </c>
      <c r="B90" s="82" t="s">
        <v>620</v>
      </c>
      <c r="C90" s="82" t="s">
        <v>589</v>
      </c>
      <c r="D90" s="83" t="s">
        <v>563</v>
      </c>
      <c r="F90" s="84" t="s">
        <v>435</v>
      </c>
      <c r="G90" s="85" t="s">
        <v>436</v>
      </c>
      <c r="H90" s="85" t="s">
        <v>436</v>
      </c>
      <c r="I90" s="82" t="s">
        <v>431</v>
      </c>
      <c r="J90" s="86" t="s">
        <v>437</v>
      </c>
    </row>
    <row r="91" spans="1:10" x14ac:dyDescent="0.2">
      <c r="A91" s="82" t="s">
        <v>622</v>
      </c>
      <c r="B91" s="82" t="s">
        <v>623</v>
      </c>
      <c r="C91" s="82" t="s">
        <v>589</v>
      </c>
      <c r="D91" s="83" t="s">
        <v>563</v>
      </c>
      <c r="F91" s="84" t="s">
        <v>435</v>
      </c>
      <c r="G91" s="85" t="s">
        <v>436</v>
      </c>
      <c r="H91" s="85" t="s">
        <v>436</v>
      </c>
      <c r="I91" s="82" t="s">
        <v>431</v>
      </c>
      <c r="J91" s="86" t="s">
        <v>437</v>
      </c>
    </row>
    <row r="92" spans="1:10" x14ac:dyDescent="0.2">
      <c r="A92" s="82" t="s">
        <v>624</v>
      </c>
      <c r="B92" s="82" t="s">
        <v>389</v>
      </c>
      <c r="C92" s="82" t="s">
        <v>589</v>
      </c>
      <c r="D92" s="83" t="s">
        <v>563</v>
      </c>
      <c r="F92" s="84" t="s">
        <v>435</v>
      </c>
      <c r="G92" s="85" t="s">
        <v>436</v>
      </c>
      <c r="H92" s="85" t="s">
        <v>436</v>
      </c>
      <c r="I92" s="82" t="s">
        <v>431</v>
      </c>
      <c r="J92" s="86" t="s">
        <v>437</v>
      </c>
    </row>
    <row r="93" spans="1:10" x14ac:dyDescent="0.2">
      <c r="A93" s="82" t="s">
        <v>625</v>
      </c>
      <c r="B93" s="82" t="s">
        <v>390</v>
      </c>
      <c r="C93" s="82" t="s">
        <v>589</v>
      </c>
      <c r="D93" s="83" t="s">
        <v>563</v>
      </c>
      <c r="F93" s="84" t="s">
        <v>435</v>
      </c>
      <c r="G93" s="85" t="s">
        <v>436</v>
      </c>
      <c r="H93" s="85" t="s">
        <v>436</v>
      </c>
      <c r="I93" s="82" t="s">
        <v>431</v>
      </c>
      <c r="J93" s="86" t="s">
        <v>437</v>
      </c>
    </row>
    <row r="94" spans="1:10" x14ac:dyDescent="0.2">
      <c r="A94" s="82" t="s">
        <v>626</v>
      </c>
      <c r="B94" s="82" t="s">
        <v>627</v>
      </c>
      <c r="C94" s="82" t="s">
        <v>589</v>
      </c>
      <c r="D94" s="83" t="s">
        <v>563</v>
      </c>
      <c r="F94" s="84" t="s">
        <v>435</v>
      </c>
      <c r="G94" s="85" t="s">
        <v>436</v>
      </c>
      <c r="H94" s="85" t="s">
        <v>436</v>
      </c>
      <c r="I94" s="82" t="s">
        <v>431</v>
      </c>
      <c r="J94" s="86" t="s">
        <v>437</v>
      </c>
    </row>
    <row r="95" spans="1:10" x14ac:dyDescent="0.2">
      <c r="A95" s="82" t="s">
        <v>628</v>
      </c>
      <c r="B95" s="82" t="s">
        <v>629</v>
      </c>
      <c r="C95" s="82" t="s">
        <v>589</v>
      </c>
      <c r="D95" s="83" t="s">
        <v>563</v>
      </c>
      <c r="F95" s="84" t="s">
        <v>435</v>
      </c>
      <c r="G95" s="85" t="s">
        <v>436</v>
      </c>
      <c r="H95" s="85" t="s">
        <v>436</v>
      </c>
      <c r="I95" s="82" t="s">
        <v>431</v>
      </c>
      <c r="J95" s="86" t="s">
        <v>437</v>
      </c>
    </row>
    <row r="96" spans="1:10" x14ac:dyDescent="0.2">
      <c r="A96" s="82" t="s">
        <v>630</v>
      </c>
      <c r="B96" s="82" t="s">
        <v>631</v>
      </c>
      <c r="C96" s="82" t="s">
        <v>632</v>
      </c>
      <c r="D96" s="83" t="s">
        <v>433</v>
      </c>
      <c r="F96" s="84" t="s">
        <v>435</v>
      </c>
      <c r="G96" s="85" t="s">
        <v>436</v>
      </c>
      <c r="H96" s="85" t="s">
        <v>436</v>
      </c>
      <c r="I96" s="82" t="s">
        <v>431</v>
      </c>
      <c r="J96" s="86" t="s">
        <v>437</v>
      </c>
    </row>
    <row r="97" spans="1:10" x14ac:dyDescent="0.2">
      <c r="A97" s="82" t="s">
        <v>634</v>
      </c>
      <c r="B97" s="82" t="s">
        <v>369</v>
      </c>
      <c r="C97" s="82" t="s">
        <v>431</v>
      </c>
      <c r="D97" s="83" t="s">
        <v>635</v>
      </c>
      <c r="F97" s="84" t="s">
        <v>435</v>
      </c>
      <c r="G97" s="85" t="s">
        <v>436</v>
      </c>
      <c r="H97" s="85" t="s">
        <v>436</v>
      </c>
      <c r="I97" s="82" t="s">
        <v>431</v>
      </c>
      <c r="J97" s="86" t="s">
        <v>437</v>
      </c>
    </row>
    <row r="98" spans="1:10" x14ac:dyDescent="0.2">
      <c r="A98" s="82" t="s">
        <v>636</v>
      </c>
      <c r="B98" s="82" t="s">
        <v>420</v>
      </c>
      <c r="C98" s="82" t="s">
        <v>558</v>
      </c>
      <c r="D98" s="83" t="s">
        <v>433</v>
      </c>
      <c r="F98" s="84" t="s">
        <v>435</v>
      </c>
      <c r="G98" s="85" t="s">
        <v>436</v>
      </c>
      <c r="H98" s="85" t="s">
        <v>436</v>
      </c>
      <c r="I98" s="82" t="s">
        <v>431</v>
      </c>
      <c r="J98" s="86" t="s">
        <v>437</v>
      </c>
    </row>
    <row r="99" spans="1:10" x14ac:dyDescent="0.2">
      <c r="A99" s="82" t="s">
        <v>637</v>
      </c>
      <c r="B99" s="82" t="s">
        <v>402</v>
      </c>
      <c r="C99" s="82" t="s">
        <v>589</v>
      </c>
      <c r="D99" s="83" t="s">
        <v>433</v>
      </c>
      <c r="F99" s="84" t="s">
        <v>435</v>
      </c>
      <c r="G99" s="85" t="s">
        <v>436</v>
      </c>
      <c r="H99" s="85" t="s">
        <v>436</v>
      </c>
      <c r="I99" s="82" t="s">
        <v>431</v>
      </c>
      <c r="J99" s="86" t="s">
        <v>437</v>
      </c>
    </row>
    <row r="100" spans="1:10" x14ac:dyDescent="0.2">
      <c r="A100" s="82" t="s">
        <v>638</v>
      </c>
      <c r="B100" s="82" t="s">
        <v>639</v>
      </c>
      <c r="C100" s="82" t="s">
        <v>640</v>
      </c>
      <c r="D100" s="83" t="s">
        <v>563</v>
      </c>
      <c r="F100" s="84" t="s">
        <v>435</v>
      </c>
      <c r="G100" s="85" t="s">
        <v>436</v>
      </c>
      <c r="H100" s="85" t="s">
        <v>436</v>
      </c>
      <c r="I100" s="82" t="s">
        <v>431</v>
      </c>
      <c r="J100" s="86" t="s">
        <v>437</v>
      </c>
    </row>
    <row r="101" spans="1:10" x14ac:dyDescent="0.2">
      <c r="A101" s="82" t="s">
        <v>641</v>
      </c>
      <c r="B101" s="82" t="s">
        <v>642</v>
      </c>
      <c r="C101" s="82" t="s">
        <v>640</v>
      </c>
      <c r="D101" s="83" t="s">
        <v>433</v>
      </c>
      <c r="F101" s="84" t="s">
        <v>435</v>
      </c>
      <c r="G101" s="85" t="s">
        <v>436</v>
      </c>
      <c r="H101" s="85" t="s">
        <v>436</v>
      </c>
      <c r="I101" s="82" t="s">
        <v>431</v>
      </c>
      <c r="J101" s="86" t="s">
        <v>437</v>
      </c>
    </row>
    <row r="102" spans="1:10" x14ac:dyDescent="0.2">
      <c r="A102" s="82" t="s">
        <v>643</v>
      </c>
      <c r="B102" s="82" t="s">
        <v>644</v>
      </c>
      <c r="C102" s="82" t="s">
        <v>640</v>
      </c>
      <c r="D102" s="83" t="s">
        <v>563</v>
      </c>
      <c r="F102" s="84" t="s">
        <v>435</v>
      </c>
      <c r="G102" s="85" t="s">
        <v>436</v>
      </c>
      <c r="H102" s="85" t="s">
        <v>436</v>
      </c>
      <c r="I102" s="82" t="s">
        <v>431</v>
      </c>
      <c r="J102" s="86" t="s">
        <v>437</v>
      </c>
    </row>
    <row r="103" spans="1:10" x14ac:dyDescent="0.2">
      <c r="A103" s="82" t="s">
        <v>646</v>
      </c>
      <c r="B103" s="82" t="s">
        <v>647</v>
      </c>
      <c r="C103" s="82" t="s">
        <v>640</v>
      </c>
      <c r="D103" s="83" t="s">
        <v>563</v>
      </c>
      <c r="F103" s="84" t="s">
        <v>435</v>
      </c>
      <c r="G103" s="85" t="s">
        <v>436</v>
      </c>
      <c r="H103" s="85" t="s">
        <v>436</v>
      </c>
      <c r="I103" s="82" t="s">
        <v>431</v>
      </c>
      <c r="J103" s="86" t="s">
        <v>437</v>
      </c>
    </row>
    <row r="104" spans="1:10" x14ac:dyDescent="0.2">
      <c r="A104" s="82" t="s">
        <v>648</v>
      </c>
      <c r="B104" s="82" t="s">
        <v>649</v>
      </c>
      <c r="C104" s="82" t="s">
        <v>640</v>
      </c>
      <c r="D104" s="83" t="s">
        <v>563</v>
      </c>
      <c r="F104" s="84" t="s">
        <v>435</v>
      </c>
      <c r="G104" s="85" t="s">
        <v>436</v>
      </c>
      <c r="H104" s="85" t="s">
        <v>436</v>
      </c>
      <c r="I104" s="82" t="s">
        <v>431</v>
      </c>
      <c r="J104" s="86" t="s">
        <v>437</v>
      </c>
    </row>
    <row r="105" spans="1:10" x14ac:dyDescent="0.2">
      <c r="A105" s="82" t="s">
        <v>650</v>
      </c>
      <c r="B105" s="82" t="s">
        <v>651</v>
      </c>
      <c r="C105" s="82" t="s">
        <v>640</v>
      </c>
      <c r="D105" s="83" t="s">
        <v>563</v>
      </c>
      <c r="F105" s="84" t="s">
        <v>435</v>
      </c>
      <c r="G105" s="85" t="s">
        <v>436</v>
      </c>
      <c r="H105" s="85" t="s">
        <v>436</v>
      </c>
      <c r="I105" s="82" t="s">
        <v>431</v>
      </c>
      <c r="J105" s="86" t="s">
        <v>437</v>
      </c>
    </row>
    <row r="106" spans="1:10" x14ac:dyDescent="0.2">
      <c r="A106" s="82" t="s">
        <v>652</v>
      </c>
      <c r="B106" s="82" t="s">
        <v>653</v>
      </c>
      <c r="C106" s="82" t="s">
        <v>640</v>
      </c>
      <c r="D106" s="83" t="s">
        <v>563</v>
      </c>
      <c r="F106" s="84" t="s">
        <v>435</v>
      </c>
      <c r="G106" s="85" t="s">
        <v>436</v>
      </c>
      <c r="H106" s="85" t="s">
        <v>436</v>
      </c>
      <c r="I106" s="82" t="s">
        <v>431</v>
      </c>
      <c r="J106" s="86" t="s">
        <v>437</v>
      </c>
    </row>
    <row r="107" spans="1:10" x14ac:dyDescent="0.2">
      <c r="A107" s="82" t="s">
        <v>654</v>
      </c>
      <c r="B107" s="82" t="s">
        <v>655</v>
      </c>
      <c r="C107" s="82" t="s">
        <v>640</v>
      </c>
      <c r="D107" s="83" t="s">
        <v>563</v>
      </c>
      <c r="F107" s="84" t="s">
        <v>435</v>
      </c>
      <c r="G107" s="85" t="s">
        <v>436</v>
      </c>
      <c r="H107" s="85" t="s">
        <v>436</v>
      </c>
      <c r="I107" s="82" t="s">
        <v>431</v>
      </c>
      <c r="J107" s="86" t="s">
        <v>437</v>
      </c>
    </row>
    <row r="108" spans="1:10" x14ac:dyDescent="0.2">
      <c r="A108" s="82" t="s">
        <v>656</v>
      </c>
      <c r="B108" s="82" t="s">
        <v>657</v>
      </c>
      <c r="C108" s="82" t="s">
        <v>640</v>
      </c>
      <c r="D108" s="83" t="s">
        <v>563</v>
      </c>
      <c r="F108" s="84" t="s">
        <v>435</v>
      </c>
      <c r="G108" s="85" t="s">
        <v>436</v>
      </c>
      <c r="H108" s="85" t="s">
        <v>436</v>
      </c>
      <c r="I108" s="82" t="s">
        <v>431</v>
      </c>
      <c r="J108" s="86" t="s">
        <v>437</v>
      </c>
    </row>
    <row r="109" spans="1:10" x14ac:dyDescent="0.2">
      <c r="A109" s="82" t="s">
        <v>658</v>
      </c>
      <c r="B109" s="82" t="s">
        <v>659</v>
      </c>
      <c r="C109" s="82" t="s">
        <v>640</v>
      </c>
      <c r="D109" s="83" t="s">
        <v>563</v>
      </c>
      <c r="F109" s="84" t="s">
        <v>435</v>
      </c>
      <c r="G109" s="85" t="s">
        <v>436</v>
      </c>
      <c r="H109" s="85" t="s">
        <v>436</v>
      </c>
      <c r="I109" s="82" t="s">
        <v>431</v>
      </c>
      <c r="J109" s="86" t="s">
        <v>437</v>
      </c>
    </row>
    <row r="110" spans="1:10" x14ac:dyDescent="0.2">
      <c r="A110" s="82" t="s">
        <v>660</v>
      </c>
      <c r="B110" s="82" t="s">
        <v>661</v>
      </c>
      <c r="C110" s="82" t="s">
        <v>640</v>
      </c>
      <c r="D110" s="83" t="s">
        <v>563</v>
      </c>
      <c r="F110" s="84" t="s">
        <v>435</v>
      </c>
      <c r="G110" s="85" t="s">
        <v>436</v>
      </c>
      <c r="H110" s="85" t="s">
        <v>436</v>
      </c>
      <c r="I110" s="82" t="s">
        <v>431</v>
      </c>
      <c r="J110" s="86" t="s">
        <v>437</v>
      </c>
    </row>
    <row r="111" spans="1:10" x14ac:dyDescent="0.2">
      <c r="A111" s="82" t="s">
        <v>662</v>
      </c>
      <c r="B111" s="82" t="s">
        <v>663</v>
      </c>
      <c r="C111" s="82" t="s">
        <v>640</v>
      </c>
      <c r="D111" s="83" t="s">
        <v>563</v>
      </c>
      <c r="F111" s="84" t="s">
        <v>435</v>
      </c>
      <c r="G111" s="85" t="s">
        <v>436</v>
      </c>
      <c r="H111" s="85" t="s">
        <v>436</v>
      </c>
      <c r="I111" s="82" t="s">
        <v>431</v>
      </c>
      <c r="J111" s="86" t="s">
        <v>437</v>
      </c>
    </row>
    <row r="112" spans="1:10" x14ac:dyDescent="0.2">
      <c r="A112" s="82" t="s">
        <v>664</v>
      </c>
      <c r="B112" s="82" t="s">
        <v>665</v>
      </c>
      <c r="C112" s="82" t="s">
        <v>640</v>
      </c>
      <c r="D112" s="83" t="s">
        <v>563</v>
      </c>
      <c r="F112" s="84" t="s">
        <v>435</v>
      </c>
      <c r="G112" s="85" t="s">
        <v>436</v>
      </c>
      <c r="H112" s="85" t="s">
        <v>436</v>
      </c>
      <c r="I112" s="82" t="s">
        <v>431</v>
      </c>
      <c r="J112" s="86" t="s">
        <v>437</v>
      </c>
    </row>
    <row r="113" spans="1:10" x14ac:dyDescent="0.2">
      <c r="A113" s="82" t="s">
        <v>666</v>
      </c>
      <c r="B113" s="82" t="s">
        <v>667</v>
      </c>
      <c r="C113" s="82" t="s">
        <v>640</v>
      </c>
      <c r="D113" s="83" t="s">
        <v>563</v>
      </c>
      <c r="F113" s="84" t="s">
        <v>435</v>
      </c>
      <c r="G113" s="85" t="s">
        <v>436</v>
      </c>
      <c r="H113" s="85" t="s">
        <v>436</v>
      </c>
      <c r="I113" s="82" t="s">
        <v>431</v>
      </c>
      <c r="J113" s="86" t="s">
        <v>437</v>
      </c>
    </row>
    <row r="114" spans="1:10" x14ac:dyDescent="0.2">
      <c r="A114" s="82" t="s">
        <v>668</v>
      </c>
      <c r="B114" s="82" t="s">
        <v>669</v>
      </c>
      <c r="C114" s="82" t="s">
        <v>640</v>
      </c>
      <c r="D114" s="83" t="s">
        <v>563</v>
      </c>
      <c r="F114" s="84" t="s">
        <v>435</v>
      </c>
      <c r="G114" s="85" t="s">
        <v>436</v>
      </c>
      <c r="H114" s="85" t="s">
        <v>436</v>
      </c>
      <c r="I114" s="82" t="s">
        <v>431</v>
      </c>
      <c r="J114" s="86" t="s">
        <v>437</v>
      </c>
    </row>
    <row r="115" spans="1:10" x14ac:dyDescent="0.2">
      <c r="A115" s="82" t="s">
        <v>670</v>
      </c>
      <c r="B115" s="82" t="s">
        <v>671</v>
      </c>
      <c r="C115" s="82" t="s">
        <v>640</v>
      </c>
      <c r="D115" s="83" t="s">
        <v>563</v>
      </c>
      <c r="F115" s="84" t="s">
        <v>435</v>
      </c>
      <c r="G115" s="85" t="s">
        <v>436</v>
      </c>
      <c r="H115" s="85" t="s">
        <v>436</v>
      </c>
      <c r="I115" s="82" t="s">
        <v>431</v>
      </c>
      <c r="J115" s="86" t="s">
        <v>437</v>
      </c>
    </row>
    <row r="116" spans="1:10" x14ac:dyDescent="0.2">
      <c r="A116" s="82" t="s">
        <v>672</v>
      </c>
      <c r="B116" s="82" t="s">
        <v>673</v>
      </c>
      <c r="C116" s="82" t="s">
        <v>640</v>
      </c>
      <c r="D116" s="83" t="s">
        <v>563</v>
      </c>
      <c r="F116" s="84" t="s">
        <v>435</v>
      </c>
      <c r="G116" s="85" t="s">
        <v>436</v>
      </c>
      <c r="H116" s="85" t="s">
        <v>436</v>
      </c>
      <c r="I116" s="82" t="s">
        <v>431</v>
      </c>
      <c r="J116" s="86" t="s">
        <v>437</v>
      </c>
    </row>
    <row r="117" spans="1:10" x14ac:dyDescent="0.2">
      <c r="A117" s="82" t="s">
        <v>674</v>
      </c>
      <c r="B117" s="82" t="s">
        <v>675</v>
      </c>
      <c r="C117" s="82" t="s">
        <v>640</v>
      </c>
      <c r="D117" s="83" t="s">
        <v>563</v>
      </c>
      <c r="F117" s="84" t="s">
        <v>435</v>
      </c>
      <c r="G117" s="85" t="s">
        <v>436</v>
      </c>
      <c r="H117" s="85" t="s">
        <v>436</v>
      </c>
      <c r="I117" s="82" t="s">
        <v>431</v>
      </c>
      <c r="J117" s="86" t="s">
        <v>437</v>
      </c>
    </row>
    <row r="118" spans="1:10" x14ac:dyDescent="0.2">
      <c r="A118" s="82" t="s">
        <v>676</v>
      </c>
      <c r="B118" s="82" t="s">
        <v>677</v>
      </c>
      <c r="C118" s="82" t="s">
        <v>640</v>
      </c>
      <c r="D118" s="83" t="s">
        <v>563</v>
      </c>
      <c r="F118" s="84" t="s">
        <v>435</v>
      </c>
      <c r="G118" s="85" t="s">
        <v>436</v>
      </c>
      <c r="H118" s="85" t="s">
        <v>436</v>
      </c>
      <c r="I118" s="82" t="s">
        <v>431</v>
      </c>
      <c r="J118" s="86" t="s">
        <v>437</v>
      </c>
    </row>
    <row r="119" spans="1:10" x14ac:dyDescent="0.2">
      <c r="A119" s="82" t="s">
        <v>678</v>
      </c>
      <c r="B119" s="82" t="s">
        <v>679</v>
      </c>
      <c r="C119" s="82" t="s">
        <v>640</v>
      </c>
      <c r="D119" s="83" t="s">
        <v>563</v>
      </c>
      <c r="F119" s="84" t="s">
        <v>435</v>
      </c>
      <c r="G119" s="85" t="s">
        <v>436</v>
      </c>
      <c r="H119" s="85" t="s">
        <v>436</v>
      </c>
      <c r="I119" s="82" t="s">
        <v>431</v>
      </c>
      <c r="J119" s="86" t="s">
        <v>437</v>
      </c>
    </row>
    <row r="120" spans="1:10" x14ac:dyDescent="0.2">
      <c r="A120" s="82" t="s">
        <v>680</v>
      </c>
      <c r="B120" s="82" t="s">
        <v>681</v>
      </c>
      <c r="C120" s="82" t="s">
        <v>640</v>
      </c>
      <c r="D120" s="83" t="s">
        <v>563</v>
      </c>
      <c r="F120" s="84" t="s">
        <v>435</v>
      </c>
      <c r="G120" s="85" t="s">
        <v>436</v>
      </c>
      <c r="H120" s="85" t="s">
        <v>436</v>
      </c>
      <c r="I120" s="82" t="s">
        <v>431</v>
      </c>
      <c r="J120" s="86" t="s">
        <v>437</v>
      </c>
    </row>
    <row r="121" spans="1:10" x14ac:dyDescent="0.2">
      <c r="A121" s="82" t="s">
        <v>682</v>
      </c>
      <c r="B121" s="82" t="s">
        <v>683</v>
      </c>
      <c r="C121" s="82" t="s">
        <v>640</v>
      </c>
      <c r="D121" s="83" t="s">
        <v>563</v>
      </c>
      <c r="F121" s="84" t="s">
        <v>435</v>
      </c>
      <c r="G121" s="85" t="s">
        <v>436</v>
      </c>
      <c r="H121" s="85" t="s">
        <v>436</v>
      </c>
      <c r="I121" s="82" t="s">
        <v>431</v>
      </c>
      <c r="J121" s="86" t="s">
        <v>437</v>
      </c>
    </row>
    <row r="122" spans="1:10" x14ac:dyDescent="0.2">
      <c r="A122" s="82" t="s">
        <v>684</v>
      </c>
      <c r="B122" s="82" t="s">
        <v>685</v>
      </c>
      <c r="C122" s="82" t="s">
        <v>640</v>
      </c>
      <c r="D122" s="83" t="s">
        <v>563</v>
      </c>
      <c r="F122" s="84" t="s">
        <v>435</v>
      </c>
      <c r="G122" s="85" t="s">
        <v>436</v>
      </c>
      <c r="H122" s="85" t="s">
        <v>436</v>
      </c>
      <c r="I122" s="82" t="s">
        <v>431</v>
      </c>
      <c r="J122" s="86" t="s">
        <v>437</v>
      </c>
    </row>
    <row r="123" spans="1:10" x14ac:dyDescent="0.2">
      <c r="A123" s="82" t="s">
        <v>686</v>
      </c>
      <c r="B123" s="82" t="s">
        <v>687</v>
      </c>
      <c r="C123" s="82" t="s">
        <v>640</v>
      </c>
      <c r="D123" s="83" t="s">
        <v>563</v>
      </c>
      <c r="F123" s="84" t="s">
        <v>435</v>
      </c>
      <c r="G123" s="85" t="s">
        <v>436</v>
      </c>
      <c r="H123" s="85" t="s">
        <v>436</v>
      </c>
      <c r="I123" s="82" t="s">
        <v>431</v>
      </c>
      <c r="J123" s="86" t="s">
        <v>437</v>
      </c>
    </row>
    <row r="124" spans="1:10" x14ac:dyDescent="0.2">
      <c r="A124" s="82" t="s">
        <v>688</v>
      </c>
      <c r="B124" s="82" t="s">
        <v>689</v>
      </c>
      <c r="C124" s="82" t="s">
        <v>640</v>
      </c>
      <c r="D124" s="83" t="s">
        <v>563</v>
      </c>
      <c r="F124" s="84" t="s">
        <v>435</v>
      </c>
      <c r="G124" s="85" t="s">
        <v>436</v>
      </c>
      <c r="H124" s="85" t="s">
        <v>436</v>
      </c>
      <c r="I124" s="82" t="s">
        <v>431</v>
      </c>
      <c r="J124" s="86" t="s">
        <v>437</v>
      </c>
    </row>
    <row r="125" spans="1:10" x14ac:dyDescent="0.2">
      <c r="A125" s="82" t="s">
        <v>690</v>
      </c>
      <c r="B125" s="82" t="s">
        <v>691</v>
      </c>
      <c r="C125" s="82" t="s">
        <v>640</v>
      </c>
      <c r="D125" s="83" t="s">
        <v>563</v>
      </c>
      <c r="F125" s="84" t="s">
        <v>435</v>
      </c>
      <c r="G125" s="85" t="s">
        <v>436</v>
      </c>
      <c r="H125" s="85" t="s">
        <v>436</v>
      </c>
      <c r="I125" s="82" t="s">
        <v>431</v>
      </c>
      <c r="J125" s="86" t="s">
        <v>437</v>
      </c>
    </row>
    <row r="126" spans="1:10" x14ac:dyDescent="0.2">
      <c r="A126" s="82" t="s">
        <v>692</v>
      </c>
      <c r="B126" s="82" t="s">
        <v>693</v>
      </c>
      <c r="C126" s="82" t="s">
        <v>640</v>
      </c>
      <c r="D126" s="83" t="s">
        <v>563</v>
      </c>
      <c r="F126" s="84" t="s">
        <v>435</v>
      </c>
      <c r="G126" s="85" t="s">
        <v>436</v>
      </c>
      <c r="H126" s="85" t="s">
        <v>436</v>
      </c>
      <c r="I126" s="82" t="s">
        <v>431</v>
      </c>
      <c r="J126" s="86" t="s">
        <v>437</v>
      </c>
    </row>
    <row r="127" spans="1:10" x14ac:dyDescent="0.2">
      <c r="A127" s="82" t="s">
        <v>694</v>
      </c>
      <c r="B127" s="82" t="s">
        <v>695</v>
      </c>
      <c r="C127" s="82" t="s">
        <v>640</v>
      </c>
      <c r="D127" s="83" t="s">
        <v>563</v>
      </c>
      <c r="F127" s="84" t="s">
        <v>435</v>
      </c>
      <c r="G127" s="85" t="s">
        <v>436</v>
      </c>
      <c r="H127" s="85" t="s">
        <v>436</v>
      </c>
      <c r="I127" s="82" t="s">
        <v>431</v>
      </c>
      <c r="J127" s="86" t="s">
        <v>437</v>
      </c>
    </row>
    <row r="128" spans="1:10" x14ac:dyDescent="0.2">
      <c r="A128" s="82" t="s">
        <v>696</v>
      </c>
      <c r="B128" s="82" t="s">
        <v>697</v>
      </c>
      <c r="C128" s="82" t="s">
        <v>640</v>
      </c>
      <c r="D128" s="83" t="s">
        <v>563</v>
      </c>
      <c r="F128" s="84" t="s">
        <v>435</v>
      </c>
      <c r="G128" s="85" t="s">
        <v>436</v>
      </c>
      <c r="H128" s="85" t="s">
        <v>436</v>
      </c>
      <c r="I128" s="82" t="s">
        <v>431</v>
      </c>
      <c r="J128" s="86" t="s">
        <v>437</v>
      </c>
    </row>
    <row r="129" spans="1:10" x14ac:dyDescent="0.2">
      <c r="A129" s="82" t="s">
        <v>698</v>
      </c>
      <c r="B129" s="82" t="s">
        <v>699</v>
      </c>
      <c r="C129" s="82" t="s">
        <v>640</v>
      </c>
      <c r="D129" s="83" t="s">
        <v>563</v>
      </c>
      <c r="F129" s="84" t="s">
        <v>435</v>
      </c>
      <c r="G129" s="85" t="s">
        <v>436</v>
      </c>
      <c r="H129" s="85" t="s">
        <v>436</v>
      </c>
      <c r="I129" s="82" t="s">
        <v>431</v>
      </c>
      <c r="J129" s="86" t="s">
        <v>437</v>
      </c>
    </row>
    <row r="130" spans="1:10" x14ac:dyDescent="0.2">
      <c r="A130" s="82" t="s">
        <v>700</v>
      </c>
      <c r="B130" s="82" t="s">
        <v>701</v>
      </c>
      <c r="C130" s="82" t="s">
        <v>640</v>
      </c>
      <c r="D130" s="83" t="s">
        <v>563</v>
      </c>
      <c r="F130" s="84" t="s">
        <v>435</v>
      </c>
      <c r="G130" s="85" t="s">
        <v>436</v>
      </c>
      <c r="H130" s="85" t="s">
        <v>436</v>
      </c>
      <c r="I130" s="82" t="s">
        <v>431</v>
      </c>
      <c r="J130" s="86" t="s">
        <v>437</v>
      </c>
    </row>
    <row r="131" spans="1:10" x14ac:dyDescent="0.2">
      <c r="A131" s="82" t="s">
        <v>702</v>
      </c>
      <c r="B131" s="82" t="s">
        <v>703</v>
      </c>
      <c r="C131" s="82" t="s">
        <v>640</v>
      </c>
      <c r="D131" s="83" t="s">
        <v>563</v>
      </c>
      <c r="F131" s="84" t="s">
        <v>435</v>
      </c>
      <c r="G131" s="85" t="s">
        <v>436</v>
      </c>
      <c r="H131" s="85" t="s">
        <v>436</v>
      </c>
      <c r="I131" s="82" t="s">
        <v>431</v>
      </c>
      <c r="J131" s="86" t="s">
        <v>437</v>
      </c>
    </row>
    <row r="132" spans="1:10" x14ac:dyDescent="0.2">
      <c r="A132" s="82" t="s">
        <v>705</v>
      </c>
      <c r="B132" s="82" t="s">
        <v>706</v>
      </c>
      <c r="C132" s="82" t="s">
        <v>640</v>
      </c>
      <c r="D132" s="83" t="s">
        <v>563</v>
      </c>
      <c r="F132" s="84" t="s">
        <v>435</v>
      </c>
      <c r="G132" s="85" t="s">
        <v>436</v>
      </c>
      <c r="H132" s="85" t="s">
        <v>436</v>
      </c>
      <c r="I132" s="82" t="s">
        <v>431</v>
      </c>
      <c r="J132" s="86" t="s">
        <v>437</v>
      </c>
    </row>
    <row r="133" spans="1:10" x14ac:dyDescent="0.2">
      <c r="A133" s="82" t="s">
        <v>707</v>
      </c>
      <c r="B133" s="82" t="s">
        <v>708</v>
      </c>
      <c r="C133" s="82" t="s">
        <v>640</v>
      </c>
      <c r="D133" s="83" t="s">
        <v>563</v>
      </c>
      <c r="F133" s="84" t="s">
        <v>435</v>
      </c>
      <c r="G133" s="85" t="s">
        <v>436</v>
      </c>
      <c r="H133" s="85" t="s">
        <v>436</v>
      </c>
      <c r="I133" s="82" t="s">
        <v>431</v>
      </c>
      <c r="J133" s="86" t="s">
        <v>437</v>
      </c>
    </row>
    <row r="134" spans="1:10" x14ac:dyDescent="0.2">
      <c r="A134" s="82" t="s">
        <v>709</v>
      </c>
      <c r="B134" s="82" t="s">
        <v>710</v>
      </c>
      <c r="C134" s="82" t="s">
        <v>640</v>
      </c>
      <c r="D134" s="83" t="s">
        <v>563</v>
      </c>
      <c r="F134" s="84" t="s">
        <v>435</v>
      </c>
      <c r="G134" s="85" t="s">
        <v>436</v>
      </c>
      <c r="H134" s="85" t="s">
        <v>436</v>
      </c>
      <c r="I134" s="82" t="s">
        <v>431</v>
      </c>
      <c r="J134" s="86" t="s">
        <v>437</v>
      </c>
    </row>
    <row r="135" spans="1:10" x14ac:dyDescent="0.2">
      <c r="A135" s="82" t="s">
        <v>711</v>
      </c>
      <c r="B135" s="82" t="s">
        <v>712</v>
      </c>
      <c r="C135" s="82" t="s">
        <v>640</v>
      </c>
      <c r="D135" s="83" t="s">
        <v>563</v>
      </c>
      <c r="F135" s="84" t="s">
        <v>435</v>
      </c>
      <c r="G135" s="85" t="s">
        <v>436</v>
      </c>
      <c r="H135" s="85" t="s">
        <v>436</v>
      </c>
      <c r="I135" s="82" t="s">
        <v>431</v>
      </c>
      <c r="J135" s="86" t="s">
        <v>437</v>
      </c>
    </row>
    <row r="136" spans="1:10" x14ac:dyDescent="0.2">
      <c r="A136" s="82" t="s">
        <v>713</v>
      </c>
      <c r="B136" s="82" t="s">
        <v>714</v>
      </c>
      <c r="C136" s="82" t="s">
        <v>640</v>
      </c>
      <c r="D136" s="83" t="s">
        <v>563</v>
      </c>
      <c r="F136" s="84" t="s">
        <v>435</v>
      </c>
      <c r="G136" s="85" t="s">
        <v>436</v>
      </c>
      <c r="H136" s="85" t="s">
        <v>436</v>
      </c>
      <c r="I136" s="82" t="s">
        <v>431</v>
      </c>
      <c r="J136" s="86" t="s">
        <v>437</v>
      </c>
    </row>
    <row r="137" spans="1:10" x14ac:dyDescent="0.2">
      <c r="A137" s="82" t="s">
        <v>715</v>
      </c>
      <c r="B137" s="82" t="s">
        <v>716</v>
      </c>
      <c r="C137" s="82" t="s">
        <v>640</v>
      </c>
      <c r="D137" s="83" t="s">
        <v>433</v>
      </c>
      <c r="F137" s="84" t="s">
        <v>435</v>
      </c>
      <c r="G137" s="85" t="s">
        <v>436</v>
      </c>
      <c r="H137" s="85" t="s">
        <v>436</v>
      </c>
      <c r="I137" s="82" t="s">
        <v>431</v>
      </c>
      <c r="J137" s="86" t="s">
        <v>437</v>
      </c>
    </row>
    <row r="138" spans="1:10" x14ac:dyDescent="0.2">
      <c r="A138" s="82" t="s">
        <v>717</v>
      </c>
      <c r="B138" s="82" t="s">
        <v>718</v>
      </c>
      <c r="C138" s="82" t="s">
        <v>640</v>
      </c>
      <c r="D138" s="83" t="s">
        <v>433</v>
      </c>
      <c r="F138" s="84" t="s">
        <v>435</v>
      </c>
      <c r="G138" s="85" t="s">
        <v>436</v>
      </c>
      <c r="H138" s="85" t="s">
        <v>436</v>
      </c>
      <c r="I138" s="82" t="s">
        <v>431</v>
      </c>
      <c r="J138" s="86" t="s">
        <v>437</v>
      </c>
    </row>
    <row r="139" spans="1:10" x14ac:dyDescent="0.2">
      <c r="A139" s="82" t="s">
        <v>719</v>
      </c>
      <c r="B139" s="82" t="s">
        <v>720</v>
      </c>
      <c r="C139" s="82" t="s">
        <v>640</v>
      </c>
      <c r="D139" s="83" t="s">
        <v>433</v>
      </c>
      <c r="F139" s="84" t="s">
        <v>435</v>
      </c>
      <c r="G139" s="85" t="s">
        <v>436</v>
      </c>
      <c r="H139" s="85" t="s">
        <v>436</v>
      </c>
      <c r="I139" s="82" t="s">
        <v>431</v>
      </c>
      <c r="J139" s="86" t="s">
        <v>437</v>
      </c>
    </row>
    <row r="140" spans="1:10" x14ac:dyDescent="0.2">
      <c r="A140" s="82" t="s">
        <v>721</v>
      </c>
      <c r="B140" s="82" t="s">
        <v>722</v>
      </c>
      <c r="C140" s="82" t="s">
        <v>558</v>
      </c>
      <c r="D140" s="83" t="s">
        <v>433</v>
      </c>
      <c r="F140" s="84" t="s">
        <v>435</v>
      </c>
      <c r="G140" s="85" t="s">
        <v>436</v>
      </c>
      <c r="H140" s="85" t="s">
        <v>436</v>
      </c>
      <c r="I140" s="82" t="s">
        <v>431</v>
      </c>
      <c r="J140" s="86" t="s">
        <v>437</v>
      </c>
    </row>
    <row r="141" spans="1:10" x14ac:dyDescent="0.2">
      <c r="A141" s="82" t="s">
        <v>723</v>
      </c>
      <c r="B141" s="82" t="s">
        <v>724</v>
      </c>
      <c r="C141" s="82" t="s">
        <v>589</v>
      </c>
      <c r="D141" s="83" t="s">
        <v>433</v>
      </c>
      <c r="F141" s="84" t="s">
        <v>435</v>
      </c>
      <c r="G141" s="85" t="s">
        <v>436</v>
      </c>
      <c r="H141" s="85" t="s">
        <v>436</v>
      </c>
      <c r="I141" s="82" t="s">
        <v>431</v>
      </c>
      <c r="J141" s="86" t="s">
        <v>437</v>
      </c>
    </row>
    <row r="142" spans="1:10" x14ac:dyDescent="0.2">
      <c r="A142" s="82" t="s">
        <v>725</v>
      </c>
      <c r="B142" s="82" t="s">
        <v>726</v>
      </c>
      <c r="C142" s="82" t="s">
        <v>640</v>
      </c>
      <c r="D142" s="83" t="s">
        <v>433</v>
      </c>
      <c r="F142" s="84" t="s">
        <v>435</v>
      </c>
      <c r="G142" s="85" t="s">
        <v>436</v>
      </c>
      <c r="H142" s="85" t="s">
        <v>436</v>
      </c>
      <c r="I142" s="82" t="s">
        <v>431</v>
      </c>
      <c r="J142" s="86" t="s">
        <v>437</v>
      </c>
    </row>
    <row r="143" spans="1:10" x14ac:dyDescent="0.2">
      <c r="A143" s="82" t="s">
        <v>727</v>
      </c>
      <c r="B143" s="82" t="s">
        <v>728</v>
      </c>
      <c r="C143" s="82" t="s">
        <v>640</v>
      </c>
      <c r="D143" s="83" t="s">
        <v>563</v>
      </c>
      <c r="F143" s="84" t="s">
        <v>435</v>
      </c>
      <c r="G143" s="85" t="s">
        <v>436</v>
      </c>
      <c r="H143" s="85" t="s">
        <v>436</v>
      </c>
      <c r="I143" s="82" t="s">
        <v>431</v>
      </c>
      <c r="J143" s="86" t="s">
        <v>437</v>
      </c>
    </row>
    <row r="144" spans="1:10" x14ac:dyDescent="0.2">
      <c r="A144" s="82" t="s">
        <v>729</v>
      </c>
      <c r="B144" s="82" t="s">
        <v>730</v>
      </c>
      <c r="C144" s="82" t="s">
        <v>640</v>
      </c>
      <c r="D144" s="83" t="s">
        <v>563</v>
      </c>
      <c r="F144" s="84" t="s">
        <v>435</v>
      </c>
      <c r="G144" s="85" t="s">
        <v>436</v>
      </c>
      <c r="H144" s="85" t="s">
        <v>436</v>
      </c>
      <c r="I144" s="82" t="s">
        <v>431</v>
      </c>
      <c r="J144" s="86" t="s">
        <v>437</v>
      </c>
    </row>
    <row r="145" spans="1:10" x14ac:dyDescent="0.2">
      <c r="A145" s="82" t="s">
        <v>731</v>
      </c>
      <c r="B145" s="82" t="s">
        <v>732</v>
      </c>
      <c r="C145" s="82" t="s">
        <v>640</v>
      </c>
      <c r="D145" s="83" t="s">
        <v>433</v>
      </c>
      <c r="F145" s="84" t="s">
        <v>435</v>
      </c>
      <c r="G145" s="85" t="s">
        <v>436</v>
      </c>
      <c r="H145" s="85" t="s">
        <v>436</v>
      </c>
      <c r="I145" s="82" t="s">
        <v>431</v>
      </c>
      <c r="J145" s="86" t="s">
        <v>437</v>
      </c>
    </row>
    <row r="146" spans="1:10" x14ac:dyDescent="0.2">
      <c r="A146" s="82" t="s">
        <v>733</v>
      </c>
      <c r="B146" s="82" t="s">
        <v>734</v>
      </c>
      <c r="C146" s="82" t="s">
        <v>640</v>
      </c>
      <c r="D146" s="83" t="s">
        <v>600</v>
      </c>
      <c r="F146" s="84" t="s">
        <v>435</v>
      </c>
      <c r="G146" s="85" t="s">
        <v>436</v>
      </c>
      <c r="H146" s="85" t="s">
        <v>436</v>
      </c>
      <c r="I146" s="82" t="s">
        <v>431</v>
      </c>
      <c r="J146" s="86" t="s">
        <v>437</v>
      </c>
    </row>
    <row r="147" spans="1:10" x14ac:dyDescent="0.2">
      <c r="A147" s="82" t="s">
        <v>735</v>
      </c>
      <c r="B147" s="82" t="s">
        <v>736</v>
      </c>
      <c r="C147" s="82" t="s">
        <v>640</v>
      </c>
      <c r="D147" s="83" t="s">
        <v>433</v>
      </c>
      <c r="F147" s="84" t="s">
        <v>435</v>
      </c>
      <c r="G147" s="85" t="s">
        <v>436</v>
      </c>
      <c r="H147" s="85" t="s">
        <v>436</v>
      </c>
      <c r="I147" s="82" t="s">
        <v>431</v>
      </c>
      <c r="J147" s="86" t="s">
        <v>437</v>
      </c>
    </row>
    <row r="148" spans="1:10" x14ac:dyDescent="0.2">
      <c r="A148" s="82" t="s">
        <v>738</v>
      </c>
      <c r="B148" s="82" t="s">
        <v>739</v>
      </c>
      <c r="C148" s="82" t="s">
        <v>640</v>
      </c>
      <c r="D148" s="83" t="s">
        <v>448</v>
      </c>
      <c r="F148" s="84" t="s">
        <v>435</v>
      </c>
      <c r="G148" s="85" t="s">
        <v>436</v>
      </c>
      <c r="H148" s="85" t="s">
        <v>436</v>
      </c>
      <c r="I148" s="82" t="s">
        <v>431</v>
      </c>
      <c r="J148" s="86" t="s">
        <v>437</v>
      </c>
    </row>
    <row r="149" spans="1:10" x14ac:dyDescent="0.2">
      <c r="A149" s="82" t="s">
        <v>740</v>
      </c>
      <c r="B149" s="82" t="s">
        <v>741</v>
      </c>
      <c r="C149" s="82" t="s">
        <v>640</v>
      </c>
      <c r="D149" s="83" t="s">
        <v>433</v>
      </c>
      <c r="F149" s="84" t="s">
        <v>435</v>
      </c>
      <c r="G149" s="85" t="s">
        <v>436</v>
      </c>
      <c r="H149" s="85" t="s">
        <v>436</v>
      </c>
      <c r="I149" s="82" t="s">
        <v>431</v>
      </c>
      <c r="J149" s="86" t="s">
        <v>437</v>
      </c>
    </row>
    <row r="150" spans="1:10" x14ac:dyDescent="0.2">
      <c r="A150" s="82" t="s">
        <v>742</v>
      </c>
      <c r="B150" s="82" t="s">
        <v>743</v>
      </c>
      <c r="C150" s="82" t="s">
        <v>640</v>
      </c>
      <c r="D150" s="83" t="s">
        <v>433</v>
      </c>
      <c r="F150" s="84" t="s">
        <v>435</v>
      </c>
      <c r="G150" s="85" t="s">
        <v>436</v>
      </c>
      <c r="H150" s="85" t="s">
        <v>436</v>
      </c>
      <c r="I150" s="82" t="s">
        <v>431</v>
      </c>
      <c r="J150" s="86" t="s">
        <v>437</v>
      </c>
    </row>
    <row r="151" spans="1:10" x14ac:dyDescent="0.2">
      <c r="A151" s="82" t="s">
        <v>744</v>
      </c>
      <c r="B151" s="82" t="s">
        <v>745</v>
      </c>
      <c r="C151" s="82" t="s">
        <v>640</v>
      </c>
      <c r="D151" s="83" t="s">
        <v>448</v>
      </c>
      <c r="F151" s="84" t="s">
        <v>435</v>
      </c>
      <c r="G151" s="85" t="s">
        <v>436</v>
      </c>
      <c r="H151" s="85" t="s">
        <v>436</v>
      </c>
      <c r="I151" s="82" t="s">
        <v>431</v>
      </c>
      <c r="J151" s="86" t="s">
        <v>437</v>
      </c>
    </row>
    <row r="152" spans="1:10" x14ac:dyDescent="0.2">
      <c r="A152" s="82" t="s">
        <v>746</v>
      </c>
      <c r="B152" s="82" t="s">
        <v>747</v>
      </c>
      <c r="C152" s="82" t="s">
        <v>640</v>
      </c>
      <c r="D152" s="83" t="s">
        <v>448</v>
      </c>
      <c r="F152" s="84" t="s">
        <v>435</v>
      </c>
      <c r="G152" s="85" t="s">
        <v>436</v>
      </c>
      <c r="H152" s="85" t="s">
        <v>436</v>
      </c>
      <c r="I152" s="82" t="s">
        <v>431</v>
      </c>
      <c r="J152" s="86" t="s">
        <v>437</v>
      </c>
    </row>
    <row r="153" spans="1:10" x14ac:dyDescent="0.2">
      <c r="A153" s="82" t="s">
        <v>748</v>
      </c>
      <c r="B153" s="82" t="s">
        <v>749</v>
      </c>
      <c r="C153" s="82" t="s">
        <v>640</v>
      </c>
      <c r="D153" s="83" t="s">
        <v>448</v>
      </c>
      <c r="F153" s="84" t="s">
        <v>435</v>
      </c>
      <c r="G153" s="85" t="s">
        <v>436</v>
      </c>
      <c r="H153" s="85" t="s">
        <v>436</v>
      </c>
      <c r="I153" s="82" t="s">
        <v>431</v>
      </c>
      <c r="J153" s="86" t="s">
        <v>437</v>
      </c>
    </row>
    <row r="154" spans="1:10" x14ac:dyDescent="0.2">
      <c r="A154" s="82" t="s">
        <v>750</v>
      </c>
      <c r="B154" s="82" t="s">
        <v>751</v>
      </c>
      <c r="C154" s="82" t="s">
        <v>640</v>
      </c>
      <c r="D154" s="83" t="s">
        <v>448</v>
      </c>
      <c r="F154" s="84" t="s">
        <v>435</v>
      </c>
      <c r="G154" s="85" t="s">
        <v>436</v>
      </c>
      <c r="H154" s="85" t="s">
        <v>436</v>
      </c>
      <c r="I154" s="82" t="s">
        <v>431</v>
      </c>
      <c r="J154" s="86" t="s">
        <v>437</v>
      </c>
    </row>
    <row r="155" spans="1:10" x14ac:dyDescent="0.2">
      <c r="A155" s="82" t="s">
        <v>752</v>
      </c>
      <c r="B155" s="82" t="s">
        <v>753</v>
      </c>
      <c r="C155" s="82" t="s">
        <v>640</v>
      </c>
      <c r="D155" s="83" t="s">
        <v>600</v>
      </c>
      <c r="F155" s="84" t="s">
        <v>435</v>
      </c>
      <c r="G155" s="85" t="s">
        <v>436</v>
      </c>
      <c r="H155" s="85" t="s">
        <v>436</v>
      </c>
      <c r="I155" s="82" t="s">
        <v>431</v>
      </c>
      <c r="J155" s="86" t="s">
        <v>437</v>
      </c>
    </row>
    <row r="156" spans="1:10" x14ac:dyDescent="0.2">
      <c r="A156" s="82" t="s">
        <v>754</v>
      </c>
      <c r="B156" s="82" t="s">
        <v>755</v>
      </c>
      <c r="C156" s="82" t="s">
        <v>640</v>
      </c>
      <c r="D156" s="83" t="s">
        <v>433</v>
      </c>
      <c r="F156" s="84" t="s">
        <v>435</v>
      </c>
      <c r="G156" s="85" t="s">
        <v>436</v>
      </c>
      <c r="H156" s="85" t="s">
        <v>436</v>
      </c>
      <c r="I156" s="82" t="s">
        <v>431</v>
      </c>
      <c r="J156" s="86" t="s">
        <v>437</v>
      </c>
    </row>
    <row r="157" spans="1:10" x14ac:dyDescent="0.2">
      <c r="A157" s="82" t="s">
        <v>756</v>
      </c>
      <c r="B157" s="82" t="s">
        <v>757</v>
      </c>
      <c r="C157" s="82" t="s">
        <v>640</v>
      </c>
      <c r="D157" s="83" t="s">
        <v>600</v>
      </c>
      <c r="F157" s="84" t="s">
        <v>435</v>
      </c>
      <c r="G157" s="85" t="s">
        <v>436</v>
      </c>
      <c r="H157" s="85" t="s">
        <v>436</v>
      </c>
      <c r="I157" s="82" t="s">
        <v>431</v>
      </c>
      <c r="J157" s="86" t="s">
        <v>437</v>
      </c>
    </row>
    <row r="158" spans="1:10" x14ac:dyDescent="0.2">
      <c r="A158" s="82" t="s">
        <v>758</v>
      </c>
      <c r="B158" s="82" t="s">
        <v>759</v>
      </c>
      <c r="C158" s="82" t="s">
        <v>640</v>
      </c>
      <c r="D158" s="83" t="s">
        <v>600</v>
      </c>
      <c r="F158" s="84" t="s">
        <v>435</v>
      </c>
      <c r="G158" s="85" t="s">
        <v>436</v>
      </c>
      <c r="H158" s="85" t="s">
        <v>436</v>
      </c>
      <c r="I158" s="82" t="s">
        <v>431</v>
      </c>
      <c r="J158" s="86" t="s">
        <v>437</v>
      </c>
    </row>
    <row r="159" spans="1:10" x14ac:dyDescent="0.2">
      <c r="A159" s="82" t="s">
        <v>760</v>
      </c>
      <c r="B159" s="82" t="s">
        <v>761</v>
      </c>
      <c r="C159" s="82" t="s">
        <v>640</v>
      </c>
      <c r="D159" s="83" t="s">
        <v>563</v>
      </c>
      <c r="F159" s="84" t="s">
        <v>435</v>
      </c>
      <c r="G159" s="85" t="s">
        <v>436</v>
      </c>
      <c r="H159" s="85" t="s">
        <v>436</v>
      </c>
      <c r="I159" s="82" t="s">
        <v>431</v>
      </c>
      <c r="J159" s="86" t="s">
        <v>437</v>
      </c>
    </row>
    <row r="160" spans="1:10" x14ac:dyDescent="0.2">
      <c r="A160" s="82" t="s">
        <v>762</v>
      </c>
      <c r="B160" s="82" t="s">
        <v>763</v>
      </c>
      <c r="C160" s="82" t="s">
        <v>640</v>
      </c>
      <c r="D160" s="83" t="s">
        <v>563</v>
      </c>
      <c r="F160" s="84" t="s">
        <v>435</v>
      </c>
      <c r="G160" s="85" t="s">
        <v>436</v>
      </c>
      <c r="H160" s="85" t="s">
        <v>436</v>
      </c>
      <c r="I160" s="82" t="s">
        <v>431</v>
      </c>
      <c r="J160" s="86" t="s">
        <v>437</v>
      </c>
    </row>
    <row r="161" spans="1:10" x14ac:dyDescent="0.2">
      <c r="A161" s="82" t="s">
        <v>764</v>
      </c>
      <c r="B161" s="82" t="s">
        <v>765</v>
      </c>
      <c r="C161" s="82" t="s">
        <v>640</v>
      </c>
      <c r="D161" s="83" t="s">
        <v>563</v>
      </c>
      <c r="F161" s="84" t="s">
        <v>435</v>
      </c>
      <c r="G161" s="85" t="s">
        <v>436</v>
      </c>
      <c r="H161" s="85" t="s">
        <v>436</v>
      </c>
      <c r="I161" s="82" t="s">
        <v>431</v>
      </c>
      <c r="J161" s="86" t="s">
        <v>437</v>
      </c>
    </row>
    <row r="162" spans="1:10" x14ac:dyDescent="0.2">
      <c r="A162" s="82" t="s">
        <v>766</v>
      </c>
      <c r="B162" s="82" t="s">
        <v>767</v>
      </c>
      <c r="C162" s="82" t="s">
        <v>640</v>
      </c>
      <c r="D162" s="83" t="s">
        <v>583</v>
      </c>
      <c r="F162" s="84" t="s">
        <v>435</v>
      </c>
      <c r="G162" s="85" t="s">
        <v>436</v>
      </c>
      <c r="H162" s="85" t="s">
        <v>436</v>
      </c>
      <c r="I162" s="82" t="s">
        <v>431</v>
      </c>
      <c r="J162" s="86" t="s">
        <v>437</v>
      </c>
    </row>
    <row r="163" spans="1:10" x14ac:dyDescent="0.2">
      <c r="A163" s="82" t="s">
        <v>768</v>
      </c>
      <c r="B163" s="82" t="s">
        <v>769</v>
      </c>
      <c r="C163" s="82" t="s">
        <v>640</v>
      </c>
      <c r="D163" s="83" t="s">
        <v>433</v>
      </c>
      <c r="F163" s="84" t="s">
        <v>435</v>
      </c>
      <c r="G163" s="85" t="s">
        <v>436</v>
      </c>
      <c r="H163" s="85" t="s">
        <v>436</v>
      </c>
      <c r="I163" s="82" t="s">
        <v>431</v>
      </c>
      <c r="J163" s="86" t="s">
        <v>437</v>
      </c>
    </row>
    <row r="164" spans="1:10" x14ac:dyDescent="0.2">
      <c r="A164" s="82" t="s">
        <v>770</v>
      </c>
      <c r="B164" s="82" t="s">
        <v>771</v>
      </c>
      <c r="C164" s="82" t="s">
        <v>640</v>
      </c>
      <c r="D164" s="83" t="s">
        <v>433</v>
      </c>
      <c r="F164" s="84" t="s">
        <v>435</v>
      </c>
      <c r="G164" s="85" t="s">
        <v>436</v>
      </c>
      <c r="H164" s="85" t="s">
        <v>436</v>
      </c>
      <c r="I164" s="82" t="s">
        <v>431</v>
      </c>
      <c r="J164" s="86" t="s">
        <v>437</v>
      </c>
    </row>
    <row r="165" spans="1:10" x14ac:dyDescent="0.2">
      <c r="A165" s="82" t="s">
        <v>772</v>
      </c>
      <c r="B165" s="82" t="s">
        <v>773</v>
      </c>
      <c r="C165" s="82" t="s">
        <v>640</v>
      </c>
      <c r="D165" s="83" t="s">
        <v>600</v>
      </c>
      <c r="F165" s="84" t="s">
        <v>435</v>
      </c>
      <c r="G165" s="85" t="s">
        <v>436</v>
      </c>
      <c r="H165" s="85" t="s">
        <v>436</v>
      </c>
      <c r="I165" s="82" t="s">
        <v>431</v>
      </c>
      <c r="J165" s="86" t="s">
        <v>437</v>
      </c>
    </row>
    <row r="166" spans="1:10" x14ac:dyDescent="0.2">
      <c r="A166" s="82" t="s">
        <v>774</v>
      </c>
      <c r="B166" s="82" t="s">
        <v>775</v>
      </c>
      <c r="C166" s="82" t="s">
        <v>640</v>
      </c>
      <c r="D166" s="83" t="s">
        <v>612</v>
      </c>
      <c r="F166" s="84" t="s">
        <v>435</v>
      </c>
      <c r="G166" s="85" t="s">
        <v>436</v>
      </c>
      <c r="H166" s="85" t="s">
        <v>436</v>
      </c>
      <c r="I166" s="82" t="s">
        <v>431</v>
      </c>
      <c r="J166" s="86" t="s">
        <v>437</v>
      </c>
    </row>
    <row r="167" spans="1:10" x14ac:dyDescent="0.2">
      <c r="A167" s="82" t="s">
        <v>776</v>
      </c>
      <c r="B167" s="82" t="s">
        <v>777</v>
      </c>
      <c r="C167" s="82" t="s">
        <v>640</v>
      </c>
      <c r="D167" s="83" t="s">
        <v>563</v>
      </c>
      <c r="F167" s="84" t="s">
        <v>435</v>
      </c>
      <c r="G167" s="85" t="s">
        <v>436</v>
      </c>
      <c r="H167" s="85" t="s">
        <v>436</v>
      </c>
      <c r="I167" s="82" t="s">
        <v>431</v>
      </c>
      <c r="J167" s="86" t="s">
        <v>437</v>
      </c>
    </row>
    <row r="168" spans="1:10" x14ac:dyDescent="0.2">
      <c r="A168" s="82" t="s">
        <v>778</v>
      </c>
      <c r="B168" s="82" t="s">
        <v>779</v>
      </c>
      <c r="C168" s="82" t="s">
        <v>640</v>
      </c>
      <c r="D168" s="83" t="s">
        <v>563</v>
      </c>
      <c r="F168" s="84" t="s">
        <v>435</v>
      </c>
      <c r="G168" s="85" t="s">
        <v>436</v>
      </c>
      <c r="H168" s="85" t="s">
        <v>436</v>
      </c>
      <c r="I168" s="82" t="s">
        <v>431</v>
      </c>
      <c r="J168" s="86" t="s">
        <v>437</v>
      </c>
    </row>
    <row r="169" spans="1:10" x14ac:dyDescent="0.2">
      <c r="A169" s="82" t="s">
        <v>780</v>
      </c>
      <c r="B169" s="82" t="s">
        <v>781</v>
      </c>
      <c r="C169" s="82" t="s">
        <v>640</v>
      </c>
      <c r="D169" s="83" t="s">
        <v>612</v>
      </c>
      <c r="F169" s="84" t="s">
        <v>435</v>
      </c>
      <c r="G169" s="85" t="s">
        <v>436</v>
      </c>
      <c r="H169" s="85" t="s">
        <v>436</v>
      </c>
      <c r="I169" s="82" t="s">
        <v>431</v>
      </c>
      <c r="J169" s="86" t="s">
        <v>437</v>
      </c>
    </row>
    <row r="170" spans="1:10" x14ac:dyDescent="0.2">
      <c r="A170" s="82" t="s">
        <v>783</v>
      </c>
      <c r="B170" s="82" t="s">
        <v>784</v>
      </c>
      <c r="C170" s="82" t="s">
        <v>640</v>
      </c>
      <c r="D170" s="83" t="s">
        <v>563</v>
      </c>
      <c r="F170" s="84" t="s">
        <v>435</v>
      </c>
      <c r="G170" s="85" t="s">
        <v>436</v>
      </c>
      <c r="H170" s="85" t="s">
        <v>436</v>
      </c>
      <c r="I170" s="82" t="s">
        <v>431</v>
      </c>
      <c r="J170" s="86" t="s">
        <v>437</v>
      </c>
    </row>
    <row r="171" spans="1:10" x14ac:dyDescent="0.2">
      <c r="A171" s="82" t="s">
        <v>785</v>
      </c>
      <c r="B171" s="82" t="s">
        <v>786</v>
      </c>
      <c r="C171" s="82" t="s">
        <v>640</v>
      </c>
      <c r="D171" s="83" t="s">
        <v>612</v>
      </c>
      <c r="F171" s="84" t="s">
        <v>435</v>
      </c>
      <c r="G171" s="85" t="s">
        <v>436</v>
      </c>
      <c r="H171" s="85" t="s">
        <v>436</v>
      </c>
      <c r="I171" s="82" t="s">
        <v>431</v>
      </c>
      <c r="J171" s="86" t="s">
        <v>437</v>
      </c>
    </row>
    <row r="172" spans="1:10" x14ac:dyDescent="0.2">
      <c r="A172" s="82" t="s">
        <v>787</v>
      </c>
      <c r="B172" s="82" t="s">
        <v>788</v>
      </c>
      <c r="C172" s="82" t="s">
        <v>640</v>
      </c>
      <c r="D172" s="83" t="s">
        <v>612</v>
      </c>
      <c r="F172" s="84" t="s">
        <v>435</v>
      </c>
      <c r="G172" s="85" t="s">
        <v>436</v>
      </c>
      <c r="H172" s="85" t="s">
        <v>436</v>
      </c>
      <c r="I172" s="82" t="s">
        <v>431</v>
      </c>
      <c r="J172" s="86" t="s">
        <v>437</v>
      </c>
    </row>
    <row r="173" spans="1:10" x14ac:dyDescent="0.2">
      <c r="A173" s="82" t="s">
        <v>789</v>
      </c>
      <c r="B173" s="82" t="s">
        <v>790</v>
      </c>
      <c r="C173" s="82" t="s">
        <v>640</v>
      </c>
      <c r="D173" s="83" t="s">
        <v>791</v>
      </c>
      <c r="F173" s="84" t="s">
        <v>435</v>
      </c>
      <c r="G173" s="85" t="s">
        <v>436</v>
      </c>
      <c r="H173" s="85" t="s">
        <v>436</v>
      </c>
      <c r="I173" s="82" t="s">
        <v>431</v>
      </c>
      <c r="J173" s="86" t="s">
        <v>437</v>
      </c>
    </row>
    <row r="174" spans="1:10" x14ac:dyDescent="0.2">
      <c r="A174" s="82" t="s">
        <v>792</v>
      </c>
      <c r="B174" s="82" t="s">
        <v>793</v>
      </c>
      <c r="C174" s="82" t="s">
        <v>640</v>
      </c>
      <c r="D174" s="83" t="s">
        <v>563</v>
      </c>
      <c r="F174" s="84" t="s">
        <v>435</v>
      </c>
      <c r="G174" s="85" t="s">
        <v>436</v>
      </c>
      <c r="H174" s="85" t="s">
        <v>436</v>
      </c>
      <c r="I174" s="82" t="s">
        <v>431</v>
      </c>
      <c r="J174" s="86" t="s">
        <v>437</v>
      </c>
    </row>
    <row r="175" spans="1:10" x14ac:dyDescent="0.2">
      <c r="A175" s="82" t="s">
        <v>794</v>
      </c>
      <c r="B175" s="82" t="s">
        <v>795</v>
      </c>
      <c r="C175" s="82" t="s">
        <v>640</v>
      </c>
      <c r="D175" s="83" t="s">
        <v>600</v>
      </c>
      <c r="F175" s="84" t="s">
        <v>435</v>
      </c>
      <c r="G175" s="85" t="s">
        <v>436</v>
      </c>
      <c r="H175" s="85" t="s">
        <v>436</v>
      </c>
      <c r="I175" s="82" t="s">
        <v>431</v>
      </c>
      <c r="J175" s="86" t="s">
        <v>437</v>
      </c>
    </row>
    <row r="176" spans="1:10" x14ac:dyDescent="0.2">
      <c r="A176" s="82" t="s">
        <v>796</v>
      </c>
      <c r="B176" s="82" t="s">
        <v>797</v>
      </c>
      <c r="C176" s="82" t="s">
        <v>640</v>
      </c>
      <c r="D176" s="83" t="s">
        <v>563</v>
      </c>
      <c r="F176" s="84" t="s">
        <v>435</v>
      </c>
      <c r="G176" s="85" t="s">
        <v>436</v>
      </c>
      <c r="H176" s="85" t="s">
        <v>436</v>
      </c>
      <c r="I176" s="82" t="s">
        <v>431</v>
      </c>
      <c r="J176" s="86" t="s">
        <v>437</v>
      </c>
    </row>
    <row r="177" spans="1:10" x14ac:dyDescent="0.2">
      <c r="A177" s="82" t="s">
        <v>798</v>
      </c>
      <c r="B177" s="82" t="s">
        <v>799</v>
      </c>
      <c r="C177" s="82" t="s">
        <v>640</v>
      </c>
      <c r="D177" s="83" t="s">
        <v>563</v>
      </c>
      <c r="F177" s="84" t="s">
        <v>435</v>
      </c>
      <c r="G177" s="85" t="s">
        <v>436</v>
      </c>
      <c r="H177" s="85" t="s">
        <v>436</v>
      </c>
      <c r="I177" s="82" t="s">
        <v>431</v>
      </c>
      <c r="J177" s="86" t="s">
        <v>437</v>
      </c>
    </row>
    <row r="178" spans="1:10" x14ac:dyDescent="0.2">
      <c r="A178" s="82" t="s">
        <v>800</v>
      </c>
      <c r="B178" s="82" t="s">
        <v>801</v>
      </c>
      <c r="C178" s="82" t="s">
        <v>640</v>
      </c>
      <c r="D178" s="83" t="s">
        <v>563</v>
      </c>
      <c r="F178" s="84" t="s">
        <v>435</v>
      </c>
      <c r="G178" s="85" t="s">
        <v>436</v>
      </c>
      <c r="H178" s="85" t="s">
        <v>436</v>
      </c>
      <c r="I178" s="82" t="s">
        <v>431</v>
      </c>
      <c r="J178" s="86" t="s">
        <v>437</v>
      </c>
    </row>
    <row r="179" spans="1:10" x14ac:dyDescent="0.2">
      <c r="A179" s="82" t="s">
        <v>802</v>
      </c>
      <c r="B179" s="82" t="s">
        <v>803</v>
      </c>
      <c r="C179" s="82" t="s">
        <v>640</v>
      </c>
      <c r="D179" s="83" t="s">
        <v>563</v>
      </c>
      <c r="F179" s="84" t="s">
        <v>435</v>
      </c>
      <c r="G179" s="85" t="s">
        <v>436</v>
      </c>
      <c r="H179" s="85" t="s">
        <v>436</v>
      </c>
      <c r="I179" s="82" t="s">
        <v>431</v>
      </c>
      <c r="J179" s="86" t="s">
        <v>437</v>
      </c>
    </row>
    <row r="180" spans="1:10" x14ac:dyDescent="0.2">
      <c r="A180" s="82" t="s">
        <v>804</v>
      </c>
      <c r="B180" s="82" t="s">
        <v>805</v>
      </c>
      <c r="C180" s="82" t="s">
        <v>640</v>
      </c>
      <c r="D180" s="83" t="s">
        <v>600</v>
      </c>
      <c r="F180" s="84" t="s">
        <v>435</v>
      </c>
      <c r="G180" s="85" t="s">
        <v>436</v>
      </c>
      <c r="H180" s="85" t="s">
        <v>436</v>
      </c>
      <c r="I180" s="82" t="s">
        <v>431</v>
      </c>
      <c r="J180" s="86" t="s">
        <v>437</v>
      </c>
    </row>
    <row r="181" spans="1:10" x14ac:dyDescent="0.2">
      <c r="A181" s="82" t="s">
        <v>806</v>
      </c>
      <c r="B181" s="82" t="s">
        <v>807</v>
      </c>
      <c r="C181" s="82" t="s">
        <v>640</v>
      </c>
      <c r="D181" s="83" t="s">
        <v>600</v>
      </c>
      <c r="F181" s="84" t="s">
        <v>435</v>
      </c>
      <c r="G181" s="85" t="s">
        <v>436</v>
      </c>
      <c r="H181" s="85" t="s">
        <v>436</v>
      </c>
      <c r="I181" s="82" t="s">
        <v>431</v>
      </c>
      <c r="J181" s="86" t="s">
        <v>437</v>
      </c>
    </row>
    <row r="182" spans="1:10" x14ac:dyDescent="0.2">
      <c r="A182" s="82" t="s">
        <v>808</v>
      </c>
      <c r="B182" s="82" t="s">
        <v>809</v>
      </c>
      <c r="C182" s="82" t="s">
        <v>640</v>
      </c>
      <c r="D182" s="83" t="s">
        <v>600</v>
      </c>
      <c r="F182" s="84" t="s">
        <v>435</v>
      </c>
      <c r="G182" s="85" t="s">
        <v>436</v>
      </c>
      <c r="H182" s="85" t="s">
        <v>436</v>
      </c>
      <c r="I182" s="82" t="s">
        <v>431</v>
      </c>
      <c r="J182" s="86" t="s">
        <v>437</v>
      </c>
    </row>
    <row r="183" spans="1:10" x14ac:dyDescent="0.2">
      <c r="A183" s="82" t="s">
        <v>810</v>
      </c>
      <c r="B183" s="82" t="s">
        <v>811</v>
      </c>
      <c r="C183" s="82" t="s">
        <v>640</v>
      </c>
      <c r="D183" s="83" t="s">
        <v>600</v>
      </c>
      <c r="F183" s="84" t="s">
        <v>435</v>
      </c>
      <c r="G183" s="85" t="s">
        <v>436</v>
      </c>
      <c r="H183" s="85" t="s">
        <v>436</v>
      </c>
      <c r="I183" s="82" t="s">
        <v>431</v>
      </c>
      <c r="J183" s="86" t="s">
        <v>437</v>
      </c>
    </row>
    <row r="184" spans="1:10" x14ac:dyDescent="0.2">
      <c r="A184" s="82" t="s">
        <v>812</v>
      </c>
      <c r="B184" s="82" t="s">
        <v>813</v>
      </c>
      <c r="C184" s="82" t="s">
        <v>640</v>
      </c>
      <c r="D184" s="83" t="s">
        <v>600</v>
      </c>
      <c r="F184" s="84" t="s">
        <v>435</v>
      </c>
      <c r="G184" s="85" t="s">
        <v>436</v>
      </c>
      <c r="H184" s="85" t="s">
        <v>436</v>
      </c>
      <c r="I184" s="82" t="s">
        <v>431</v>
      </c>
      <c r="J184" s="86" t="s">
        <v>437</v>
      </c>
    </row>
    <row r="185" spans="1:10" x14ac:dyDescent="0.2">
      <c r="A185" s="82" t="s">
        <v>814</v>
      </c>
      <c r="B185" s="82" t="s">
        <v>815</v>
      </c>
      <c r="C185" s="82" t="s">
        <v>640</v>
      </c>
      <c r="D185" s="83" t="s">
        <v>600</v>
      </c>
      <c r="F185" s="84" t="s">
        <v>435</v>
      </c>
      <c r="G185" s="85" t="s">
        <v>436</v>
      </c>
      <c r="H185" s="85" t="s">
        <v>436</v>
      </c>
      <c r="I185" s="82" t="s">
        <v>431</v>
      </c>
      <c r="J185" s="86" t="s">
        <v>437</v>
      </c>
    </row>
    <row r="186" spans="1:10" x14ac:dyDescent="0.2">
      <c r="A186" s="82" t="s">
        <v>816</v>
      </c>
      <c r="B186" s="82" t="s">
        <v>817</v>
      </c>
      <c r="C186" s="82" t="s">
        <v>640</v>
      </c>
      <c r="D186" s="83" t="s">
        <v>563</v>
      </c>
      <c r="F186" s="84" t="s">
        <v>435</v>
      </c>
      <c r="G186" s="85" t="s">
        <v>436</v>
      </c>
      <c r="H186" s="85" t="s">
        <v>436</v>
      </c>
      <c r="I186" s="82" t="s">
        <v>431</v>
      </c>
      <c r="J186" s="86" t="s">
        <v>437</v>
      </c>
    </row>
    <row r="187" spans="1:10" x14ac:dyDescent="0.2">
      <c r="A187" s="82" t="s">
        <v>818</v>
      </c>
      <c r="B187" s="82" t="s">
        <v>819</v>
      </c>
      <c r="C187" s="82" t="s">
        <v>640</v>
      </c>
      <c r="D187" s="83" t="s">
        <v>563</v>
      </c>
      <c r="F187" s="84" t="s">
        <v>435</v>
      </c>
      <c r="G187" s="85" t="s">
        <v>436</v>
      </c>
      <c r="H187" s="85" t="s">
        <v>436</v>
      </c>
      <c r="I187" s="82" t="s">
        <v>431</v>
      </c>
      <c r="J187" s="86" t="s">
        <v>437</v>
      </c>
    </row>
    <row r="188" spans="1:10" x14ac:dyDescent="0.2">
      <c r="A188" s="82" t="s">
        <v>820</v>
      </c>
      <c r="B188" s="82" t="s">
        <v>821</v>
      </c>
      <c r="C188" s="82" t="s">
        <v>640</v>
      </c>
      <c r="D188" s="83" t="s">
        <v>563</v>
      </c>
      <c r="F188" s="84" t="s">
        <v>435</v>
      </c>
      <c r="G188" s="85" t="s">
        <v>436</v>
      </c>
      <c r="H188" s="85" t="s">
        <v>436</v>
      </c>
      <c r="I188" s="82" t="s">
        <v>431</v>
      </c>
      <c r="J188" s="86" t="s">
        <v>437</v>
      </c>
    </row>
    <row r="189" spans="1:10" x14ac:dyDescent="0.2">
      <c r="A189" s="82" t="s">
        <v>822</v>
      </c>
      <c r="B189" s="82" t="s">
        <v>823</v>
      </c>
      <c r="C189" s="82" t="s">
        <v>640</v>
      </c>
      <c r="D189" s="83" t="s">
        <v>563</v>
      </c>
      <c r="F189" s="84" t="s">
        <v>435</v>
      </c>
      <c r="G189" s="85" t="s">
        <v>436</v>
      </c>
      <c r="H189" s="85" t="s">
        <v>436</v>
      </c>
      <c r="I189" s="82" t="s">
        <v>431</v>
      </c>
      <c r="J189" s="86" t="s">
        <v>437</v>
      </c>
    </row>
    <row r="190" spans="1:10" x14ac:dyDescent="0.2">
      <c r="A190" s="82" t="s">
        <v>824</v>
      </c>
      <c r="B190" s="82" t="s">
        <v>825</v>
      </c>
      <c r="C190" s="82" t="s">
        <v>640</v>
      </c>
      <c r="D190" s="83" t="s">
        <v>563</v>
      </c>
      <c r="F190" s="84" t="s">
        <v>435</v>
      </c>
      <c r="G190" s="85" t="s">
        <v>436</v>
      </c>
      <c r="H190" s="85" t="s">
        <v>436</v>
      </c>
      <c r="I190" s="82" t="s">
        <v>431</v>
      </c>
      <c r="J190" s="86" t="s">
        <v>437</v>
      </c>
    </row>
    <row r="191" spans="1:10" x14ac:dyDescent="0.2">
      <c r="A191" s="82" t="s">
        <v>826</v>
      </c>
      <c r="B191" s="82" t="s">
        <v>827</v>
      </c>
      <c r="C191" s="82" t="s">
        <v>640</v>
      </c>
      <c r="D191" s="83" t="s">
        <v>563</v>
      </c>
      <c r="F191" s="84" t="s">
        <v>435</v>
      </c>
      <c r="G191" s="85" t="s">
        <v>436</v>
      </c>
      <c r="H191" s="85" t="s">
        <v>436</v>
      </c>
      <c r="I191" s="82" t="s">
        <v>431</v>
      </c>
      <c r="J191" s="86" t="s">
        <v>437</v>
      </c>
    </row>
    <row r="192" spans="1:10" x14ac:dyDescent="0.2">
      <c r="A192" s="82" t="s">
        <v>828</v>
      </c>
      <c r="B192" s="82" t="s">
        <v>829</v>
      </c>
      <c r="C192" s="82" t="s">
        <v>640</v>
      </c>
      <c r="D192" s="83" t="s">
        <v>563</v>
      </c>
      <c r="F192" s="84" t="s">
        <v>435</v>
      </c>
      <c r="G192" s="85" t="s">
        <v>436</v>
      </c>
      <c r="H192" s="85" t="s">
        <v>436</v>
      </c>
      <c r="I192" s="82" t="s">
        <v>431</v>
      </c>
      <c r="J192" s="86" t="s">
        <v>437</v>
      </c>
    </row>
    <row r="193" spans="1:10" x14ac:dyDescent="0.2">
      <c r="A193" s="82" t="s">
        <v>830</v>
      </c>
      <c r="B193" s="82" t="s">
        <v>831</v>
      </c>
      <c r="C193" s="82" t="s">
        <v>640</v>
      </c>
      <c r="D193" s="83" t="s">
        <v>433</v>
      </c>
      <c r="F193" s="84" t="s">
        <v>435</v>
      </c>
      <c r="G193" s="85" t="s">
        <v>436</v>
      </c>
      <c r="H193" s="85" t="s">
        <v>436</v>
      </c>
      <c r="I193" s="82" t="s">
        <v>431</v>
      </c>
      <c r="J193" s="86" t="s">
        <v>437</v>
      </c>
    </row>
    <row r="194" spans="1:10" x14ac:dyDescent="0.2">
      <c r="A194" s="82" t="s">
        <v>832</v>
      </c>
      <c r="B194" s="82" t="s">
        <v>833</v>
      </c>
      <c r="C194" s="82" t="s">
        <v>640</v>
      </c>
      <c r="D194" s="83" t="s">
        <v>433</v>
      </c>
      <c r="F194" s="84" t="s">
        <v>435</v>
      </c>
      <c r="G194" s="85" t="s">
        <v>436</v>
      </c>
      <c r="H194" s="85" t="s">
        <v>436</v>
      </c>
      <c r="I194" s="82" t="s">
        <v>431</v>
      </c>
      <c r="J194" s="86" t="s">
        <v>437</v>
      </c>
    </row>
    <row r="195" spans="1:10" x14ac:dyDescent="0.2">
      <c r="A195" s="82" t="s">
        <v>834</v>
      </c>
      <c r="B195" s="82" t="s">
        <v>835</v>
      </c>
      <c r="C195" s="82" t="s">
        <v>640</v>
      </c>
      <c r="D195" s="83" t="s">
        <v>433</v>
      </c>
      <c r="F195" s="84" t="s">
        <v>435</v>
      </c>
      <c r="G195" s="85" t="s">
        <v>436</v>
      </c>
      <c r="H195" s="85" t="s">
        <v>436</v>
      </c>
      <c r="I195" s="82" t="s">
        <v>431</v>
      </c>
      <c r="J195" s="86" t="s">
        <v>437</v>
      </c>
    </row>
    <row r="196" spans="1:10" x14ac:dyDescent="0.2">
      <c r="A196" s="82" t="s">
        <v>836</v>
      </c>
      <c r="B196" s="82" t="s">
        <v>837</v>
      </c>
      <c r="C196" s="82" t="s">
        <v>640</v>
      </c>
      <c r="D196" s="83" t="s">
        <v>433</v>
      </c>
      <c r="F196" s="84" t="s">
        <v>435</v>
      </c>
      <c r="G196" s="85" t="s">
        <v>436</v>
      </c>
      <c r="H196" s="85" t="s">
        <v>436</v>
      </c>
      <c r="I196" s="82" t="s">
        <v>431</v>
      </c>
      <c r="J196" s="86" t="s">
        <v>437</v>
      </c>
    </row>
    <row r="197" spans="1:10" x14ac:dyDescent="0.2">
      <c r="A197" s="82" t="s">
        <v>838</v>
      </c>
      <c r="B197" s="82" t="s">
        <v>839</v>
      </c>
      <c r="C197" s="82" t="s">
        <v>640</v>
      </c>
      <c r="D197" s="83" t="s">
        <v>563</v>
      </c>
      <c r="F197" s="84" t="s">
        <v>435</v>
      </c>
      <c r="G197" s="85" t="s">
        <v>436</v>
      </c>
      <c r="H197" s="85" t="s">
        <v>436</v>
      </c>
      <c r="I197" s="82" t="s">
        <v>431</v>
      </c>
      <c r="J197" s="86" t="s">
        <v>437</v>
      </c>
    </row>
    <row r="198" spans="1:10" x14ac:dyDescent="0.2">
      <c r="A198" s="82" t="s">
        <v>840</v>
      </c>
      <c r="B198" s="82" t="s">
        <v>414</v>
      </c>
      <c r="C198" s="82" t="s">
        <v>447</v>
      </c>
      <c r="D198" s="83" t="s">
        <v>433</v>
      </c>
      <c r="F198" s="84" t="s">
        <v>435</v>
      </c>
      <c r="G198" s="85" t="s">
        <v>436</v>
      </c>
      <c r="H198" s="85" t="s">
        <v>436</v>
      </c>
      <c r="I198" s="82" t="s">
        <v>431</v>
      </c>
      <c r="J198" s="86" t="s">
        <v>437</v>
      </c>
    </row>
    <row r="199" spans="1:10" x14ac:dyDescent="0.2">
      <c r="A199" s="82" t="s">
        <v>841</v>
      </c>
      <c r="B199" s="82" t="s">
        <v>842</v>
      </c>
      <c r="C199" s="82" t="s">
        <v>432</v>
      </c>
      <c r="D199" s="83" t="s">
        <v>433</v>
      </c>
      <c r="F199" s="84" t="s">
        <v>435</v>
      </c>
      <c r="G199" s="85" t="s">
        <v>436</v>
      </c>
      <c r="H199" s="85" t="s">
        <v>436</v>
      </c>
      <c r="I199" s="82" t="s">
        <v>431</v>
      </c>
      <c r="J199" s="86" t="s">
        <v>437</v>
      </c>
    </row>
    <row r="200" spans="1:10" x14ac:dyDescent="0.2">
      <c r="A200" s="82" t="s">
        <v>843</v>
      </c>
      <c r="B200" s="82" t="s">
        <v>264</v>
      </c>
      <c r="C200" s="82" t="s">
        <v>562</v>
      </c>
      <c r="D200" s="83" t="s">
        <v>433</v>
      </c>
      <c r="F200" s="84" t="s">
        <v>435</v>
      </c>
      <c r="G200" s="85" t="s">
        <v>436</v>
      </c>
      <c r="H200" s="85" t="s">
        <v>436</v>
      </c>
      <c r="I200" s="82" t="s">
        <v>431</v>
      </c>
      <c r="J200" s="86" t="s">
        <v>437</v>
      </c>
    </row>
    <row r="201" spans="1:10" x14ac:dyDescent="0.2">
      <c r="A201" s="82" t="s">
        <v>844</v>
      </c>
      <c r="B201" s="82" t="s">
        <v>403</v>
      </c>
      <c r="C201" s="82" t="s">
        <v>589</v>
      </c>
      <c r="D201" s="83" t="s">
        <v>433</v>
      </c>
      <c r="F201" s="84" t="s">
        <v>435</v>
      </c>
      <c r="G201" s="85" t="s">
        <v>436</v>
      </c>
      <c r="H201" s="85" t="s">
        <v>436</v>
      </c>
      <c r="I201" s="82" t="s">
        <v>431</v>
      </c>
      <c r="J201" s="86" t="s">
        <v>437</v>
      </c>
    </row>
    <row r="202" spans="1:10" x14ac:dyDescent="0.2">
      <c r="A202" s="82" t="s">
        <v>845</v>
      </c>
      <c r="B202" s="82" t="s">
        <v>373</v>
      </c>
      <c r="C202" s="82" t="s">
        <v>589</v>
      </c>
      <c r="D202" s="83" t="s">
        <v>433</v>
      </c>
      <c r="F202" s="84" t="s">
        <v>435</v>
      </c>
      <c r="G202" s="85" t="s">
        <v>436</v>
      </c>
      <c r="H202" s="85" t="s">
        <v>436</v>
      </c>
      <c r="I202" s="82" t="s">
        <v>431</v>
      </c>
      <c r="J202" s="86" t="s">
        <v>437</v>
      </c>
    </row>
    <row r="203" spans="1:10" x14ac:dyDescent="0.2">
      <c r="A203" s="82" t="s">
        <v>846</v>
      </c>
      <c r="B203" s="82" t="s">
        <v>417</v>
      </c>
      <c r="C203" s="82" t="s">
        <v>847</v>
      </c>
      <c r="D203" s="83" t="s">
        <v>433</v>
      </c>
      <c r="F203" s="84" t="s">
        <v>435</v>
      </c>
      <c r="G203" s="85" t="s">
        <v>436</v>
      </c>
      <c r="H203" s="85" t="s">
        <v>436</v>
      </c>
      <c r="I203" s="82" t="s">
        <v>431</v>
      </c>
      <c r="J203" s="86" t="s">
        <v>437</v>
      </c>
    </row>
    <row r="204" spans="1:10" x14ac:dyDescent="0.2">
      <c r="A204" s="82" t="s">
        <v>848</v>
      </c>
      <c r="B204" s="82" t="s">
        <v>419</v>
      </c>
      <c r="C204" s="82" t="s">
        <v>582</v>
      </c>
      <c r="D204" s="83" t="s">
        <v>433</v>
      </c>
      <c r="F204" s="84" t="s">
        <v>435</v>
      </c>
      <c r="G204" s="85" t="s">
        <v>436</v>
      </c>
      <c r="H204" s="85" t="s">
        <v>436</v>
      </c>
      <c r="I204" s="82" t="s">
        <v>431</v>
      </c>
      <c r="J204" s="86" t="s">
        <v>437</v>
      </c>
    </row>
    <row r="205" spans="1:10" x14ac:dyDescent="0.2">
      <c r="A205" s="82" t="s">
        <v>849</v>
      </c>
      <c r="B205" s="82" t="s">
        <v>361</v>
      </c>
      <c r="C205" s="82" t="s">
        <v>558</v>
      </c>
      <c r="D205" s="83" t="s">
        <v>433</v>
      </c>
      <c r="F205" s="84" t="s">
        <v>435</v>
      </c>
      <c r="G205" s="85" t="s">
        <v>436</v>
      </c>
      <c r="H205" s="85" t="s">
        <v>436</v>
      </c>
      <c r="I205" s="82" t="s">
        <v>431</v>
      </c>
      <c r="J205" s="86" t="s">
        <v>437</v>
      </c>
    </row>
    <row r="206" spans="1:10" x14ac:dyDescent="0.2">
      <c r="A206" s="82" t="s">
        <v>850</v>
      </c>
      <c r="B206" s="82" t="s">
        <v>355</v>
      </c>
      <c r="C206" s="82" t="s">
        <v>589</v>
      </c>
      <c r="D206" s="83" t="s">
        <v>431</v>
      </c>
      <c r="F206" s="84" t="s">
        <v>435</v>
      </c>
      <c r="G206" s="85" t="s">
        <v>436</v>
      </c>
      <c r="H206" s="85" t="s">
        <v>436</v>
      </c>
      <c r="I206" s="82" t="s">
        <v>431</v>
      </c>
      <c r="J206" s="86" t="s">
        <v>437</v>
      </c>
    </row>
    <row r="207" spans="1:10" x14ac:dyDescent="0.2">
      <c r="A207" s="82" t="s">
        <v>851</v>
      </c>
      <c r="B207" s="82" t="s">
        <v>852</v>
      </c>
      <c r="C207" s="82" t="s">
        <v>447</v>
      </c>
      <c r="D207" s="83" t="s">
        <v>791</v>
      </c>
      <c r="F207" s="84" t="s">
        <v>435</v>
      </c>
      <c r="G207" s="85" t="s">
        <v>436</v>
      </c>
      <c r="H207" s="85" t="s">
        <v>436</v>
      </c>
      <c r="I207" s="82" t="s">
        <v>431</v>
      </c>
      <c r="J207" s="86" t="s">
        <v>437</v>
      </c>
    </row>
    <row r="208" spans="1:10" x14ac:dyDescent="0.2">
      <c r="A208" s="82" t="s">
        <v>854</v>
      </c>
      <c r="B208" s="82" t="s">
        <v>855</v>
      </c>
      <c r="C208" s="82" t="s">
        <v>432</v>
      </c>
      <c r="D208" s="83" t="s">
        <v>433</v>
      </c>
      <c r="F208" s="84" t="s">
        <v>435</v>
      </c>
      <c r="G208" s="85" t="s">
        <v>436</v>
      </c>
      <c r="H208" s="85" t="s">
        <v>436</v>
      </c>
      <c r="I208" s="82" t="s">
        <v>431</v>
      </c>
      <c r="J208" s="86" t="s">
        <v>437</v>
      </c>
    </row>
    <row r="209" spans="1:10" x14ac:dyDescent="0.2">
      <c r="A209" s="82" t="s">
        <v>856</v>
      </c>
      <c r="B209" s="82" t="s">
        <v>857</v>
      </c>
      <c r="C209" s="82" t="s">
        <v>632</v>
      </c>
      <c r="D209" s="83" t="s">
        <v>433</v>
      </c>
      <c r="F209" s="84" t="s">
        <v>435</v>
      </c>
      <c r="G209" s="85" t="s">
        <v>436</v>
      </c>
      <c r="H209" s="85" t="s">
        <v>436</v>
      </c>
      <c r="I209" s="82" t="s">
        <v>431</v>
      </c>
      <c r="J209" s="86" t="s">
        <v>437</v>
      </c>
    </row>
    <row r="210" spans="1:10" x14ac:dyDescent="0.2">
      <c r="A210" s="82" t="s">
        <v>859</v>
      </c>
      <c r="B210" s="82" t="s">
        <v>860</v>
      </c>
      <c r="C210" s="82" t="s">
        <v>847</v>
      </c>
      <c r="D210" s="83" t="s">
        <v>433</v>
      </c>
      <c r="F210" s="84" t="s">
        <v>435</v>
      </c>
      <c r="G210" s="85" t="s">
        <v>436</v>
      </c>
      <c r="H210" s="85" t="s">
        <v>436</v>
      </c>
      <c r="I210" s="82" t="s">
        <v>431</v>
      </c>
      <c r="J210" s="86" t="s">
        <v>437</v>
      </c>
    </row>
    <row r="211" spans="1:10" x14ac:dyDescent="0.2">
      <c r="A211" s="82" t="s">
        <v>861</v>
      </c>
      <c r="B211" s="82" t="s">
        <v>862</v>
      </c>
      <c r="C211" s="82" t="s">
        <v>847</v>
      </c>
      <c r="D211" s="83" t="s">
        <v>433</v>
      </c>
      <c r="F211" s="84" t="s">
        <v>435</v>
      </c>
      <c r="G211" s="85" t="s">
        <v>436</v>
      </c>
      <c r="H211" s="85" t="s">
        <v>436</v>
      </c>
      <c r="I211" s="82" t="s">
        <v>431</v>
      </c>
      <c r="J211" s="86" t="s">
        <v>437</v>
      </c>
    </row>
    <row r="212" spans="1:10" x14ac:dyDescent="0.2">
      <c r="A212" s="82" t="s">
        <v>863</v>
      </c>
      <c r="B212" s="82" t="s">
        <v>864</v>
      </c>
      <c r="C212" s="82" t="s">
        <v>847</v>
      </c>
      <c r="D212" s="83" t="s">
        <v>433</v>
      </c>
      <c r="F212" s="84" t="s">
        <v>435</v>
      </c>
      <c r="G212" s="85" t="s">
        <v>436</v>
      </c>
      <c r="H212" s="85" t="s">
        <v>436</v>
      </c>
      <c r="I212" s="82" t="s">
        <v>431</v>
      </c>
      <c r="J212" s="86" t="s">
        <v>437</v>
      </c>
    </row>
    <row r="213" spans="1:10" x14ac:dyDescent="0.2">
      <c r="A213" s="82" t="s">
        <v>865</v>
      </c>
      <c r="B213" s="82" t="s">
        <v>348</v>
      </c>
      <c r="C213" s="82" t="s">
        <v>432</v>
      </c>
      <c r="D213" s="83" t="s">
        <v>433</v>
      </c>
      <c r="F213" s="84" t="s">
        <v>435</v>
      </c>
      <c r="G213" s="85" t="s">
        <v>436</v>
      </c>
      <c r="H213" s="85" t="s">
        <v>436</v>
      </c>
      <c r="I213" s="82" t="s">
        <v>431</v>
      </c>
      <c r="J213" s="86" t="s">
        <v>437</v>
      </c>
    </row>
    <row r="214" spans="1:10" x14ac:dyDescent="0.2">
      <c r="A214" s="82" t="s">
        <v>866</v>
      </c>
      <c r="B214" s="82" t="s">
        <v>347</v>
      </c>
      <c r="C214" s="82" t="s">
        <v>432</v>
      </c>
      <c r="D214" s="83" t="s">
        <v>433</v>
      </c>
      <c r="F214" s="84" t="s">
        <v>435</v>
      </c>
      <c r="G214" s="85" t="s">
        <v>436</v>
      </c>
      <c r="H214" s="85" t="s">
        <v>436</v>
      </c>
      <c r="I214" s="82" t="s">
        <v>431</v>
      </c>
      <c r="J214" s="86" t="s">
        <v>437</v>
      </c>
    </row>
    <row r="215" spans="1:10" x14ac:dyDescent="0.2">
      <c r="A215" s="82" t="s">
        <v>867</v>
      </c>
      <c r="B215" s="82" t="s">
        <v>200</v>
      </c>
      <c r="C215" s="82" t="s">
        <v>432</v>
      </c>
      <c r="D215" s="83" t="s">
        <v>433</v>
      </c>
      <c r="F215" s="84" t="s">
        <v>435</v>
      </c>
      <c r="G215" s="85" t="s">
        <v>436</v>
      </c>
      <c r="H215" s="85" t="s">
        <v>436</v>
      </c>
      <c r="I215" s="82" t="s">
        <v>431</v>
      </c>
      <c r="J215" s="86" t="s">
        <v>437</v>
      </c>
    </row>
    <row r="216" spans="1:10" x14ac:dyDescent="0.2">
      <c r="A216" s="82" t="s">
        <v>868</v>
      </c>
      <c r="B216" s="82" t="s">
        <v>869</v>
      </c>
      <c r="C216" s="82" t="s">
        <v>432</v>
      </c>
      <c r="D216" s="83" t="s">
        <v>583</v>
      </c>
      <c r="F216" s="84" t="s">
        <v>435</v>
      </c>
      <c r="G216" s="85" t="s">
        <v>436</v>
      </c>
      <c r="H216" s="85" t="s">
        <v>436</v>
      </c>
      <c r="I216" s="82" t="s">
        <v>431</v>
      </c>
      <c r="J216" s="86" t="s">
        <v>437</v>
      </c>
    </row>
    <row r="217" spans="1:10" x14ac:dyDescent="0.2">
      <c r="A217" s="82" t="s">
        <v>870</v>
      </c>
      <c r="B217" s="82" t="s">
        <v>378</v>
      </c>
      <c r="C217" s="82" t="s">
        <v>871</v>
      </c>
      <c r="D217" s="83" t="s">
        <v>433</v>
      </c>
      <c r="F217" s="84" t="s">
        <v>435</v>
      </c>
      <c r="G217" s="85" t="s">
        <v>436</v>
      </c>
      <c r="H217" s="85" t="s">
        <v>436</v>
      </c>
      <c r="I217" s="82" t="s">
        <v>872</v>
      </c>
      <c r="J217" s="86" t="s">
        <v>437</v>
      </c>
    </row>
    <row r="218" spans="1:10" x14ac:dyDescent="0.2">
      <c r="A218" s="82" t="s">
        <v>873</v>
      </c>
      <c r="B218" s="82" t="s">
        <v>874</v>
      </c>
      <c r="C218" s="82" t="s">
        <v>871</v>
      </c>
      <c r="D218" s="83" t="s">
        <v>433</v>
      </c>
      <c r="F218" s="84" t="s">
        <v>435</v>
      </c>
      <c r="G218" s="85" t="s">
        <v>436</v>
      </c>
      <c r="H218" s="85" t="s">
        <v>436</v>
      </c>
      <c r="I218" s="82" t="s">
        <v>872</v>
      </c>
      <c r="J218" s="86" t="s">
        <v>437</v>
      </c>
    </row>
    <row r="219" spans="1:10" x14ac:dyDescent="0.2">
      <c r="A219" s="82" t="s">
        <v>876</v>
      </c>
      <c r="B219" s="82" t="s">
        <v>877</v>
      </c>
      <c r="C219" s="82" t="s">
        <v>432</v>
      </c>
      <c r="D219" s="83" t="s">
        <v>433</v>
      </c>
      <c r="F219" s="84" t="s">
        <v>435</v>
      </c>
      <c r="G219" s="85" t="s">
        <v>436</v>
      </c>
      <c r="H219" s="85" t="s">
        <v>436</v>
      </c>
      <c r="I219" s="82" t="s">
        <v>431</v>
      </c>
      <c r="J219" s="86" t="s">
        <v>437</v>
      </c>
    </row>
    <row r="220" spans="1:10" x14ac:dyDescent="0.2">
      <c r="A220" s="82" t="s">
        <v>878</v>
      </c>
      <c r="B220" s="82" t="s">
        <v>238</v>
      </c>
      <c r="C220" s="82" t="s">
        <v>432</v>
      </c>
      <c r="D220" s="83" t="s">
        <v>433</v>
      </c>
      <c r="F220" s="84" t="s">
        <v>435</v>
      </c>
      <c r="G220" s="85" t="s">
        <v>436</v>
      </c>
      <c r="H220" s="85" t="s">
        <v>436</v>
      </c>
      <c r="I220" s="82" t="s">
        <v>431</v>
      </c>
      <c r="J220" s="86" t="s">
        <v>437</v>
      </c>
    </row>
    <row r="221" spans="1:10" x14ac:dyDescent="0.2">
      <c r="A221" s="82" t="s">
        <v>879</v>
      </c>
      <c r="B221" s="82" t="s">
        <v>880</v>
      </c>
      <c r="C221" s="82" t="s">
        <v>558</v>
      </c>
      <c r="D221" s="83" t="s">
        <v>433</v>
      </c>
      <c r="F221" s="84" t="s">
        <v>435</v>
      </c>
      <c r="G221" s="85" t="s">
        <v>436</v>
      </c>
      <c r="H221" s="85" t="s">
        <v>436</v>
      </c>
      <c r="I221" s="82" t="s">
        <v>431</v>
      </c>
      <c r="J221" s="86" t="s">
        <v>437</v>
      </c>
    </row>
    <row r="222" spans="1:10" x14ac:dyDescent="0.2">
      <c r="A222" s="82" t="s">
        <v>881</v>
      </c>
      <c r="B222" s="82" t="s">
        <v>687</v>
      </c>
      <c r="C222" s="82" t="s">
        <v>550</v>
      </c>
      <c r="D222" s="83" t="s">
        <v>600</v>
      </c>
      <c r="F222" s="84" t="s">
        <v>435</v>
      </c>
      <c r="G222" s="85" t="s">
        <v>436</v>
      </c>
      <c r="H222" s="85" t="s">
        <v>436</v>
      </c>
      <c r="I222" s="82" t="s">
        <v>431</v>
      </c>
      <c r="J222" s="86" t="s">
        <v>437</v>
      </c>
    </row>
    <row r="223" spans="1:10" x14ac:dyDescent="0.2">
      <c r="A223" s="82" t="s">
        <v>882</v>
      </c>
      <c r="B223" s="82" t="s">
        <v>883</v>
      </c>
      <c r="C223" s="82" t="s">
        <v>589</v>
      </c>
      <c r="D223" s="83" t="s">
        <v>433</v>
      </c>
      <c r="F223" s="84" t="s">
        <v>435</v>
      </c>
      <c r="G223" s="85" t="s">
        <v>436</v>
      </c>
      <c r="H223" s="85" t="s">
        <v>436</v>
      </c>
      <c r="I223" s="82" t="s">
        <v>884</v>
      </c>
      <c r="J223" s="86" t="s">
        <v>437</v>
      </c>
    </row>
    <row r="224" spans="1:10" x14ac:dyDescent="0.2">
      <c r="A224" s="82" t="s">
        <v>885</v>
      </c>
      <c r="B224" s="82" t="s">
        <v>886</v>
      </c>
      <c r="C224" s="82" t="s">
        <v>447</v>
      </c>
      <c r="D224" s="83" t="s">
        <v>791</v>
      </c>
      <c r="F224" s="84" t="s">
        <v>435</v>
      </c>
      <c r="G224" s="85" t="s">
        <v>436</v>
      </c>
      <c r="H224" s="85" t="s">
        <v>436</v>
      </c>
      <c r="I224" s="82" t="s">
        <v>431</v>
      </c>
      <c r="J224" s="86" t="s">
        <v>437</v>
      </c>
    </row>
    <row r="225" spans="1:10" x14ac:dyDescent="0.2">
      <c r="A225" s="82" t="s">
        <v>887</v>
      </c>
      <c r="B225" s="82" t="s">
        <v>374</v>
      </c>
      <c r="C225" s="82" t="s">
        <v>871</v>
      </c>
      <c r="D225" s="83" t="s">
        <v>433</v>
      </c>
      <c r="F225" s="84" t="s">
        <v>435</v>
      </c>
      <c r="G225" s="85" t="s">
        <v>436</v>
      </c>
      <c r="H225" s="85" t="s">
        <v>436</v>
      </c>
      <c r="I225" s="82" t="s">
        <v>872</v>
      </c>
      <c r="J225" s="86" t="s">
        <v>437</v>
      </c>
    </row>
    <row r="226" spans="1:10" x14ac:dyDescent="0.2">
      <c r="A226" s="82" t="s">
        <v>888</v>
      </c>
      <c r="B226" s="82" t="s">
        <v>269</v>
      </c>
      <c r="C226" s="82" t="s">
        <v>562</v>
      </c>
      <c r="D226" s="83" t="s">
        <v>563</v>
      </c>
      <c r="F226" s="84" t="s">
        <v>435</v>
      </c>
      <c r="G226" s="85" t="s">
        <v>436</v>
      </c>
      <c r="H226" s="85" t="s">
        <v>436</v>
      </c>
      <c r="I226" s="82" t="s">
        <v>431</v>
      </c>
      <c r="J226" s="86" t="s">
        <v>437</v>
      </c>
    </row>
    <row r="227" spans="1:10" x14ac:dyDescent="0.2">
      <c r="A227" s="82" t="s">
        <v>889</v>
      </c>
      <c r="B227" s="82" t="s">
        <v>266</v>
      </c>
      <c r="C227" s="82" t="s">
        <v>562</v>
      </c>
      <c r="D227" s="83" t="s">
        <v>433</v>
      </c>
      <c r="F227" s="84" t="s">
        <v>435</v>
      </c>
      <c r="G227" s="85" t="s">
        <v>436</v>
      </c>
      <c r="H227" s="85" t="s">
        <v>436</v>
      </c>
      <c r="I227" s="82" t="s">
        <v>431</v>
      </c>
      <c r="J227" s="86" t="s">
        <v>437</v>
      </c>
    </row>
    <row r="228" spans="1:10" x14ac:dyDescent="0.2">
      <c r="A228" s="82" t="s">
        <v>890</v>
      </c>
      <c r="B228" s="82" t="s">
        <v>891</v>
      </c>
      <c r="C228" s="82" t="s">
        <v>847</v>
      </c>
      <c r="D228" s="83" t="s">
        <v>563</v>
      </c>
      <c r="F228" s="84" t="s">
        <v>435</v>
      </c>
      <c r="G228" s="85" t="s">
        <v>436</v>
      </c>
      <c r="H228" s="85" t="s">
        <v>436</v>
      </c>
      <c r="I228" s="82" t="s">
        <v>431</v>
      </c>
      <c r="J228" s="86" t="s">
        <v>437</v>
      </c>
    </row>
    <row r="229" spans="1:10" x14ac:dyDescent="0.2">
      <c r="A229" s="82" t="s">
        <v>892</v>
      </c>
      <c r="B229" s="82" t="s">
        <v>893</v>
      </c>
      <c r="C229" s="82" t="s">
        <v>847</v>
      </c>
      <c r="D229" s="83" t="s">
        <v>563</v>
      </c>
      <c r="F229" s="84" t="s">
        <v>435</v>
      </c>
      <c r="G229" s="85" t="s">
        <v>436</v>
      </c>
      <c r="H229" s="85" t="s">
        <v>436</v>
      </c>
      <c r="I229" s="82" t="s">
        <v>431</v>
      </c>
      <c r="J229" s="86" t="s">
        <v>437</v>
      </c>
    </row>
    <row r="230" spans="1:10" x14ac:dyDescent="0.2">
      <c r="A230" s="82" t="s">
        <v>894</v>
      </c>
      <c r="B230" s="82" t="s">
        <v>895</v>
      </c>
      <c r="C230" s="82" t="s">
        <v>847</v>
      </c>
      <c r="D230" s="83" t="s">
        <v>563</v>
      </c>
      <c r="F230" s="84" t="s">
        <v>435</v>
      </c>
      <c r="G230" s="85" t="s">
        <v>436</v>
      </c>
      <c r="H230" s="85" t="s">
        <v>436</v>
      </c>
      <c r="I230" s="82" t="s">
        <v>431</v>
      </c>
      <c r="J230" s="86" t="s">
        <v>437</v>
      </c>
    </row>
    <row r="231" spans="1:10" x14ac:dyDescent="0.2">
      <c r="A231" s="82" t="s">
        <v>896</v>
      </c>
      <c r="B231" s="82" t="s">
        <v>418</v>
      </c>
      <c r="C231" s="82" t="s">
        <v>582</v>
      </c>
      <c r="D231" s="83" t="s">
        <v>563</v>
      </c>
      <c r="F231" s="84" t="s">
        <v>435</v>
      </c>
      <c r="G231" s="85" t="s">
        <v>436</v>
      </c>
      <c r="H231" s="85" t="s">
        <v>436</v>
      </c>
      <c r="I231" s="82" t="s">
        <v>431</v>
      </c>
      <c r="J231" s="86" t="s">
        <v>437</v>
      </c>
    </row>
    <row r="232" spans="1:10" x14ac:dyDescent="0.2">
      <c r="A232" s="82" t="s">
        <v>897</v>
      </c>
      <c r="B232" s="82" t="s">
        <v>281</v>
      </c>
      <c r="C232" s="82" t="s">
        <v>898</v>
      </c>
      <c r="D232" s="83" t="s">
        <v>433</v>
      </c>
      <c r="F232" s="84" t="s">
        <v>435</v>
      </c>
      <c r="G232" s="85" t="s">
        <v>436</v>
      </c>
      <c r="H232" s="85" t="s">
        <v>436</v>
      </c>
      <c r="I232" s="82" t="s">
        <v>431</v>
      </c>
      <c r="J232" s="86" t="s">
        <v>437</v>
      </c>
    </row>
    <row r="233" spans="1:10" x14ac:dyDescent="0.2">
      <c r="A233" s="82" t="s">
        <v>899</v>
      </c>
      <c r="B233" s="82" t="s">
        <v>900</v>
      </c>
      <c r="C233" s="82" t="s">
        <v>589</v>
      </c>
      <c r="D233" s="83" t="s">
        <v>433</v>
      </c>
      <c r="F233" s="84" t="s">
        <v>435</v>
      </c>
      <c r="G233" s="85" t="s">
        <v>436</v>
      </c>
      <c r="H233" s="85" t="s">
        <v>436</v>
      </c>
      <c r="I233" s="82" t="s">
        <v>431</v>
      </c>
      <c r="J233" s="86" t="s">
        <v>437</v>
      </c>
    </row>
    <row r="234" spans="1:10" x14ac:dyDescent="0.2">
      <c r="A234" s="82" t="s">
        <v>901</v>
      </c>
      <c r="B234" s="82" t="s">
        <v>902</v>
      </c>
      <c r="C234" s="82" t="s">
        <v>589</v>
      </c>
      <c r="D234" s="83" t="s">
        <v>433</v>
      </c>
      <c r="F234" s="84" t="s">
        <v>435</v>
      </c>
      <c r="G234" s="85" t="s">
        <v>436</v>
      </c>
      <c r="H234" s="85" t="s">
        <v>436</v>
      </c>
      <c r="I234" s="82" t="s">
        <v>431</v>
      </c>
      <c r="J234" s="86" t="s">
        <v>437</v>
      </c>
    </row>
    <row r="235" spans="1:10" x14ac:dyDescent="0.2">
      <c r="A235" s="82" t="s">
        <v>903</v>
      </c>
      <c r="B235" s="82" t="s">
        <v>316</v>
      </c>
      <c r="C235" s="82" t="s">
        <v>589</v>
      </c>
      <c r="D235" s="83" t="s">
        <v>433</v>
      </c>
      <c r="F235" s="84" t="s">
        <v>435</v>
      </c>
      <c r="G235" s="85" t="s">
        <v>436</v>
      </c>
      <c r="H235" s="85" t="s">
        <v>436</v>
      </c>
      <c r="I235" s="82" t="s">
        <v>431</v>
      </c>
      <c r="J235" s="86" t="s">
        <v>437</v>
      </c>
    </row>
    <row r="236" spans="1:10" x14ac:dyDescent="0.2">
      <c r="A236" s="82" t="s">
        <v>904</v>
      </c>
      <c r="B236" s="82" t="s">
        <v>905</v>
      </c>
      <c r="C236" s="82" t="s">
        <v>558</v>
      </c>
      <c r="D236" s="83" t="s">
        <v>433</v>
      </c>
      <c r="F236" s="84" t="s">
        <v>435</v>
      </c>
      <c r="G236" s="85" t="s">
        <v>436</v>
      </c>
      <c r="H236" s="85" t="s">
        <v>436</v>
      </c>
      <c r="I236" s="82" t="s">
        <v>431</v>
      </c>
      <c r="J236" s="86" t="s">
        <v>584</v>
      </c>
    </row>
    <row r="237" spans="1:10" x14ac:dyDescent="0.2">
      <c r="A237" s="82" t="s">
        <v>906</v>
      </c>
      <c r="B237" s="82" t="s">
        <v>907</v>
      </c>
      <c r="C237" s="82" t="s">
        <v>550</v>
      </c>
      <c r="D237" s="83" t="s">
        <v>600</v>
      </c>
      <c r="F237" s="84" t="s">
        <v>435</v>
      </c>
      <c r="G237" s="85" t="s">
        <v>436</v>
      </c>
      <c r="H237" s="85" t="s">
        <v>436</v>
      </c>
      <c r="I237" s="82" t="s">
        <v>431</v>
      </c>
      <c r="J237" s="86" t="s">
        <v>437</v>
      </c>
    </row>
    <row r="238" spans="1:10" x14ac:dyDescent="0.2">
      <c r="A238" s="82" t="s">
        <v>908</v>
      </c>
      <c r="B238" s="82" t="s">
        <v>909</v>
      </c>
      <c r="C238" s="82" t="s">
        <v>632</v>
      </c>
      <c r="D238" s="83" t="s">
        <v>433</v>
      </c>
      <c r="F238" s="84" t="s">
        <v>435</v>
      </c>
      <c r="G238" s="85" t="s">
        <v>436</v>
      </c>
      <c r="H238" s="85" t="s">
        <v>436</v>
      </c>
      <c r="I238" s="82" t="s">
        <v>431</v>
      </c>
      <c r="J238" s="86" t="s">
        <v>437</v>
      </c>
    </row>
    <row r="239" spans="1:10" x14ac:dyDescent="0.2">
      <c r="A239" s="82" t="s">
        <v>910</v>
      </c>
      <c r="B239" s="82" t="s">
        <v>911</v>
      </c>
      <c r="C239" s="82" t="s">
        <v>589</v>
      </c>
      <c r="D239" s="83" t="s">
        <v>612</v>
      </c>
      <c r="F239" s="84" t="s">
        <v>435</v>
      </c>
      <c r="G239" s="85" t="s">
        <v>436</v>
      </c>
      <c r="H239" s="85" t="s">
        <v>436</v>
      </c>
      <c r="I239" s="82" t="s">
        <v>431</v>
      </c>
      <c r="J239" s="86" t="s">
        <v>437</v>
      </c>
    </row>
    <row r="240" spans="1:10" x14ac:dyDescent="0.2">
      <c r="A240" s="82" t="s">
        <v>912</v>
      </c>
      <c r="B240" s="82" t="s">
        <v>913</v>
      </c>
      <c r="C240" s="82" t="s">
        <v>589</v>
      </c>
      <c r="D240" s="83" t="s">
        <v>433</v>
      </c>
      <c r="F240" s="84" t="s">
        <v>435</v>
      </c>
      <c r="G240" s="85" t="s">
        <v>436</v>
      </c>
      <c r="H240" s="85" t="s">
        <v>436</v>
      </c>
      <c r="I240" s="82" t="s">
        <v>431</v>
      </c>
      <c r="J240" s="86" t="s">
        <v>437</v>
      </c>
    </row>
    <row r="241" spans="1:12" x14ac:dyDescent="0.2">
      <c r="A241" s="82" t="s">
        <v>914</v>
      </c>
      <c r="B241" s="82" t="s">
        <v>915</v>
      </c>
      <c r="C241" s="82" t="s">
        <v>558</v>
      </c>
      <c r="D241" s="83" t="s">
        <v>563</v>
      </c>
      <c r="F241" s="84" t="s">
        <v>435</v>
      </c>
      <c r="G241" s="85" t="s">
        <v>436</v>
      </c>
      <c r="H241" s="85" t="s">
        <v>436</v>
      </c>
      <c r="I241" s="82" t="s">
        <v>431</v>
      </c>
      <c r="J241" s="86" t="s">
        <v>437</v>
      </c>
    </row>
    <row r="242" spans="1:12" x14ac:dyDescent="0.2">
      <c r="A242" s="82" t="s">
        <v>916</v>
      </c>
      <c r="B242" s="82" t="s">
        <v>285</v>
      </c>
      <c r="C242" s="82" t="s">
        <v>1416</v>
      </c>
      <c r="D242" s="83" t="s">
        <v>433</v>
      </c>
      <c r="F242" s="84" t="s">
        <v>435</v>
      </c>
      <c r="G242" s="85" t="s">
        <v>436</v>
      </c>
      <c r="H242" s="85" t="s">
        <v>436</v>
      </c>
      <c r="I242" s="82" t="s">
        <v>431</v>
      </c>
      <c r="J242" s="86" t="s">
        <v>437</v>
      </c>
      <c r="L242" s="81">
        <v>35</v>
      </c>
    </row>
    <row r="243" spans="1:12" x14ac:dyDescent="0.2">
      <c r="A243" s="82" t="s">
        <v>917</v>
      </c>
      <c r="B243" s="82" t="s">
        <v>284</v>
      </c>
      <c r="C243" s="82" t="s">
        <v>1422</v>
      </c>
      <c r="D243" s="83" t="s">
        <v>791</v>
      </c>
      <c r="F243" s="84" t="s">
        <v>435</v>
      </c>
      <c r="G243" s="85" t="s">
        <v>436</v>
      </c>
      <c r="H243" s="85" t="s">
        <v>436</v>
      </c>
      <c r="I243" s="82" t="s">
        <v>431</v>
      </c>
      <c r="J243" s="86" t="s">
        <v>437</v>
      </c>
      <c r="L243" s="81">
        <v>35</v>
      </c>
    </row>
    <row r="244" spans="1:12" x14ac:dyDescent="0.2">
      <c r="A244" s="82" t="s">
        <v>918</v>
      </c>
      <c r="B244" s="82" t="s">
        <v>919</v>
      </c>
      <c r="C244" s="82" t="s">
        <v>1423</v>
      </c>
      <c r="D244" s="83" t="s">
        <v>433</v>
      </c>
      <c r="F244" s="84" t="s">
        <v>435</v>
      </c>
      <c r="G244" s="85" t="s">
        <v>436</v>
      </c>
      <c r="H244" s="85" t="s">
        <v>436</v>
      </c>
      <c r="I244" s="82" t="s">
        <v>431</v>
      </c>
      <c r="J244" s="86" t="s">
        <v>437</v>
      </c>
      <c r="L244" s="81">
        <v>35</v>
      </c>
    </row>
    <row r="245" spans="1:12" x14ac:dyDescent="0.2">
      <c r="A245" s="82" t="s">
        <v>920</v>
      </c>
      <c r="B245" s="82" t="s">
        <v>921</v>
      </c>
      <c r="C245" s="82" t="s">
        <v>632</v>
      </c>
      <c r="D245" s="83" t="s">
        <v>433</v>
      </c>
      <c r="F245" s="84" t="s">
        <v>435</v>
      </c>
      <c r="G245" s="85" t="s">
        <v>436</v>
      </c>
      <c r="H245" s="85" t="s">
        <v>436</v>
      </c>
      <c r="I245" s="82" t="s">
        <v>431</v>
      </c>
      <c r="J245" s="86" t="s">
        <v>437</v>
      </c>
    </row>
    <row r="246" spans="1:12" x14ac:dyDescent="0.2">
      <c r="A246" s="82" t="s">
        <v>922</v>
      </c>
      <c r="B246" s="82" t="s">
        <v>923</v>
      </c>
      <c r="C246" s="82" t="s">
        <v>447</v>
      </c>
      <c r="D246" s="83" t="s">
        <v>448</v>
      </c>
      <c r="F246" s="84" t="s">
        <v>435</v>
      </c>
      <c r="G246" s="85" t="s">
        <v>436</v>
      </c>
      <c r="H246" s="85" t="s">
        <v>436</v>
      </c>
      <c r="I246" s="82" t="s">
        <v>431</v>
      </c>
      <c r="J246" s="86" t="s">
        <v>437</v>
      </c>
    </row>
    <row r="247" spans="1:12" x14ac:dyDescent="0.2">
      <c r="A247" s="82" t="s">
        <v>924</v>
      </c>
      <c r="B247" s="82" t="s">
        <v>925</v>
      </c>
      <c r="C247" s="82" t="s">
        <v>432</v>
      </c>
      <c r="D247" s="83" t="s">
        <v>433</v>
      </c>
      <c r="F247" s="84" t="s">
        <v>435</v>
      </c>
      <c r="G247" s="85" t="s">
        <v>436</v>
      </c>
      <c r="H247" s="85" t="s">
        <v>436</v>
      </c>
      <c r="I247" s="82" t="s">
        <v>431</v>
      </c>
      <c r="J247" s="86" t="s">
        <v>437</v>
      </c>
    </row>
    <row r="248" spans="1:12" x14ac:dyDescent="0.2">
      <c r="A248" s="82" t="s">
        <v>926</v>
      </c>
      <c r="B248" s="82" t="s">
        <v>324</v>
      </c>
      <c r="C248" s="82" t="s">
        <v>927</v>
      </c>
      <c r="D248" s="83" t="s">
        <v>433</v>
      </c>
      <c r="F248" s="84" t="s">
        <v>435</v>
      </c>
      <c r="G248" s="85" t="s">
        <v>436</v>
      </c>
      <c r="H248" s="85" t="s">
        <v>436</v>
      </c>
      <c r="I248" s="82" t="s">
        <v>431</v>
      </c>
      <c r="J248" s="86" t="s">
        <v>437</v>
      </c>
    </row>
    <row r="249" spans="1:12" x14ac:dyDescent="0.2">
      <c r="A249" s="82" t="s">
        <v>928</v>
      </c>
      <c r="B249" s="82" t="s">
        <v>689</v>
      </c>
      <c r="C249" s="82" t="s">
        <v>447</v>
      </c>
      <c r="D249" s="83" t="s">
        <v>791</v>
      </c>
      <c r="E249" s="84" t="s">
        <v>737</v>
      </c>
      <c r="F249" s="84" t="s">
        <v>435</v>
      </c>
      <c r="G249" s="85" t="s">
        <v>436</v>
      </c>
      <c r="H249" s="85" t="s">
        <v>436</v>
      </c>
      <c r="I249" s="82" t="s">
        <v>431</v>
      </c>
      <c r="J249" s="86" t="s">
        <v>437</v>
      </c>
    </row>
    <row r="250" spans="1:12" x14ac:dyDescent="0.2">
      <c r="A250" s="82" t="s">
        <v>929</v>
      </c>
      <c r="B250" s="82" t="s">
        <v>407</v>
      </c>
      <c r="C250" s="82" t="s">
        <v>898</v>
      </c>
      <c r="D250" s="83" t="s">
        <v>563</v>
      </c>
      <c r="E250" s="84" t="s">
        <v>602</v>
      </c>
      <c r="F250" s="84" t="s">
        <v>435</v>
      </c>
      <c r="G250" s="85" t="s">
        <v>436</v>
      </c>
      <c r="H250" s="85" t="s">
        <v>436</v>
      </c>
      <c r="I250" s="82" t="s">
        <v>431</v>
      </c>
      <c r="J250" s="86" t="s">
        <v>437</v>
      </c>
    </row>
    <row r="251" spans="1:12" x14ac:dyDescent="0.2">
      <c r="A251" s="82" t="s">
        <v>930</v>
      </c>
      <c r="B251" s="82" t="s">
        <v>252</v>
      </c>
      <c r="C251" s="82" t="s">
        <v>589</v>
      </c>
      <c r="D251" s="83" t="s">
        <v>433</v>
      </c>
      <c r="E251" s="84" t="s">
        <v>551</v>
      </c>
      <c r="F251" s="84" t="s">
        <v>435</v>
      </c>
      <c r="G251" s="85" t="s">
        <v>436</v>
      </c>
      <c r="H251" s="85" t="s">
        <v>436</v>
      </c>
      <c r="I251" s="82" t="s">
        <v>431</v>
      </c>
      <c r="J251" s="86" t="s">
        <v>437</v>
      </c>
    </row>
    <row r="252" spans="1:12" x14ac:dyDescent="0.2">
      <c r="A252" s="82" t="s">
        <v>931</v>
      </c>
      <c r="B252" s="82" t="s">
        <v>775</v>
      </c>
      <c r="C252" s="82" t="s">
        <v>550</v>
      </c>
      <c r="D252" s="83" t="s">
        <v>612</v>
      </c>
      <c r="E252" s="84" t="s">
        <v>451</v>
      </c>
      <c r="F252" s="84" t="s">
        <v>435</v>
      </c>
      <c r="G252" s="85" t="s">
        <v>436</v>
      </c>
      <c r="H252" s="85" t="s">
        <v>436</v>
      </c>
      <c r="I252" s="82" t="s">
        <v>431</v>
      </c>
      <c r="J252" s="86" t="s">
        <v>437</v>
      </c>
    </row>
    <row r="253" spans="1:12" x14ac:dyDescent="0.2">
      <c r="A253" s="82" t="s">
        <v>932</v>
      </c>
      <c r="B253" s="82" t="s">
        <v>290</v>
      </c>
      <c r="C253" s="82" t="s">
        <v>582</v>
      </c>
      <c r="D253" s="83" t="s">
        <v>433</v>
      </c>
      <c r="E253" s="84" t="s">
        <v>556</v>
      </c>
      <c r="F253" s="84" t="s">
        <v>435</v>
      </c>
      <c r="G253" s="85" t="s">
        <v>436</v>
      </c>
      <c r="H253" s="85" t="s">
        <v>436</v>
      </c>
      <c r="I253" s="82" t="s">
        <v>431</v>
      </c>
      <c r="J253" s="86" t="s">
        <v>437</v>
      </c>
    </row>
    <row r="254" spans="1:12" x14ac:dyDescent="0.2">
      <c r="A254" s="82" t="s">
        <v>933</v>
      </c>
      <c r="B254" s="82" t="s">
        <v>372</v>
      </c>
      <c r="C254" s="82" t="s">
        <v>550</v>
      </c>
      <c r="D254" s="83" t="s">
        <v>612</v>
      </c>
      <c r="E254" s="84" t="s">
        <v>570</v>
      </c>
      <c r="F254" s="84" t="s">
        <v>435</v>
      </c>
      <c r="G254" s="85" t="s">
        <v>436</v>
      </c>
      <c r="H254" s="85" t="s">
        <v>436</v>
      </c>
      <c r="I254" s="82" t="s">
        <v>431</v>
      </c>
      <c r="J254" s="86" t="s">
        <v>437</v>
      </c>
    </row>
    <row r="255" spans="1:12" x14ac:dyDescent="0.2">
      <c r="A255" s="82" t="s">
        <v>934</v>
      </c>
      <c r="B255" s="82" t="s">
        <v>935</v>
      </c>
      <c r="C255" s="82" t="s">
        <v>582</v>
      </c>
      <c r="D255" s="83" t="s">
        <v>433</v>
      </c>
      <c r="E255" s="84" t="s">
        <v>556</v>
      </c>
      <c r="F255" s="84" t="s">
        <v>434</v>
      </c>
      <c r="G255" s="85" t="s">
        <v>436</v>
      </c>
      <c r="H255" s="85" t="s">
        <v>436</v>
      </c>
      <c r="I255" s="82" t="s">
        <v>431</v>
      </c>
      <c r="J255" s="86" t="s">
        <v>584</v>
      </c>
    </row>
    <row r="256" spans="1:12" x14ac:dyDescent="0.2">
      <c r="A256" s="82" t="s">
        <v>936</v>
      </c>
      <c r="B256" s="82" t="s">
        <v>288</v>
      </c>
      <c r="C256" s="82" t="s">
        <v>582</v>
      </c>
      <c r="D256" s="83" t="s">
        <v>433</v>
      </c>
      <c r="E256" s="84" t="s">
        <v>556</v>
      </c>
      <c r="F256" s="84" t="s">
        <v>434</v>
      </c>
      <c r="G256" s="85" t="s">
        <v>436</v>
      </c>
      <c r="H256" s="85" t="s">
        <v>436</v>
      </c>
      <c r="I256" s="82" t="s">
        <v>431</v>
      </c>
      <c r="J256" s="86" t="s">
        <v>437</v>
      </c>
    </row>
    <row r="257" spans="1:18" x14ac:dyDescent="0.2">
      <c r="A257" s="82" t="s">
        <v>937</v>
      </c>
      <c r="B257" s="82" t="s">
        <v>313</v>
      </c>
      <c r="C257" s="82" t="s">
        <v>582</v>
      </c>
      <c r="D257" s="83" t="s">
        <v>433</v>
      </c>
      <c r="E257" s="84" t="s">
        <v>556</v>
      </c>
      <c r="F257" s="84" t="s">
        <v>435</v>
      </c>
      <c r="G257" s="85" t="s">
        <v>436</v>
      </c>
      <c r="H257" s="85" t="s">
        <v>436</v>
      </c>
      <c r="I257" s="82" t="s">
        <v>431</v>
      </c>
      <c r="J257" s="86" t="s">
        <v>437</v>
      </c>
    </row>
    <row r="258" spans="1:18" x14ac:dyDescent="0.2">
      <c r="A258" s="82" t="s">
        <v>938</v>
      </c>
      <c r="B258" s="82" t="s">
        <v>325</v>
      </c>
      <c r="C258" s="82" t="s">
        <v>927</v>
      </c>
      <c r="D258" s="83" t="s">
        <v>433</v>
      </c>
      <c r="E258" s="84" t="s">
        <v>858</v>
      </c>
      <c r="F258" s="84" t="s">
        <v>435</v>
      </c>
      <c r="G258" s="85" t="s">
        <v>436</v>
      </c>
      <c r="H258" s="85" t="s">
        <v>436</v>
      </c>
      <c r="I258" s="82" t="s">
        <v>431</v>
      </c>
      <c r="J258" s="86" t="s">
        <v>437</v>
      </c>
    </row>
    <row r="259" spans="1:18" x14ac:dyDescent="0.2">
      <c r="A259" s="82" t="s">
        <v>939</v>
      </c>
      <c r="B259" s="82" t="s">
        <v>326</v>
      </c>
      <c r="C259" s="82" t="s">
        <v>927</v>
      </c>
      <c r="D259" s="83" t="s">
        <v>433</v>
      </c>
      <c r="E259" s="84" t="s">
        <v>858</v>
      </c>
      <c r="F259" s="84" t="s">
        <v>633</v>
      </c>
      <c r="G259" s="85" t="s">
        <v>436</v>
      </c>
      <c r="H259" s="85" t="s">
        <v>436</v>
      </c>
      <c r="I259" s="82" t="s">
        <v>431</v>
      </c>
      <c r="J259" s="86" t="s">
        <v>437</v>
      </c>
    </row>
    <row r="260" spans="1:18" x14ac:dyDescent="0.2">
      <c r="A260" s="82" t="s">
        <v>940</v>
      </c>
      <c r="B260" s="82" t="s">
        <v>327</v>
      </c>
      <c r="C260" s="82" t="s">
        <v>927</v>
      </c>
      <c r="D260" s="83" t="s">
        <v>433</v>
      </c>
      <c r="E260" s="84" t="s">
        <v>858</v>
      </c>
      <c r="F260" s="84" t="s">
        <v>633</v>
      </c>
      <c r="G260" s="85" t="s">
        <v>436</v>
      </c>
      <c r="H260" s="85" t="s">
        <v>436</v>
      </c>
      <c r="I260" s="82" t="s">
        <v>431</v>
      </c>
      <c r="J260" s="86" t="s">
        <v>437</v>
      </c>
    </row>
    <row r="261" spans="1:18" x14ac:dyDescent="0.2">
      <c r="A261" s="82" t="s">
        <v>941</v>
      </c>
      <c r="B261" s="82" t="s">
        <v>328</v>
      </c>
      <c r="C261" s="82" t="s">
        <v>927</v>
      </c>
      <c r="D261" s="83" t="s">
        <v>433</v>
      </c>
      <c r="E261" s="84" t="s">
        <v>858</v>
      </c>
      <c r="F261" s="84" t="s">
        <v>435</v>
      </c>
      <c r="G261" s="85" t="s">
        <v>436</v>
      </c>
      <c r="H261" s="85" t="s">
        <v>436</v>
      </c>
      <c r="I261" s="82" t="s">
        <v>431</v>
      </c>
      <c r="J261" s="86" t="s">
        <v>437</v>
      </c>
    </row>
    <row r="262" spans="1:18" x14ac:dyDescent="0.2">
      <c r="A262" s="82" t="s">
        <v>942</v>
      </c>
      <c r="B262" s="82" t="s">
        <v>298</v>
      </c>
      <c r="C262" s="82" t="s">
        <v>582</v>
      </c>
      <c r="D262" s="83" t="s">
        <v>433</v>
      </c>
      <c r="E262" s="84" t="s">
        <v>875</v>
      </c>
      <c r="F262" s="84" t="s">
        <v>435</v>
      </c>
      <c r="G262" s="85" t="s">
        <v>436</v>
      </c>
      <c r="H262" s="85" t="s">
        <v>436</v>
      </c>
      <c r="I262" s="82" t="s">
        <v>431</v>
      </c>
      <c r="J262" s="86" t="s">
        <v>437</v>
      </c>
    </row>
    <row r="263" spans="1:18" x14ac:dyDescent="0.2">
      <c r="A263" s="82" t="s">
        <v>943</v>
      </c>
      <c r="B263" s="82" t="s">
        <v>280</v>
      </c>
      <c r="C263" s="82" t="s">
        <v>589</v>
      </c>
      <c r="D263" s="83" t="s">
        <v>433</v>
      </c>
      <c r="E263" s="84" t="s">
        <v>556</v>
      </c>
      <c r="F263" s="84" t="s">
        <v>435</v>
      </c>
      <c r="G263" s="85" t="s">
        <v>436</v>
      </c>
      <c r="H263" s="85" t="s">
        <v>436</v>
      </c>
      <c r="I263" s="82" t="s">
        <v>431</v>
      </c>
      <c r="J263" s="86" t="s">
        <v>437</v>
      </c>
    </row>
    <row r="264" spans="1:18" x14ac:dyDescent="0.2">
      <c r="A264" s="82" t="s">
        <v>944</v>
      </c>
      <c r="B264" s="82" t="s">
        <v>329</v>
      </c>
      <c r="C264" s="82" t="s">
        <v>927</v>
      </c>
      <c r="D264" s="83" t="s">
        <v>433</v>
      </c>
      <c r="E264" s="84" t="s">
        <v>556</v>
      </c>
      <c r="F264" s="84" t="s">
        <v>435</v>
      </c>
      <c r="G264" s="85" t="s">
        <v>436</v>
      </c>
      <c r="H264" s="85" t="s">
        <v>436</v>
      </c>
      <c r="I264" s="82" t="s">
        <v>431</v>
      </c>
      <c r="J264" s="86" t="s">
        <v>437</v>
      </c>
    </row>
    <row r="265" spans="1:18" x14ac:dyDescent="0.2">
      <c r="A265" s="82" t="s">
        <v>945</v>
      </c>
      <c r="B265" s="82" t="s">
        <v>330</v>
      </c>
      <c r="C265" s="82" t="s">
        <v>927</v>
      </c>
      <c r="D265" s="83" t="s">
        <v>433</v>
      </c>
      <c r="E265" s="84" t="s">
        <v>556</v>
      </c>
      <c r="F265" s="84" t="s">
        <v>435</v>
      </c>
      <c r="G265" s="85" t="s">
        <v>436</v>
      </c>
      <c r="H265" s="85" t="s">
        <v>436</v>
      </c>
      <c r="I265" s="82" t="s">
        <v>431</v>
      </c>
      <c r="J265" s="86" t="s">
        <v>437</v>
      </c>
    </row>
    <row r="266" spans="1:18" x14ac:dyDescent="0.2">
      <c r="A266" s="82" t="s">
        <v>946</v>
      </c>
      <c r="B266" s="82" t="s">
        <v>331</v>
      </c>
      <c r="C266" s="82" t="s">
        <v>927</v>
      </c>
      <c r="D266" s="83" t="s">
        <v>433</v>
      </c>
      <c r="E266" s="84" t="s">
        <v>556</v>
      </c>
      <c r="F266" s="84" t="s">
        <v>435</v>
      </c>
      <c r="G266" s="85" t="s">
        <v>436</v>
      </c>
      <c r="H266" s="85" t="s">
        <v>436</v>
      </c>
      <c r="I266" s="82" t="s">
        <v>431</v>
      </c>
      <c r="J266" s="86" t="s">
        <v>437</v>
      </c>
    </row>
    <row r="267" spans="1:18" x14ac:dyDescent="0.2">
      <c r="A267" s="82" t="s">
        <v>947</v>
      </c>
      <c r="B267" s="82" t="s">
        <v>332</v>
      </c>
      <c r="C267" s="82" t="s">
        <v>927</v>
      </c>
      <c r="D267" s="83" t="s">
        <v>433</v>
      </c>
      <c r="E267" s="84" t="s">
        <v>556</v>
      </c>
      <c r="F267" s="84" t="s">
        <v>435</v>
      </c>
      <c r="G267" s="85" t="s">
        <v>436</v>
      </c>
      <c r="H267" s="85" t="s">
        <v>436</v>
      </c>
      <c r="I267" s="82" t="s">
        <v>431</v>
      </c>
      <c r="J267" s="86" t="s">
        <v>437</v>
      </c>
    </row>
    <row r="268" spans="1:18" x14ac:dyDescent="0.2">
      <c r="A268" s="82" t="s">
        <v>948</v>
      </c>
      <c r="B268" s="82" t="s">
        <v>248</v>
      </c>
      <c r="C268" s="82" t="s">
        <v>550</v>
      </c>
      <c r="D268" s="83" t="s">
        <v>440</v>
      </c>
      <c r="E268" s="84" t="s">
        <v>570</v>
      </c>
      <c r="F268" s="84" t="s">
        <v>633</v>
      </c>
      <c r="G268" s="85" t="s">
        <v>436</v>
      </c>
      <c r="H268" s="85" t="s">
        <v>436</v>
      </c>
      <c r="I268" s="82" t="s">
        <v>431</v>
      </c>
      <c r="J268" s="86" t="s">
        <v>437</v>
      </c>
    </row>
    <row r="269" spans="1:18" ht="23.25" x14ac:dyDescent="0.5">
      <c r="A269" s="82" t="s">
        <v>949</v>
      </c>
      <c r="B269" s="82" t="s">
        <v>342</v>
      </c>
      <c r="C269" s="82" t="s">
        <v>558</v>
      </c>
      <c r="D269" s="83" t="s">
        <v>433</v>
      </c>
      <c r="E269" s="84" t="s">
        <v>556</v>
      </c>
      <c r="F269" s="84" t="s">
        <v>435</v>
      </c>
      <c r="G269" s="85" t="s">
        <v>436</v>
      </c>
      <c r="H269" s="85" t="s">
        <v>436</v>
      </c>
      <c r="I269" s="82" t="s">
        <v>431</v>
      </c>
      <c r="J269" s="86" t="s">
        <v>437</v>
      </c>
      <c r="P269" s="119" t="s">
        <v>1417</v>
      </c>
      <c r="Q269" s="120" t="s">
        <v>1418</v>
      </c>
      <c r="R269" s="121" t="s">
        <v>1419</v>
      </c>
    </row>
    <row r="270" spans="1:18" ht="23.25" x14ac:dyDescent="0.5">
      <c r="A270" s="82" t="s">
        <v>950</v>
      </c>
      <c r="B270" s="82" t="s">
        <v>249</v>
      </c>
      <c r="C270" s="82" t="s">
        <v>550</v>
      </c>
      <c r="D270" s="83" t="s">
        <v>433</v>
      </c>
      <c r="E270" s="84" t="s">
        <v>551</v>
      </c>
      <c r="F270" s="84" t="s">
        <v>556</v>
      </c>
      <c r="G270" s="85" t="s">
        <v>436</v>
      </c>
      <c r="H270" s="85" t="s">
        <v>436</v>
      </c>
      <c r="I270" s="82" t="s">
        <v>431</v>
      </c>
      <c r="J270" s="86" t="s">
        <v>437</v>
      </c>
      <c r="P270" s="122"/>
      <c r="Q270" s="122"/>
      <c r="R270" s="122"/>
    </row>
    <row r="271" spans="1:18" ht="23.25" x14ac:dyDescent="0.5">
      <c r="A271" s="82" t="s">
        <v>951</v>
      </c>
      <c r="B271" s="82" t="s">
        <v>293</v>
      </c>
      <c r="C271" s="82" t="s">
        <v>582</v>
      </c>
      <c r="D271" s="83" t="s">
        <v>433</v>
      </c>
      <c r="E271" s="84" t="s">
        <v>556</v>
      </c>
      <c r="F271" s="84" t="s">
        <v>434</v>
      </c>
      <c r="G271" s="85" t="s">
        <v>436</v>
      </c>
      <c r="H271" s="85" t="s">
        <v>436</v>
      </c>
      <c r="I271" s="82" t="s">
        <v>431</v>
      </c>
      <c r="J271" s="86" t="s">
        <v>437</v>
      </c>
      <c r="P271" s="122"/>
      <c r="Q271" s="122"/>
      <c r="R271" s="122"/>
    </row>
    <row r="272" spans="1:18" ht="23.25" x14ac:dyDescent="0.5">
      <c r="A272" s="82" t="s">
        <v>952</v>
      </c>
      <c r="B272" s="82" t="s">
        <v>286</v>
      </c>
      <c r="C272" s="82" t="s">
        <v>582</v>
      </c>
      <c r="D272" s="83" t="s">
        <v>433</v>
      </c>
      <c r="E272" s="84" t="s">
        <v>556</v>
      </c>
      <c r="F272" s="84" t="s">
        <v>434</v>
      </c>
      <c r="G272" s="85" t="s">
        <v>436</v>
      </c>
      <c r="H272" s="85" t="s">
        <v>436</v>
      </c>
      <c r="I272" s="82" t="s">
        <v>431</v>
      </c>
      <c r="J272" s="86" t="s">
        <v>437</v>
      </c>
      <c r="P272" s="122"/>
      <c r="Q272" s="122"/>
      <c r="R272" s="122"/>
    </row>
    <row r="273" spans="1:18" ht="23.25" x14ac:dyDescent="0.5">
      <c r="A273" s="82" t="s">
        <v>953</v>
      </c>
      <c r="B273" s="82" t="s">
        <v>333</v>
      </c>
      <c r="C273" s="82" t="s">
        <v>927</v>
      </c>
      <c r="D273" s="83" t="s">
        <v>433</v>
      </c>
      <c r="E273" s="84" t="s">
        <v>858</v>
      </c>
      <c r="F273" s="84" t="s">
        <v>633</v>
      </c>
      <c r="G273" s="85" t="s">
        <v>436</v>
      </c>
      <c r="H273" s="85" t="s">
        <v>436</v>
      </c>
      <c r="I273" s="82" t="s">
        <v>431</v>
      </c>
      <c r="J273" s="86" t="s">
        <v>437</v>
      </c>
      <c r="P273" s="123"/>
      <c r="Q273" s="123"/>
      <c r="R273" s="123"/>
    </row>
    <row r="274" spans="1:18" ht="23.25" x14ac:dyDescent="0.5">
      <c r="A274" s="82" t="s">
        <v>954</v>
      </c>
      <c r="B274" s="82" t="s">
        <v>955</v>
      </c>
      <c r="C274" s="82" t="s">
        <v>582</v>
      </c>
      <c r="D274" s="83" t="s">
        <v>433</v>
      </c>
      <c r="E274" s="84" t="s">
        <v>434</v>
      </c>
      <c r="F274" s="84" t="s">
        <v>435</v>
      </c>
      <c r="G274" s="85" t="s">
        <v>436</v>
      </c>
      <c r="H274" s="85" t="s">
        <v>436</v>
      </c>
      <c r="I274" s="82" t="s">
        <v>431</v>
      </c>
      <c r="J274" s="86" t="s">
        <v>437</v>
      </c>
      <c r="P274" s="123"/>
      <c r="Q274" s="123"/>
      <c r="R274" s="123"/>
    </row>
    <row r="275" spans="1:18" ht="23.25" x14ac:dyDescent="0.5">
      <c r="A275" s="82" t="s">
        <v>956</v>
      </c>
      <c r="B275" s="82" t="s">
        <v>957</v>
      </c>
      <c r="C275" s="82" t="s">
        <v>558</v>
      </c>
      <c r="D275" s="83" t="s">
        <v>563</v>
      </c>
      <c r="E275" s="84" t="s">
        <v>858</v>
      </c>
      <c r="F275" s="84" t="s">
        <v>435</v>
      </c>
      <c r="G275" s="85" t="s">
        <v>436</v>
      </c>
      <c r="H275" s="85" t="s">
        <v>436</v>
      </c>
      <c r="I275" s="82" t="s">
        <v>431</v>
      </c>
      <c r="J275" s="86" t="s">
        <v>437</v>
      </c>
      <c r="P275" s="124"/>
      <c r="Q275" s="124"/>
      <c r="R275" s="124"/>
    </row>
    <row r="276" spans="1:18" ht="23.25" x14ac:dyDescent="0.5">
      <c r="A276" s="82" t="s">
        <v>958</v>
      </c>
      <c r="B276" s="82" t="s">
        <v>75</v>
      </c>
      <c r="C276" s="82" t="s">
        <v>558</v>
      </c>
      <c r="D276" s="83" t="s">
        <v>433</v>
      </c>
      <c r="E276" s="84" t="s">
        <v>621</v>
      </c>
      <c r="F276" s="84" t="s">
        <v>435</v>
      </c>
      <c r="G276" s="85" t="s">
        <v>436</v>
      </c>
      <c r="H276" s="85" t="s">
        <v>436</v>
      </c>
      <c r="I276" s="82" t="s">
        <v>431</v>
      </c>
      <c r="J276" s="86" t="s">
        <v>437</v>
      </c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:18" ht="23.25" x14ac:dyDescent="0.5">
      <c r="A277" s="82" t="s">
        <v>959</v>
      </c>
      <c r="B277" s="82" t="s">
        <v>334</v>
      </c>
      <c r="C277" s="82" t="s">
        <v>927</v>
      </c>
      <c r="D277" s="83" t="s">
        <v>433</v>
      </c>
      <c r="E277" s="84" t="s">
        <v>858</v>
      </c>
      <c r="F277" s="84" t="s">
        <v>633</v>
      </c>
      <c r="G277" s="85" t="s">
        <v>436</v>
      </c>
      <c r="H277" s="85" t="s">
        <v>436</v>
      </c>
      <c r="I277" s="82" t="s">
        <v>431</v>
      </c>
      <c r="J277" s="86" t="s">
        <v>437</v>
      </c>
      <c r="P277" s="126" t="s">
        <v>1420</v>
      </c>
      <c r="Q277" s="127">
        <f>Q276*30/100</f>
        <v>0</v>
      </c>
      <c r="R277" s="127">
        <f>R276*30/100</f>
        <v>0</v>
      </c>
    </row>
    <row r="278" spans="1:18" ht="23.25" x14ac:dyDescent="0.5">
      <c r="A278" s="82" t="s">
        <v>960</v>
      </c>
      <c r="B278" s="82" t="s">
        <v>371</v>
      </c>
      <c r="C278" s="82" t="s">
        <v>550</v>
      </c>
      <c r="D278" s="83" t="s">
        <v>600</v>
      </c>
      <c r="E278" s="84" t="s">
        <v>551</v>
      </c>
      <c r="F278" s="84" t="s">
        <v>435</v>
      </c>
      <c r="G278" s="85" t="s">
        <v>436</v>
      </c>
      <c r="H278" s="85" t="s">
        <v>436</v>
      </c>
      <c r="I278" s="82" t="s">
        <v>431</v>
      </c>
      <c r="J278" s="86" t="s">
        <v>437</v>
      </c>
      <c r="P278" s="126" t="s">
        <v>1421</v>
      </c>
      <c r="Q278" s="127">
        <f>Q277*7/100</f>
        <v>0</v>
      </c>
      <c r="R278" s="127">
        <f>R277*7/100</f>
        <v>0</v>
      </c>
    </row>
    <row r="279" spans="1:18" ht="23.25" x14ac:dyDescent="0.5">
      <c r="A279" s="82" t="s">
        <v>961</v>
      </c>
      <c r="B279" s="82" t="s">
        <v>370</v>
      </c>
      <c r="C279" s="82" t="s">
        <v>632</v>
      </c>
      <c r="D279" s="83" t="s">
        <v>600</v>
      </c>
      <c r="E279" s="84" t="s">
        <v>565</v>
      </c>
      <c r="F279" s="84" t="s">
        <v>435</v>
      </c>
      <c r="G279" s="85" t="s">
        <v>436</v>
      </c>
      <c r="H279" s="85" t="s">
        <v>436</v>
      </c>
      <c r="I279" s="82" t="s">
        <v>431</v>
      </c>
      <c r="J279" s="86" t="s">
        <v>437</v>
      </c>
      <c r="P279" s="128" t="s">
        <v>5</v>
      </c>
      <c r="Q279" s="129">
        <f>Q276-Q277-Q278</f>
        <v>0</v>
      </c>
      <c r="R279" s="129">
        <f>R276-R277-R278</f>
        <v>0</v>
      </c>
    </row>
    <row r="280" spans="1:18" x14ac:dyDescent="0.2">
      <c r="A280" s="82" t="s">
        <v>962</v>
      </c>
      <c r="B280" s="82" t="s">
        <v>384</v>
      </c>
      <c r="C280" s="82" t="s">
        <v>589</v>
      </c>
      <c r="D280" s="83" t="s">
        <v>612</v>
      </c>
      <c r="E280" s="84" t="s">
        <v>556</v>
      </c>
      <c r="F280" s="84" t="s">
        <v>607</v>
      </c>
      <c r="G280" s="85" t="s">
        <v>436</v>
      </c>
      <c r="H280" s="85" t="s">
        <v>436</v>
      </c>
      <c r="I280" s="82" t="s">
        <v>431</v>
      </c>
      <c r="J280" s="86" t="s">
        <v>437</v>
      </c>
    </row>
    <row r="281" spans="1:18" x14ac:dyDescent="0.2">
      <c r="A281" s="82" t="s">
        <v>963</v>
      </c>
      <c r="B281" s="82" t="s">
        <v>349</v>
      </c>
      <c r="C281" s="82" t="s">
        <v>550</v>
      </c>
      <c r="D281" s="83" t="s">
        <v>433</v>
      </c>
      <c r="E281" s="84" t="s">
        <v>556</v>
      </c>
      <c r="F281" s="84" t="s">
        <v>435</v>
      </c>
      <c r="G281" s="85" t="s">
        <v>436</v>
      </c>
      <c r="H281" s="85" t="s">
        <v>436</v>
      </c>
      <c r="I281" s="82" t="s">
        <v>431</v>
      </c>
      <c r="J281" s="86" t="s">
        <v>437</v>
      </c>
    </row>
    <row r="282" spans="1:18" x14ac:dyDescent="0.2">
      <c r="A282" s="82" t="s">
        <v>964</v>
      </c>
      <c r="B282" s="82" t="s">
        <v>965</v>
      </c>
      <c r="C282" s="82" t="s">
        <v>589</v>
      </c>
      <c r="D282" s="83" t="s">
        <v>433</v>
      </c>
      <c r="E282" s="84" t="s">
        <v>556</v>
      </c>
      <c r="F282" s="84" t="s">
        <v>435</v>
      </c>
      <c r="G282" s="85" t="s">
        <v>436</v>
      </c>
      <c r="H282" s="85" t="s">
        <v>436</v>
      </c>
      <c r="I282" s="82" t="s">
        <v>431</v>
      </c>
      <c r="J282" s="86" t="s">
        <v>437</v>
      </c>
    </row>
    <row r="283" spans="1:18" x14ac:dyDescent="0.2">
      <c r="A283" s="82" t="s">
        <v>966</v>
      </c>
      <c r="B283" s="82" t="s">
        <v>394</v>
      </c>
      <c r="C283" s="82" t="s">
        <v>589</v>
      </c>
      <c r="D283" s="83" t="s">
        <v>433</v>
      </c>
      <c r="E283" s="84" t="s">
        <v>621</v>
      </c>
      <c r="F283" s="84" t="s">
        <v>435</v>
      </c>
      <c r="G283" s="85" t="s">
        <v>436</v>
      </c>
      <c r="H283" s="85" t="s">
        <v>436</v>
      </c>
      <c r="I283" s="82" t="s">
        <v>431</v>
      </c>
      <c r="J283" s="86" t="s">
        <v>437</v>
      </c>
    </row>
    <row r="284" spans="1:18" x14ac:dyDescent="0.2">
      <c r="A284" s="82" t="s">
        <v>967</v>
      </c>
      <c r="B284" s="82" t="s">
        <v>335</v>
      </c>
      <c r="C284" s="82" t="s">
        <v>927</v>
      </c>
      <c r="D284" s="83" t="s">
        <v>433</v>
      </c>
      <c r="E284" s="84" t="s">
        <v>556</v>
      </c>
      <c r="F284" s="84" t="s">
        <v>435</v>
      </c>
      <c r="G284" s="85" t="s">
        <v>436</v>
      </c>
      <c r="H284" s="85" t="s">
        <v>436</v>
      </c>
      <c r="I284" s="82" t="s">
        <v>431</v>
      </c>
      <c r="J284" s="86" t="s">
        <v>437</v>
      </c>
    </row>
    <row r="285" spans="1:18" x14ac:dyDescent="0.2">
      <c r="A285" s="82" t="s">
        <v>968</v>
      </c>
      <c r="B285" s="82" t="s">
        <v>145</v>
      </c>
      <c r="C285" s="82" t="s">
        <v>558</v>
      </c>
      <c r="D285" s="83" t="s">
        <v>433</v>
      </c>
      <c r="E285" s="84" t="s">
        <v>607</v>
      </c>
      <c r="F285" s="84" t="s">
        <v>435</v>
      </c>
      <c r="G285" s="85" t="s">
        <v>436</v>
      </c>
      <c r="H285" s="85" t="s">
        <v>436</v>
      </c>
      <c r="I285" s="82" t="s">
        <v>431</v>
      </c>
      <c r="J285" s="86" t="s">
        <v>437</v>
      </c>
    </row>
    <row r="286" spans="1:18" x14ac:dyDescent="0.2">
      <c r="A286" s="82" t="s">
        <v>969</v>
      </c>
      <c r="B286" s="82" t="s">
        <v>336</v>
      </c>
      <c r="C286" s="82" t="s">
        <v>927</v>
      </c>
      <c r="D286" s="83" t="s">
        <v>433</v>
      </c>
      <c r="E286" s="84" t="s">
        <v>858</v>
      </c>
      <c r="F286" s="84" t="s">
        <v>633</v>
      </c>
      <c r="G286" s="85" t="s">
        <v>436</v>
      </c>
      <c r="H286" s="85" t="s">
        <v>436</v>
      </c>
      <c r="I286" s="82" t="s">
        <v>431</v>
      </c>
      <c r="J286" s="86" t="s">
        <v>437</v>
      </c>
    </row>
    <row r="287" spans="1:18" x14ac:dyDescent="0.2">
      <c r="A287" s="82" t="s">
        <v>970</v>
      </c>
      <c r="B287" s="82" t="s">
        <v>101</v>
      </c>
      <c r="C287" s="82" t="s">
        <v>558</v>
      </c>
      <c r="D287" s="83" t="s">
        <v>433</v>
      </c>
      <c r="E287" s="84" t="s">
        <v>556</v>
      </c>
      <c r="F287" s="84" t="s">
        <v>435</v>
      </c>
      <c r="G287" s="85" t="s">
        <v>436</v>
      </c>
      <c r="H287" s="85" t="s">
        <v>436</v>
      </c>
      <c r="I287" s="82" t="s">
        <v>431</v>
      </c>
      <c r="J287" s="86" t="s">
        <v>437</v>
      </c>
    </row>
    <row r="288" spans="1:18" x14ac:dyDescent="0.2">
      <c r="A288" s="82" t="s">
        <v>971</v>
      </c>
      <c r="B288" s="82" t="s">
        <v>356</v>
      </c>
      <c r="C288" s="82" t="s">
        <v>558</v>
      </c>
      <c r="D288" s="83" t="s">
        <v>433</v>
      </c>
      <c r="E288" s="84" t="s">
        <v>551</v>
      </c>
      <c r="F288" s="84" t="s">
        <v>435</v>
      </c>
      <c r="G288" s="85" t="s">
        <v>436</v>
      </c>
      <c r="H288" s="85" t="s">
        <v>436</v>
      </c>
      <c r="I288" s="82" t="s">
        <v>431</v>
      </c>
      <c r="J288" s="86" t="s">
        <v>437</v>
      </c>
    </row>
    <row r="289" spans="1:10" x14ac:dyDescent="0.2">
      <c r="A289" s="82" t="s">
        <v>972</v>
      </c>
      <c r="B289" s="82" t="s">
        <v>312</v>
      </c>
      <c r="C289" s="82" t="s">
        <v>558</v>
      </c>
      <c r="D289" s="83" t="s">
        <v>433</v>
      </c>
      <c r="E289" s="84" t="s">
        <v>551</v>
      </c>
      <c r="F289" s="84" t="s">
        <v>434</v>
      </c>
      <c r="G289" s="85" t="s">
        <v>436</v>
      </c>
      <c r="H289" s="85" t="s">
        <v>436</v>
      </c>
      <c r="I289" s="82" t="s">
        <v>431</v>
      </c>
      <c r="J289" s="86" t="s">
        <v>437</v>
      </c>
    </row>
    <row r="290" spans="1:10" x14ac:dyDescent="0.2">
      <c r="A290" s="82" t="s">
        <v>973</v>
      </c>
      <c r="B290" s="82" t="s">
        <v>974</v>
      </c>
      <c r="C290" s="82" t="s">
        <v>558</v>
      </c>
      <c r="D290" s="83" t="s">
        <v>433</v>
      </c>
      <c r="E290" s="84" t="s">
        <v>551</v>
      </c>
      <c r="F290" s="84" t="s">
        <v>435</v>
      </c>
      <c r="G290" s="85" t="s">
        <v>436</v>
      </c>
      <c r="H290" s="85" t="s">
        <v>436</v>
      </c>
      <c r="I290" s="82" t="s">
        <v>431</v>
      </c>
      <c r="J290" s="86" t="s">
        <v>437</v>
      </c>
    </row>
    <row r="291" spans="1:10" x14ac:dyDescent="0.2">
      <c r="A291" s="82" t="s">
        <v>975</v>
      </c>
      <c r="B291" s="82" t="s">
        <v>146</v>
      </c>
      <c r="C291" s="82" t="s">
        <v>558</v>
      </c>
      <c r="D291" s="83" t="s">
        <v>433</v>
      </c>
      <c r="E291" s="84" t="s">
        <v>607</v>
      </c>
      <c r="F291" s="84" t="s">
        <v>435</v>
      </c>
      <c r="G291" s="85" t="s">
        <v>436</v>
      </c>
      <c r="H291" s="85" t="s">
        <v>436</v>
      </c>
      <c r="I291" s="82" t="s">
        <v>431</v>
      </c>
      <c r="J291" s="86" t="s">
        <v>437</v>
      </c>
    </row>
    <row r="292" spans="1:10" x14ac:dyDescent="0.2">
      <c r="A292" s="82" t="s">
        <v>976</v>
      </c>
      <c r="B292" s="82" t="s">
        <v>279</v>
      </c>
      <c r="C292" s="82" t="s">
        <v>589</v>
      </c>
      <c r="D292" s="83" t="s">
        <v>433</v>
      </c>
      <c r="E292" s="84" t="s">
        <v>556</v>
      </c>
      <c r="F292" s="84" t="s">
        <v>435</v>
      </c>
      <c r="G292" s="85" t="s">
        <v>436</v>
      </c>
      <c r="H292" s="85" t="s">
        <v>436</v>
      </c>
      <c r="I292" s="82" t="s">
        <v>431</v>
      </c>
      <c r="J292" s="86" t="s">
        <v>437</v>
      </c>
    </row>
    <row r="293" spans="1:10" x14ac:dyDescent="0.2">
      <c r="A293" s="82" t="s">
        <v>977</v>
      </c>
      <c r="B293" s="82" t="s">
        <v>383</v>
      </c>
      <c r="C293" s="82" t="s">
        <v>589</v>
      </c>
      <c r="D293" s="83" t="s">
        <v>433</v>
      </c>
      <c r="E293" s="84" t="s">
        <v>434</v>
      </c>
      <c r="F293" s="84" t="s">
        <v>435</v>
      </c>
      <c r="G293" s="85" t="s">
        <v>436</v>
      </c>
      <c r="H293" s="85" t="s">
        <v>436</v>
      </c>
      <c r="I293" s="82" t="s">
        <v>431</v>
      </c>
      <c r="J293" s="86" t="s">
        <v>437</v>
      </c>
    </row>
    <row r="294" spans="1:10" x14ac:dyDescent="0.2">
      <c r="A294" s="82" t="s">
        <v>978</v>
      </c>
      <c r="B294" s="82" t="s">
        <v>147</v>
      </c>
      <c r="C294" s="82" t="s">
        <v>558</v>
      </c>
      <c r="D294" s="83" t="s">
        <v>433</v>
      </c>
      <c r="E294" s="84" t="s">
        <v>551</v>
      </c>
      <c r="F294" s="84" t="s">
        <v>434</v>
      </c>
      <c r="G294" s="85" t="s">
        <v>436</v>
      </c>
      <c r="H294" s="85" t="s">
        <v>436</v>
      </c>
      <c r="I294" s="82" t="s">
        <v>431</v>
      </c>
      <c r="J294" s="86" t="s">
        <v>584</v>
      </c>
    </row>
    <row r="295" spans="1:10" x14ac:dyDescent="0.2">
      <c r="A295" s="82" t="s">
        <v>979</v>
      </c>
      <c r="B295" s="82" t="s">
        <v>51</v>
      </c>
      <c r="C295" s="82" t="s">
        <v>847</v>
      </c>
      <c r="D295" s="83" t="s">
        <v>433</v>
      </c>
      <c r="E295" s="84" t="s">
        <v>556</v>
      </c>
      <c r="F295" s="84" t="s">
        <v>607</v>
      </c>
      <c r="G295" s="85" t="s">
        <v>436</v>
      </c>
      <c r="H295" s="85" t="s">
        <v>436</v>
      </c>
      <c r="I295" s="82" t="s">
        <v>431</v>
      </c>
      <c r="J295" s="86" t="s">
        <v>437</v>
      </c>
    </row>
    <row r="296" spans="1:10" x14ac:dyDescent="0.2">
      <c r="A296" s="82" t="s">
        <v>980</v>
      </c>
      <c r="B296" s="82" t="s">
        <v>50</v>
      </c>
      <c r="C296" s="82" t="s">
        <v>847</v>
      </c>
      <c r="D296" s="83" t="s">
        <v>433</v>
      </c>
      <c r="E296" s="84" t="s">
        <v>556</v>
      </c>
      <c r="F296" s="84" t="s">
        <v>607</v>
      </c>
      <c r="G296" s="85" t="s">
        <v>436</v>
      </c>
      <c r="H296" s="85" t="s">
        <v>436</v>
      </c>
      <c r="I296" s="82" t="s">
        <v>431</v>
      </c>
      <c r="J296" s="86" t="s">
        <v>437</v>
      </c>
    </row>
    <row r="297" spans="1:10" x14ac:dyDescent="0.2">
      <c r="A297" s="82" t="s">
        <v>981</v>
      </c>
      <c r="B297" s="82" t="s">
        <v>49</v>
      </c>
      <c r="C297" s="82" t="s">
        <v>847</v>
      </c>
      <c r="D297" s="83" t="s">
        <v>433</v>
      </c>
      <c r="E297" s="84" t="s">
        <v>556</v>
      </c>
      <c r="F297" s="84" t="s">
        <v>607</v>
      </c>
      <c r="G297" s="85" t="s">
        <v>436</v>
      </c>
      <c r="H297" s="85" t="s">
        <v>436</v>
      </c>
      <c r="I297" s="82" t="s">
        <v>431</v>
      </c>
      <c r="J297" s="86" t="s">
        <v>437</v>
      </c>
    </row>
    <row r="298" spans="1:10" x14ac:dyDescent="0.2">
      <c r="A298" s="82" t="s">
        <v>982</v>
      </c>
      <c r="B298" s="82" t="s">
        <v>983</v>
      </c>
      <c r="C298" s="82" t="s">
        <v>898</v>
      </c>
      <c r="D298" s="83" t="s">
        <v>583</v>
      </c>
      <c r="E298" s="84" t="s">
        <v>556</v>
      </c>
      <c r="F298" s="84" t="s">
        <v>434</v>
      </c>
      <c r="G298" s="85" t="s">
        <v>436</v>
      </c>
      <c r="H298" s="85" t="s">
        <v>436</v>
      </c>
      <c r="I298" s="82" t="s">
        <v>431</v>
      </c>
      <c r="J298" s="86" t="s">
        <v>584</v>
      </c>
    </row>
    <row r="299" spans="1:10" x14ac:dyDescent="0.2">
      <c r="A299" s="82" t="s">
        <v>984</v>
      </c>
      <c r="B299" s="82" t="s">
        <v>142</v>
      </c>
      <c r="C299" s="82" t="s">
        <v>589</v>
      </c>
      <c r="D299" s="83" t="s">
        <v>433</v>
      </c>
      <c r="E299" s="84" t="s">
        <v>556</v>
      </c>
      <c r="F299" s="84" t="s">
        <v>602</v>
      </c>
      <c r="G299" s="85" t="s">
        <v>436</v>
      </c>
      <c r="H299" s="85" t="s">
        <v>436</v>
      </c>
      <c r="I299" s="82" t="s">
        <v>431</v>
      </c>
      <c r="J299" s="86" t="s">
        <v>584</v>
      </c>
    </row>
    <row r="300" spans="1:10" x14ac:dyDescent="0.2">
      <c r="A300" s="82" t="s">
        <v>985</v>
      </c>
      <c r="B300" s="82" t="s">
        <v>135</v>
      </c>
      <c r="C300" s="82" t="s">
        <v>589</v>
      </c>
      <c r="D300" s="83" t="s">
        <v>433</v>
      </c>
      <c r="E300" s="84" t="s">
        <v>551</v>
      </c>
      <c r="F300" s="84" t="s">
        <v>435</v>
      </c>
      <c r="G300" s="85" t="s">
        <v>436</v>
      </c>
      <c r="H300" s="85" t="s">
        <v>436</v>
      </c>
      <c r="I300" s="82" t="s">
        <v>431</v>
      </c>
      <c r="J300" s="86" t="s">
        <v>437</v>
      </c>
    </row>
    <row r="301" spans="1:10" x14ac:dyDescent="0.2">
      <c r="A301" s="82" t="s">
        <v>986</v>
      </c>
      <c r="B301" s="82" t="s">
        <v>143</v>
      </c>
      <c r="C301" s="82" t="s">
        <v>589</v>
      </c>
      <c r="D301" s="83" t="s">
        <v>433</v>
      </c>
      <c r="E301" s="84" t="s">
        <v>551</v>
      </c>
      <c r="F301" s="84" t="s">
        <v>434</v>
      </c>
      <c r="G301" s="85" t="s">
        <v>436</v>
      </c>
      <c r="H301" s="85" t="s">
        <v>436</v>
      </c>
      <c r="I301" s="82" t="s">
        <v>431</v>
      </c>
      <c r="J301" s="86" t="s">
        <v>584</v>
      </c>
    </row>
    <row r="302" spans="1:10" x14ac:dyDescent="0.2">
      <c r="A302" s="82" t="s">
        <v>987</v>
      </c>
      <c r="B302" s="82" t="s">
        <v>144</v>
      </c>
      <c r="C302" s="82" t="s">
        <v>589</v>
      </c>
      <c r="D302" s="83" t="s">
        <v>433</v>
      </c>
      <c r="E302" s="84" t="s">
        <v>551</v>
      </c>
      <c r="F302" s="84" t="s">
        <v>434</v>
      </c>
      <c r="G302" s="85" t="s">
        <v>436</v>
      </c>
      <c r="H302" s="85" t="s">
        <v>436</v>
      </c>
      <c r="I302" s="82" t="s">
        <v>431</v>
      </c>
      <c r="J302" s="86" t="s">
        <v>584</v>
      </c>
    </row>
    <row r="303" spans="1:10" x14ac:dyDescent="0.2">
      <c r="A303" s="82" t="s">
        <v>988</v>
      </c>
      <c r="B303" s="82" t="s">
        <v>126</v>
      </c>
      <c r="C303" s="82" t="s">
        <v>558</v>
      </c>
      <c r="D303" s="83" t="s">
        <v>563</v>
      </c>
      <c r="E303" s="84" t="s">
        <v>602</v>
      </c>
      <c r="F303" s="84" t="s">
        <v>435</v>
      </c>
      <c r="G303" s="85" t="s">
        <v>436</v>
      </c>
      <c r="H303" s="85" t="s">
        <v>436</v>
      </c>
      <c r="I303" s="82" t="s">
        <v>431</v>
      </c>
      <c r="J303" s="86" t="s">
        <v>437</v>
      </c>
    </row>
    <row r="304" spans="1:10" x14ac:dyDescent="0.2">
      <c r="A304" s="82" t="s">
        <v>989</v>
      </c>
      <c r="B304" s="82" t="s">
        <v>317</v>
      </c>
      <c r="C304" s="82" t="s">
        <v>589</v>
      </c>
      <c r="D304" s="83" t="s">
        <v>563</v>
      </c>
      <c r="E304" s="84" t="s">
        <v>607</v>
      </c>
      <c r="F304" s="84" t="s">
        <v>435</v>
      </c>
      <c r="G304" s="85" t="s">
        <v>436</v>
      </c>
      <c r="H304" s="85" t="s">
        <v>436</v>
      </c>
      <c r="I304" s="82" t="s">
        <v>431</v>
      </c>
      <c r="J304" s="86" t="s">
        <v>437</v>
      </c>
    </row>
    <row r="305" spans="1:10" x14ac:dyDescent="0.2">
      <c r="A305" s="82" t="s">
        <v>990</v>
      </c>
      <c r="B305" s="82" t="s">
        <v>150</v>
      </c>
      <c r="C305" s="82" t="s">
        <v>589</v>
      </c>
      <c r="D305" s="83" t="s">
        <v>563</v>
      </c>
      <c r="E305" s="84" t="s">
        <v>607</v>
      </c>
      <c r="F305" s="84" t="s">
        <v>435</v>
      </c>
      <c r="G305" s="85" t="s">
        <v>436</v>
      </c>
      <c r="H305" s="85" t="s">
        <v>436</v>
      </c>
      <c r="I305" s="82" t="s">
        <v>431</v>
      </c>
      <c r="J305" s="86" t="s">
        <v>437</v>
      </c>
    </row>
    <row r="306" spans="1:10" x14ac:dyDescent="0.2">
      <c r="A306" s="82" t="s">
        <v>991</v>
      </c>
      <c r="B306" s="82" t="s">
        <v>152</v>
      </c>
      <c r="C306" s="82" t="s">
        <v>589</v>
      </c>
      <c r="D306" s="83" t="s">
        <v>433</v>
      </c>
      <c r="E306" s="84" t="s">
        <v>607</v>
      </c>
      <c r="F306" s="84" t="s">
        <v>435</v>
      </c>
      <c r="G306" s="85" t="s">
        <v>436</v>
      </c>
      <c r="H306" s="85" t="s">
        <v>436</v>
      </c>
      <c r="I306" s="82" t="s">
        <v>431</v>
      </c>
      <c r="J306" s="86" t="s">
        <v>437</v>
      </c>
    </row>
    <row r="307" spans="1:10" x14ac:dyDescent="0.2">
      <c r="A307" s="82" t="s">
        <v>992</v>
      </c>
      <c r="B307" s="82" t="s">
        <v>318</v>
      </c>
      <c r="C307" s="82" t="s">
        <v>589</v>
      </c>
      <c r="D307" s="83" t="s">
        <v>563</v>
      </c>
      <c r="E307" s="84" t="s">
        <v>607</v>
      </c>
      <c r="F307" s="84" t="s">
        <v>435</v>
      </c>
      <c r="G307" s="85" t="s">
        <v>436</v>
      </c>
      <c r="H307" s="85" t="s">
        <v>436</v>
      </c>
      <c r="I307" s="82" t="s">
        <v>431</v>
      </c>
      <c r="J307" s="86" t="s">
        <v>437</v>
      </c>
    </row>
    <row r="308" spans="1:10" x14ac:dyDescent="0.2">
      <c r="A308" s="82" t="s">
        <v>993</v>
      </c>
      <c r="B308" s="82" t="s">
        <v>337</v>
      </c>
      <c r="C308" s="82" t="s">
        <v>927</v>
      </c>
      <c r="D308" s="83" t="s">
        <v>433</v>
      </c>
      <c r="E308" s="84" t="s">
        <v>556</v>
      </c>
      <c r="F308" s="84" t="s">
        <v>435</v>
      </c>
      <c r="G308" s="85" t="s">
        <v>436</v>
      </c>
      <c r="H308" s="85" t="s">
        <v>436</v>
      </c>
      <c r="I308" s="82" t="s">
        <v>431</v>
      </c>
      <c r="J308" s="86" t="s">
        <v>437</v>
      </c>
    </row>
    <row r="309" spans="1:10" x14ac:dyDescent="0.2">
      <c r="A309" s="82" t="s">
        <v>994</v>
      </c>
      <c r="B309" s="82" t="s">
        <v>346</v>
      </c>
      <c r="C309" s="82" t="s">
        <v>558</v>
      </c>
      <c r="D309" s="83" t="s">
        <v>433</v>
      </c>
      <c r="E309" s="84" t="s">
        <v>621</v>
      </c>
      <c r="F309" s="84" t="s">
        <v>435</v>
      </c>
      <c r="G309" s="85" t="s">
        <v>436</v>
      </c>
      <c r="H309" s="85" t="s">
        <v>436</v>
      </c>
      <c r="I309" s="82" t="s">
        <v>431</v>
      </c>
      <c r="J309" s="86" t="s">
        <v>437</v>
      </c>
    </row>
    <row r="310" spans="1:10" x14ac:dyDescent="0.2">
      <c r="A310" s="82" t="s">
        <v>995</v>
      </c>
      <c r="B310" s="82" t="s">
        <v>250</v>
      </c>
      <c r="C310" s="82" t="s">
        <v>589</v>
      </c>
      <c r="D310" s="83" t="s">
        <v>433</v>
      </c>
      <c r="E310" s="84" t="s">
        <v>556</v>
      </c>
      <c r="F310" s="84" t="s">
        <v>435</v>
      </c>
      <c r="G310" s="85" t="s">
        <v>436</v>
      </c>
      <c r="H310" s="85" t="s">
        <v>436</v>
      </c>
      <c r="I310" s="82" t="s">
        <v>431</v>
      </c>
      <c r="J310" s="86" t="s">
        <v>437</v>
      </c>
    </row>
    <row r="311" spans="1:10" x14ac:dyDescent="0.2">
      <c r="A311" s="82" t="s">
        <v>996</v>
      </c>
      <c r="B311" s="82" t="s">
        <v>997</v>
      </c>
      <c r="C311" s="82" t="s">
        <v>927</v>
      </c>
      <c r="D311" s="83" t="s">
        <v>433</v>
      </c>
      <c r="E311" s="84" t="s">
        <v>556</v>
      </c>
      <c r="F311" s="84" t="s">
        <v>621</v>
      </c>
      <c r="G311" s="85" t="s">
        <v>436</v>
      </c>
      <c r="H311" s="85" t="s">
        <v>436</v>
      </c>
      <c r="I311" s="82" t="s">
        <v>431</v>
      </c>
      <c r="J311" s="86" t="s">
        <v>584</v>
      </c>
    </row>
    <row r="312" spans="1:10" x14ac:dyDescent="0.2">
      <c r="A312" s="82" t="s">
        <v>998</v>
      </c>
      <c r="B312" s="82" t="s">
        <v>102</v>
      </c>
      <c r="C312" s="82" t="s">
        <v>558</v>
      </c>
      <c r="D312" s="83" t="s">
        <v>433</v>
      </c>
      <c r="E312" s="84" t="s">
        <v>556</v>
      </c>
      <c r="F312" s="84" t="s">
        <v>435</v>
      </c>
      <c r="G312" s="85" t="s">
        <v>436</v>
      </c>
      <c r="H312" s="85" t="s">
        <v>436</v>
      </c>
      <c r="I312" s="82" t="s">
        <v>431</v>
      </c>
      <c r="J312" s="86" t="s">
        <v>437</v>
      </c>
    </row>
    <row r="313" spans="1:10" x14ac:dyDescent="0.2">
      <c r="A313" s="82" t="s">
        <v>999</v>
      </c>
      <c r="B313" s="82" t="s">
        <v>397</v>
      </c>
      <c r="C313" s="82" t="s">
        <v>589</v>
      </c>
      <c r="D313" s="83" t="s">
        <v>612</v>
      </c>
      <c r="E313" s="84" t="s">
        <v>556</v>
      </c>
      <c r="F313" s="84" t="s">
        <v>435</v>
      </c>
      <c r="G313" s="85" t="s">
        <v>436</v>
      </c>
      <c r="H313" s="85" t="s">
        <v>436</v>
      </c>
      <c r="I313" s="82" t="s">
        <v>431</v>
      </c>
      <c r="J313" s="86" t="s">
        <v>437</v>
      </c>
    </row>
    <row r="314" spans="1:10" x14ac:dyDescent="0.2">
      <c r="A314" s="82" t="s">
        <v>1000</v>
      </c>
      <c r="B314" s="82" t="s">
        <v>338</v>
      </c>
      <c r="C314" s="82" t="s">
        <v>927</v>
      </c>
      <c r="D314" s="83" t="s">
        <v>433</v>
      </c>
      <c r="E314" s="84" t="s">
        <v>556</v>
      </c>
      <c r="F314" s="84" t="s">
        <v>435</v>
      </c>
      <c r="G314" s="85" t="s">
        <v>436</v>
      </c>
      <c r="H314" s="85" t="s">
        <v>436</v>
      </c>
      <c r="I314" s="82" t="s">
        <v>431</v>
      </c>
      <c r="J314" s="86" t="s">
        <v>437</v>
      </c>
    </row>
    <row r="315" spans="1:10" x14ac:dyDescent="0.2">
      <c r="A315" s="82" t="s">
        <v>1001</v>
      </c>
      <c r="B315" s="82" t="s">
        <v>1002</v>
      </c>
      <c r="C315" s="82" t="s">
        <v>558</v>
      </c>
      <c r="D315" s="83" t="s">
        <v>433</v>
      </c>
      <c r="E315" s="84" t="s">
        <v>551</v>
      </c>
      <c r="F315" s="84" t="s">
        <v>434</v>
      </c>
      <c r="G315" s="85" t="s">
        <v>436</v>
      </c>
      <c r="H315" s="85" t="s">
        <v>436</v>
      </c>
      <c r="I315" s="82" t="s">
        <v>431</v>
      </c>
      <c r="J315" s="86" t="s">
        <v>584</v>
      </c>
    </row>
    <row r="316" spans="1:10" x14ac:dyDescent="0.2">
      <c r="A316" s="82" t="s">
        <v>1003</v>
      </c>
      <c r="B316" s="82" t="s">
        <v>314</v>
      </c>
      <c r="C316" s="82" t="s">
        <v>582</v>
      </c>
      <c r="D316" s="83" t="s">
        <v>433</v>
      </c>
      <c r="E316" s="84" t="s">
        <v>570</v>
      </c>
      <c r="F316" s="84" t="s">
        <v>435</v>
      </c>
      <c r="G316" s="85" t="s">
        <v>436</v>
      </c>
      <c r="H316" s="85" t="s">
        <v>436</v>
      </c>
      <c r="I316" s="82" t="s">
        <v>431</v>
      </c>
      <c r="J316" s="86" t="s">
        <v>437</v>
      </c>
    </row>
    <row r="317" spans="1:10" x14ac:dyDescent="0.2">
      <c r="A317" s="82" t="s">
        <v>1004</v>
      </c>
      <c r="B317" s="82" t="s">
        <v>291</v>
      </c>
      <c r="C317" s="82" t="s">
        <v>582</v>
      </c>
      <c r="D317" s="83" t="s">
        <v>433</v>
      </c>
      <c r="E317" s="84" t="s">
        <v>570</v>
      </c>
      <c r="F317" s="84" t="s">
        <v>435</v>
      </c>
      <c r="G317" s="85" t="s">
        <v>436</v>
      </c>
      <c r="H317" s="85" t="s">
        <v>436</v>
      </c>
      <c r="I317" s="82" t="s">
        <v>431</v>
      </c>
      <c r="J317" s="86" t="s">
        <v>437</v>
      </c>
    </row>
    <row r="318" spans="1:10" x14ac:dyDescent="0.2">
      <c r="A318" s="82" t="s">
        <v>1005</v>
      </c>
      <c r="B318" s="82" t="s">
        <v>303</v>
      </c>
      <c r="C318" s="82" t="s">
        <v>582</v>
      </c>
      <c r="D318" s="83" t="s">
        <v>433</v>
      </c>
      <c r="E318" s="84" t="s">
        <v>570</v>
      </c>
      <c r="F318" s="84" t="s">
        <v>633</v>
      </c>
      <c r="G318" s="85" t="s">
        <v>436</v>
      </c>
      <c r="H318" s="85" t="s">
        <v>436</v>
      </c>
      <c r="I318" s="82" t="s">
        <v>431</v>
      </c>
      <c r="J318" s="86" t="s">
        <v>437</v>
      </c>
    </row>
    <row r="319" spans="1:10" x14ac:dyDescent="0.2">
      <c r="A319" s="82" t="s">
        <v>1006</v>
      </c>
      <c r="B319" s="82" t="s">
        <v>1007</v>
      </c>
      <c r="C319" s="82" t="s">
        <v>582</v>
      </c>
      <c r="D319" s="83" t="s">
        <v>433</v>
      </c>
      <c r="E319" s="84" t="s">
        <v>570</v>
      </c>
      <c r="F319" s="84" t="s">
        <v>633</v>
      </c>
      <c r="G319" s="85" t="s">
        <v>436</v>
      </c>
      <c r="H319" s="85" t="s">
        <v>436</v>
      </c>
      <c r="I319" s="82" t="s">
        <v>431</v>
      </c>
      <c r="J319" s="86" t="s">
        <v>584</v>
      </c>
    </row>
    <row r="320" spans="1:10" x14ac:dyDescent="0.2">
      <c r="A320" s="82" t="s">
        <v>1008</v>
      </c>
      <c r="B320" s="82" t="s">
        <v>289</v>
      </c>
      <c r="C320" s="82" t="s">
        <v>582</v>
      </c>
      <c r="D320" s="83" t="s">
        <v>433</v>
      </c>
      <c r="E320" s="84" t="s">
        <v>570</v>
      </c>
      <c r="F320" s="84" t="s">
        <v>435</v>
      </c>
      <c r="G320" s="85" t="s">
        <v>436</v>
      </c>
      <c r="H320" s="85" t="s">
        <v>436</v>
      </c>
      <c r="I320" s="82" t="s">
        <v>431</v>
      </c>
      <c r="J320" s="86" t="s">
        <v>437</v>
      </c>
    </row>
    <row r="321" spans="1:10" x14ac:dyDescent="0.2">
      <c r="A321" s="82" t="s">
        <v>1009</v>
      </c>
      <c r="B321" s="82" t="s">
        <v>297</v>
      </c>
      <c r="C321" s="82" t="s">
        <v>582</v>
      </c>
      <c r="D321" s="83" t="s">
        <v>433</v>
      </c>
      <c r="E321" s="84" t="s">
        <v>570</v>
      </c>
      <c r="F321" s="84" t="s">
        <v>633</v>
      </c>
      <c r="G321" s="85" t="s">
        <v>436</v>
      </c>
      <c r="H321" s="85" t="s">
        <v>436</v>
      </c>
      <c r="I321" s="82" t="s">
        <v>431</v>
      </c>
      <c r="J321" s="86" t="s">
        <v>437</v>
      </c>
    </row>
    <row r="322" spans="1:10" x14ac:dyDescent="0.2">
      <c r="A322" s="82" t="s">
        <v>1010</v>
      </c>
      <c r="B322" s="82" t="s">
        <v>294</v>
      </c>
      <c r="C322" s="82" t="s">
        <v>582</v>
      </c>
      <c r="D322" s="83" t="s">
        <v>433</v>
      </c>
      <c r="E322" s="84" t="s">
        <v>570</v>
      </c>
      <c r="F322" s="84" t="s">
        <v>633</v>
      </c>
      <c r="G322" s="85" t="s">
        <v>436</v>
      </c>
      <c r="H322" s="85" t="s">
        <v>436</v>
      </c>
      <c r="I322" s="82" t="s">
        <v>431</v>
      </c>
      <c r="J322" s="86" t="s">
        <v>437</v>
      </c>
    </row>
    <row r="323" spans="1:10" x14ac:dyDescent="0.2">
      <c r="A323" s="82" t="s">
        <v>1011</v>
      </c>
      <c r="B323" s="82" t="s">
        <v>292</v>
      </c>
      <c r="C323" s="82" t="s">
        <v>582</v>
      </c>
      <c r="D323" s="83" t="s">
        <v>433</v>
      </c>
      <c r="E323" s="84" t="s">
        <v>570</v>
      </c>
      <c r="F323" s="84" t="s">
        <v>633</v>
      </c>
      <c r="G323" s="85" t="s">
        <v>436</v>
      </c>
      <c r="H323" s="85" t="s">
        <v>436</v>
      </c>
      <c r="I323" s="82" t="s">
        <v>431</v>
      </c>
      <c r="J323" s="86" t="s">
        <v>437</v>
      </c>
    </row>
    <row r="324" spans="1:10" x14ac:dyDescent="0.2">
      <c r="A324" s="82" t="s">
        <v>1012</v>
      </c>
      <c r="B324" s="82" t="s">
        <v>302</v>
      </c>
      <c r="C324" s="82" t="s">
        <v>582</v>
      </c>
      <c r="D324" s="83" t="s">
        <v>433</v>
      </c>
      <c r="E324" s="84" t="s">
        <v>556</v>
      </c>
      <c r="F324" s="84" t="s">
        <v>435</v>
      </c>
      <c r="G324" s="85" t="s">
        <v>436</v>
      </c>
      <c r="H324" s="85" t="s">
        <v>436</v>
      </c>
      <c r="I324" s="82" t="s">
        <v>431</v>
      </c>
      <c r="J324" s="86" t="s">
        <v>437</v>
      </c>
    </row>
    <row r="325" spans="1:10" x14ac:dyDescent="0.2">
      <c r="A325" s="82" t="s">
        <v>1013</v>
      </c>
      <c r="B325" s="82" t="s">
        <v>125</v>
      </c>
      <c r="C325" s="82" t="s">
        <v>558</v>
      </c>
      <c r="D325" s="83" t="s">
        <v>563</v>
      </c>
      <c r="E325" s="84" t="s">
        <v>602</v>
      </c>
      <c r="F325" s="84" t="s">
        <v>435</v>
      </c>
      <c r="G325" s="85" t="s">
        <v>436</v>
      </c>
      <c r="H325" s="85" t="s">
        <v>436</v>
      </c>
      <c r="I325" s="82" t="s">
        <v>431</v>
      </c>
      <c r="J325" s="86" t="s">
        <v>437</v>
      </c>
    </row>
    <row r="326" spans="1:10" x14ac:dyDescent="0.2">
      <c r="A326" s="82" t="s">
        <v>1014</v>
      </c>
      <c r="B326" s="82" t="s">
        <v>339</v>
      </c>
      <c r="C326" s="82" t="s">
        <v>927</v>
      </c>
      <c r="D326" s="83" t="s">
        <v>433</v>
      </c>
      <c r="E326" s="84" t="s">
        <v>556</v>
      </c>
      <c r="F326" s="84" t="s">
        <v>435</v>
      </c>
      <c r="G326" s="85" t="s">
        <v>436</v>
      </c>
      <c r="H326" s="85" t="s">
        <v>436</v>
      </c>
      <c r="I326" s="82" t="s">
        <v>431</v>
      </c>
      <c r="J326" s="86" t="s">
        <v>437</v>
      </c>
    </row>
    <row r="327" spans="1:10" x14ac:dyDescent="0.2">
      <c r="A327" s="82" t="s">
        <v>1015</v>
      </c>
      <c r="B327" s="82" t="s">
        <v>305</v>
      </c>
      <c r="C327" s="82" t="s">
        <v>582</v>
      </c>
      <c r="D327" s="83" t="s">
        <v>433</v>
      </c>
      <c r="E327" s="84" t="s">
        <v>782</v>
      </c>
      <c r="F327" s="84" t="s">
        <v>586</v>
      </c>
      <c r="G327" s="85" t="s">
        <v>436</v>
      </c>
      <c r="H327" s="85" t="s">
        <v>436</v>
      </c>
      <c r="I327" s="82" t="s">
        <v>431</v>
      </c>
      <c r="J327" s="86" t="s">
        <v>437</v>
      </c>
    </row>
    <row r="328" spans="1:10" x14ac:dyDescent="0.2">
      <c r="A328" s="82" t="s">
        <v>1016</v>
      </c>
      <c r="B328" s="82" t="s">
        <v>1017</v>
      </c>
      <c r="C328" s="82" t="s">
        <v>927</v>
      </c>
      <c r="D328" s="83" t="s">
        <v>433</v>
      </c>
      <c r="E328" s="84" t="s">
        <v>556</v>
      </c>
      <c r="F328" s="84" t="s">
        <v>621</v>
      </c>
      <c r="G328" s="85" t="s">
        <v>436</v>
      </c>
      <c r="H328" s="85" t="s">
        <v>436</v>
      </c>
      <c r="I328" s="82" t="s">
        <v>431</v>
      </c>
      <c r="J328" s="86" t="s">
        <v>584</v>
      </c>
    </row>
    <row r="329" spans="1:10" x14ac:dyDescent="0.2">
      <c r="A329" s="82" t="s">
        <v>1018</v>
      </c>
      <c r="B329" s="82" t="s">
        <v>1019</v>
      </c>
      <c r="C329" s="82" t="s">
        <v>927</v>
      </c>
      <c r="D329" s="83" t="s">
        <v>433</v>
      </c>
      <c r="E329" s="84" t="s">
        <v>1020</v>
      </c>
      <c r="F329" s="84" t="s">
        <v>435</v>
      </c>
      <c r="G329" s="85" t="s">
        <v>436</v>
      </c>
      <c r="H329" s="85" t="s">
        <v>436</v>
      </c>
      <c r="I329" s="82" t="s">
        <v>431</v>
      </c>
      <c r="J329" s="86" t="s">
        <v>437</v>
      </c>
    </row>
    <row r="330" spans="1:10" x14ac:dyDescent="0.2">
      <c r="A330" s="82" t="s">
        <v>1021</v>
      </c>
      <c r="B330" s="82" t="s">
        <v>1022</v>
      </c>
      <c r="C330" s="82" t="s">
        <v>927</v>
      </c>
      <c r="D330" s="83" t="s">
        <v>433</v>
      </c>
      <c r="E330" s="84" t="s">
        <v>556</v>
      </c>
      <c r="F330" s="84" t="s">
        <v>435</v>
      </c>
      <c r="G330" s="85" t="s">
        <v>436</v>
      </c>
      <c r="H330" s="85" t="s">
        <v>436</v>
      </c>
      <c r="I330" s="82" t="s">
        <v>431</v>
      </c>
      <c r="J330" s="86" t="s">
        <v>437</v>
      </c>
    </row>
    <row r="331" spans="1:10" x14ac:dyDescent="0.2">
      <c r="A331" s="82" t="s">
        <v>1023</v>
      </c>
      <c r="B331" s="82" t="s">
        <v>1024</v>
      </c>
      <c r="C331" s="82" t="s">
        <v>927</v>
      </c>
      <c r="D331" s="83" t="s">
        <v>433</v>
      </c>
      <c r="E331" s="84" t="s">
        <v>556</v>
      </c>
      <c r="F331" s="84" t="s">
        <v>435</v>
      </c>
      <c r="G331" s="85" t="s">
        <v>436</v>
      </c>
      <c r="H331" s="85" t="s">
        <v>436</v>
      </c>
      <c r="I331" s="82" t="s">
        <v>431</v>
      </c>
      <c r="J331" s="86" t="s">
        <v>437</v>
      </c>
    </row>
    <row r="332" spans="1:10" x14ac:dyDescent="0.2">
      <c r="A332" s="82" t="s">
        <v>1025</v>
      </c>
      <c r="B332" s="82" t="s">
        <v>340</v>
      </c>
      <c r="C332" s="82" t="s">
        <v>927</v>
      </c>
      <c r="D332" s="83" t="s">
        <v>433</v>
      </c>
      <c r="E332" s="84" t="s">
        <v>556</v>
      </c>
      <c r="F332" s="84" t="s">
        <v>435</v>
      </c>
      <c r="G332" s="85" t="s">
        <v>436</v>
      </c>
      <c r="H332" s="85" t="s">
        <v>436</v>
      </c>
      <c r="I332" s="82" t="s">
        <v>431</v>
      </c>
      <c r="J332" s="86" t="s">
        <v>437</v>
      </c>
    </row>
    <row r="333" spans="1:10" x14ac:dyDescent="0.2">
      <c r="A333" s="82" t="s">
        <v>1026</v>
      </c>
      <c r="B333" s="82" t="s">
        <v>1027</v>
      </c>
      <c r="C333" s="82" t="s">
        <v>558</v>
      </c>
      <c r="D333" s="83" t="s">
        <v>433</v>
      </c>
      <c r="E333" s="84" t="s">
        <v>556</v>
      </c>
      <c r="F333" s="84" t="s">
        <v>435</v>
      </c>
      <c r="G333" s="85" t="s">
        <v>436</v>
      </c>
      <c r="H333" s="85" t="s">
        <v>436</v>
      </c>
      <c r="I333" s="82" t="s">
        <v>431</v>
      </c>
      <c r="J333" s="86" t="s">
        <v>437</v>
      </c>
    </row>
    <row r="334" spans="1:10" x14ac:dyDescent="0.2">
      <c r="A334" s="82" t="s">
        <v>1028</v>
      </c>
      <c r="B334" s="82" t="s">
        <v>1029</v>
      </c>
      <c r="C334" s="82" t="s">
        <v>558</v>
      </c>
      <c r="D334" s="83" t="s">
        <v>433</v>
      </c>
      <c r="E334" s="84" t="s">
        <v>621</v>
      </c>
      <c r="F334" s="84" t="s">
        <v>434</v>
      </c>
      <c r="G334" s="85" t="s">
        <v>436</v>
      </c>
      <c r="H334" s="85" t="s">
        <v>436</v>
      </c>
      <c r="I334" s="82" t="s">
        <v>1030</v>
      </c>
      <c r="J334" s="86" t="s">
        <v>437</v>
      </c>
    </row>
    <row r="335" spans="1:10" x14ac:dyDescent="0.2">
      <c r="A335" s="82" t="s">
        <v>1031</v>
      </c>
      <c r="B335" s="82" t="s">
        <v>1032</v>
      </c>
      <c r="C335" s="82" t="s">
        <v>558</v>
      </c>
      <c r="D335" s="83" t="s">
        <v>433</v>
      </c>
      <c r="E335" s="84" t="s">
        <v>556</v>
      </c>
      <c r="F335" s="84" t="s">
        <v>1033</v>
      </c>
      <c r="G335" s="85" t="s">
        <v>436</v>
      </c>
      <c r="H335" s="85" t="s">
        <v>436</v>
      </c>
      <c r="I335" s="82" t="s">
        <v>431</v>
      </c>
      <c r="J335" s="86" t="s">
        <v>584</v>
      </c>
    </row>
    <row r="336" spans="1:10" x14ac:dyDescent="0.2">
      <c r="A336" s="82" t="s">
        <v>1034</v>
      </c>
      <c r="B336" s="82" t="s">
        <v>1035</v>
      </c>
      <c r="C336" s="82" t="s">
        <v>558</v>
      </c>
      <c r="D336" s="83" t="s">
        <v>433</v>
      </c>
      <c r="E336" s="84" t="s">
        <v>621</v>
      </c>
      <c r="F336" s="84" t="s">
        <v>602</v>
      </c>
      <c r="G336" s="85" t="s">
        <v>436</v>
      </c>
      <c r="H336" s="85" t="s">
        <v>436</v>
      </c>
      <c r="I336" s="82" t="s">
        <v>1030</v>
      </c>
      <c r="J336" s="86" t="s">
        <v>437</v>
      </c>
    </row>
    <row r="337" spans="1:10" x14ac:dyDescent="0.2">
      <c r="A337" s="82" t="s">
        <v>1036</v>
      </c>
      <c r="B337" s="82" t="s">
        <v>1037</v>
      </c>
      <c r="C337" s="82" t="s">
        <v>558</v>
      </c>
      <c r="D337" s="83" t="s">
        <v>433</v>
      </c>
      <c r="E337" s="84" t="s">
        <v>621</v>
      </c>
      <c r="F337" s="84" t="s">
        <v>602</v>
      </c>
      <c r="G337" s="85" t="s">
        <v>436</v>
      </c>
      <c r="H337" s="85" t="s">
        <v>436</v>
      </c>
      <c r="I337" s="82" t="s">
        <v>1030</v>
      </c>
      <c r="J337" s="86" t="s">
        <v>437</v>
      </c>
    </row>
    <row r="338" spans="1:10" x14ac:dyDescent="0.2">
      <c r="A338" s="82" t="s">
        <v>1038</v>
      </c>
      <c r="B338" s="82" t="s">
        <v>1039</v>
      </c>
      <c r="C338" s="82" t="s">
        <v>558</v>
      </c>
      <c r="D338" s="83" t="s">
        <v>433</v>
      </c>
      <c r="E338" s="84" t="s">
        <v>621</v>
      </c>
      <c r="F338" s="84" t="s">
        <v>602</v>
      </c>
      <c r="G338" s="85" t="s">
        <v>436</v>
      </c>
      <c r="H338" s="85" t="s">
        <v>436</v>
      </c>
      <c r="I338" s="82" t="s">
        <v>1030</v>
      </c>
      <c r="J338" s="86" t="s">
        <v>437</v>
      </c>
    </row>
    <row r="339" spans="1:10" x14ac:dyDescent="0.2">
      <c r="A339" s="82" t="s">
        <v>1040</v>
      </c>
      <c r="B339" s="82" t="s">
        <v>1041</v>
      </c>
      <c r="C339" s="82" t="s">
        <v>550</v>
      </c>
      <c r="D339" s="83" t="s">
        <v>433</v>
      </c>
      <c r="E339" s="84" t="s">
        <v>455</v>
      </c>
      <c r="F339" s="84" t="s">
        <v>435</v>
      </c>
      <c r="G339" s="85" t="s">
        <v>436</v>
      </c>
      <c r="H339" s="85" t="s">
        <v>436</v>
      </c>
      <c r="I339" s="82" t="s">
        <v>431</v>
      </c>
      <c r="J339" s="86" t="s">
        <v>437</v>
      </c>
    </row>
    <row r="340" spans="1:10" x14ac:dyDescent="0.2">
      <c r="A340" s="82" t="s">
        <v>1042</v>
      </c>
      <c r="B340" s="82" t="s">
        <v>1043</v>
      </c>
      <c r="C340" s="82" t="s">
        <v>582</v>
      </c>
      <c r="D340" s="83" t="s">
        <v>433</v>
      </c>
      <c r="E340" s="84" t="s">
        <v>434</v>
      </c>
      <c r="F340" s="84" t="s">
        <v>435</v>
      </c>
      <c r="G340" s="85" t="s">
        <v>436</v>
      </c>
      <c r="H340" s="85" t="s">
        <v>436</v>
      </c>
      <c r="I340" s="82" t="s">
        <v>431</v>
      </c>
      <c r="J340" s="86" t="s">
        <v>437</v>
      </c>
    </row>
    <row r="341" spans="1:10" x14ac:dyDescent="0.2">
      <c r="A341" s="82" t="s">
        <v>1044</v>
      </c>
      <c r="B341" s="82" t="s">
        <v>385</v>
      </c>
      <c r="C341" s="82" t="s">
        <v>589</v>
      </c>
      <c r="D341" s="83" t="s">
        <v>433</v>
      </c>
      <c r="E341" s="84" t="s">
        <v>451</v>
      </c>
      <c r="F341" s="84" t="s">
        <v>435</v>
      </c>
      <c r="G341" s="85" t="s">
        <v>436</v>
      </c>
      <c r="H341" s="85" t="s">
        <v>436</v>
      </c>
      <c r="I341" s="82" t="s">
        <v>431</v>
      </c>
      <c r="J341" s="86" t="s">
        <v>437</v>
      </c>
    </row>
    <row r="342" spans="1:10" x14ac:dyDescent="0.2">
      <c r="A342" s="82" t="s">
        <v>1045</v>
      </c>
      <c r="B342" s="82" t="s">
        <v>1046</v>
      </c>
      <c r="C342" s="82" t="s">
        <v>927</v>
      </c>
      <c r="D342" s="83" t="s">
        <v>433</v>
      </c>
      <c r="E342" s="84" t="s">
        <v>858</v>
      </c>
      <c r="F342" s="84" t="s">
        <v>633</v>
      </c>
      <c r="G342" s="85" t="s">
        <v>436</v>
      </c>
      <c r="H342" s="85" t="s">
        <v>436</v>
      </c>
      <c r="I342" s="82" t="s">
        <v>431</v>
      </c>
      <c r="J342" s="86" t="s">
        <v>584</v>
      </c>
    </row>
    <row r="343" spans="1:10" x14ac:dyDescent="0.2">
      <c r="A343" s="82" t="s">
        <v>1047</v>
      </c>
      <c r="B343" s="82" t="s">
        <v>350</v>
      </c>
      <c r="C343" s="82" t="s">
        <v>558</v>
      </c>
      <c r="D343" s="83" t="s">
        <v>563</v>
      </c>
      <c r="E343" s="84" t="s">
        <v>556</v>
      </c>
      <c r="F343" s="84" t="s">
        <v>435</v>
      </c>
      <c r="G343" s="85" t="s">
        <v>436</v>
      </c>
      <c r="H343" s="85" t="s">
        <v>436</v>
      </c>
      <c r="I343" s="82" t="s">
        <v>431</v>
      </c>
      <c r="J343" s="86" t="s">
        <v>437</v>
      </c>
    </row>
    <row r="344" spans="1:10" x14ac:dyDescent="0.2">
      <c r="A344" s="82" t="s">
        <v>1048</v>
      </c>
      <c r="B344" s="82" t="s">
        <v>1049</v>
      </c>
      <c r="C344" s="82" t="s">
        <v>582</v>
      </c>
      <c r="D344" s="83" t="s">
        <v>433</v>
      </c>
      <c r="E344" s="84" t="s">
        <v>570</v>
      </c>
      <c r="F344" s="84" t="s">
        <v>633</v>
      </c>
      <c r="G344" s="85" t="s">
        <v>436</v>
      </c>
      <c r="H344" s="85" t="s">
        <v>436</v>
      </c>
      <c r="I344" s="82" t="s">
        <v>431</v>
      </c>
      <c r="J344" s="86" t="s">
        <v>437</v>
      </c>
    </row>
    <row r="345" spans="1:10" x14ac:dyDescent="0.2">
      <c r="A345" s="82" t="s">
        <v>1050</v>
      </c>
      <c r="B345" s="82" t="s">
        <v>1051</v>
      </c>
      <c r="C345" s="82" t="s">
        <v>582</v>
      </c>
      <c r="D345" s="83" t="s">
        <v>433</v>
      </c>
      <c r="E345" s="84" t="s">
        <v>556</v>
      </c>
      <c r="F345" s="84" t="s">
        <v>434</v>
      </c>
      <c r="G345" s="85" t="s">
        <v>436</v>
      </c>
      <c r="H345" s="85" t="s">
        <v>436</v>
      </c>
      <c r="I345" s="82" t="s">
        <v>431</v>
      </c>
      <c r="J345" s="86" t="s">
        <v>437</v>
      </c>
    </row>
    <row r="346" spans="1:10" x14ac:dyDescent="0.2">
      <c r="A346" s="82" t="s">
        <v>1052</v>
      </c>
      <c r="B346" s="82" t="s">
        <v>1053</v>
      </c>
      <c r="C346" s="82" t="s">
        <v>589</v>
      </c>
      <c r="D346" s="83" t="s">
        <v>563</v>
      </c>
      <c r="E346" s="84" t="s">
        <v>607</v>
      </c>
      <c r="F346" s="84" t="s">
        <v>435</v>
      </c>
      <c r="G346" s="85" t="s">
        <v>436</v>
      </c>
      <c r="H346" s="85" t="s">
        <v>436</v>
      </c>
      <c r="I346" s="82" t="s">
        <v>431</v>
      </c>
      <c r="J346" s="86" t="s">
        <v>437</v>
      </c>
    </row>
    <row r="347" spans="1:10" x14ac:dyDescent="0.2">
      <c r="A347" s="82" t="s">
        <v>1054</v>
      </c>
      <c r="B347" s="82" t="s">
        <v>151</v>
      </c>
      <c r="C347" s="82" t="s">
        <v>589</v>
      </c>
      <c r="D347" s="83" t="s">
        <v>563</v>
      </c>
      <c r="E347" s="84" t="s">
        <v>607</v>
      </c>
      <c r="F347" s="84" t="s">
        <v>435</v>
      </c>
      <c r="G347" s="85" t="s">
        <v>436</v>
      </c>
      <c r="H347" s="85" t="s">
        <v>436</v>
      </c>
      <c r="I347" s="82" t="s">
        <v>431</v>
      </c>
      <c r="J347" s="86" t="s">
        <v>437</v>
      </c>
    </row>
    <row r="348" spans="1:10" x14ac:dyDescent="0.2">
      <c r="A348" s="82" t="s">
        <v>1055</v>
      </c>
      <c r="B348" s="82" t="s">
        <v>1056</v>
      </c>
      <c r="C348" s="82" t="s">
        <v>927</v>
      </c>
      <c r="D348" s="83" t="s">
        <v>433</v>
      </c>
      <c r="E348" s="84" t="s">
        <v>551</v>
      </c>
      <c r="F348" s="84" t="s">
        <v>607</v>
      </c>
      <c r="G348" s="85" t="s">
        <v>436</v>
      </c>
      <c r="H348" s="85" t="s">
        <v>436</v>
      </c>
      <c r="I348" s="82" t="s">
        <v>431</v>
      </c>
      <c r="J348" s="86" t="s">
        <v>584</v>
      </c>
    </row>
    <row r="349" spans="1:10" x14ac:dyDescent="0.2">
      <c r="A349" s="82" t="s">
        <v>1057</v>
      </c>
      <c r="B349" s="82" t="s">
        <v>315</v>
      </c>
      <c r="C349" s="82" t="s">
        <v>582</v>
      </c>
      <c r="D349" s="83" t="s">
        <v>433</v>
      </c>
      <c r="E349" s="84" t="s">
        <v>875</v>
      </c>
      <c r="F349" s="84" t="s">
        <v>435</v>
      </c>
      <c r="G349" s="85" t="s">
        <v>436</v>
      </c>
      <c r="H349" s="85" t="s">
        <v>436</v>
      </c>
      <c r="I349" s="82" t="s">
        <v>431</v>
      </c>
      <c r="J349" s="86" t="s">
        <v>437</v>
      </c>
    </row>
    <row r="350" spans="1:10" x14ac:dyDescent="0.2">
      <c r="A350" s="82" t="s">
        <v>1058</v>
      </c>
      <c r="B350" s="82" t="s">
        <v>179</v>
      </c>
      <c r="C350" s="82" t="s">
        <v>550</v>
      </c>
      <c r="D350" s="83" t="s">
        <v>600</v>
      </c>
      <c r="E350" s="84" t="s">
        <v>556</v>
      </c>
      <c r="F350" s="84" t="s">
        <v>435</v>
      </c>
      <c r="G350" s="85" t="s">
        <v>436</v>
      </c>
      <c r="H350" s="85" t="s">
        <v>436</v>
      </c>
      <c r="I350" s="82" t="s">
        <v>431</v>
      </c>
      <c r="J350" s="86" t="s">
        <v>437</v>
      </c>
    </row>
    <row r="351" spans="1:10" x14ac:dyDescent="0.2">
      <c r="A351" s="82" t="s">
        <v>1059</v>
      </c>
      <c r="B351" s="82" t="s">
        <v>323</v>
      </c>
      <c r="C351" s="82" t="s">
        <v>582</v>
      </c>
      <c r="D351" s="83" t="s">
        <v>433</v>
      </c>
      <c r="E351" s="84" t="s">
        <v>875</v>
      </c>
      <c r="F351" s="84" t="s">
        <v>875</v>
      </c>
      <c r="G351" s="85" t="s">
        <v>436</v>
      </c>
      <c r="H351" s="85" t="s">
        <v>436</v>
      </c>
      <c r="I351" s="82" t="s">
        <v>431</v>
      </c>
      <c r="J351" s="86" t="s">
        <v>437</v>
      </c>
    </row>
    <row r="352" spans="1:10" x14ac:dyDescent="0.2">
      <c r="A352" s="82" t="s">
        <v>1060</v>
      </c>
      <c r="B352" s="82" t="s">
        <v>144</v>
      </c>
      <c r="C352" s="82" t="s">
        <v>589</v>
      </c>
      <c r="D352" s="83" t="s">
        <v>563</v>
      </c>
      <c r="E352" s="84" t="s">
        <v>556</v>
      </c>
      <c r="F352" s="84" t="s">
        <v>434</v>
      </c>
      <c r="G352" s="85" t="s">
        <v>436</v>
      </c>
      <c r="H352" s="85" t="s">
        <v>436</v>
      </c>
      <c r="I352" s="82" t="s">
        <v>431</v>
      </c>
      <c r="J352" s="86" t="s">
        <v>437</v>
      </c>
    </row>
    <row r="353" spans="1:10" x14ac:dyDescent="0.2">
      <c r="A353" s="82" t="s">
        <v>1061</v>
      </c>
      <c r="B353" s="82" t="s">
        <v>1062</v>
      </c>
      <c r="C353" s="82" t="s">
        <v>589</v>
      </c>
      <c r="D353" s="83" t="s">
        <v>563</v>
      </c>
      <c r="E353" s="84" t="s">
        <v>556</v>
      </c>
      <c r="F353" s="84" t="s">
        <v>434</v>
      </c>
      <c r="G353" s="85" t="s">
        <v>436</v>
      </c>
      <c r="H353" s="85" t="s">
        <v>436</v>
      </c>
      <c r="I353" s="82" t="s">
        <v>431</v>
      </c>
      <c r="J353" s="86" t="s">
        <v>437</v>
      </c>
    </row>
    <row r="354" spans="1:10" x14ac:dyDescent="0.2">
      <c r="A354" s="82" t="s">
        <v>1063</v>
      </c>
      <c r="B354" s="82" t="s">
        <v>377</v>
      </c>
      <c r="C354" s="82" t="s">
        <v>871</v>
      </c>
      <c r="D354" s="83" t="s">
        <v>433</v>
      </c>
      <c r="E354" s="84" t="s">
        <v>434</v>
      </c>
      <c r="F354" s="84" t="s">
        <v>435</v>
      </c>
      <c r="G354" s="85" t="s">
        <v>436</v>
      </c>
      <c r="H354" s="85" t="s">
        <v>436</v>
      </c>
      <c r="I354" s="82" t="s">
        <v>872</v>
      </c>
      <c r="J354" s="86" t="s">
        <v>437</v>
      </c>
    </row>
    <row r="355" spans="1:10" x14ac:dyDescent="0.2">
      <c r="A355" s="82" t="s">
        <v>1064</v>
      </c>
      <c r="B355" s="82" t="s">
        <v>1065</v>
      </c>
      <c r="C355" s="82" t="s">
        <v>558</v>
      </c>
      <c r="D355" s="83" t="s">
        <v>433</v>
      </c>
      <c r="E355" s="84" t="s">
        <v>556</v>
      </c>
      <c r="F355" s="84" t="s">
        <v>434</v>
      </c>
      <c r="G355" s="85" t="s">
        <v>436</v>
      </c>
      <c r="H355" s="85" t="s">
        <v>436</v>
      </c>
      <c r="I355" s="82" t="s">
        <v>431</v>
      </c>
      <c r="J355" s="86" t="s">
        <v>437</v>
      </c>
    </row>
    <row r="356" spans="1:10" x14ac:dyDescent="0.2">
      <c r="A356" s="82" t="s">
        <v>1066</v>
      </c>
      <c r="B356" s="82" t="s">
        <v>386</v>
      </c>
      <c r="C356" s="82" t="s">
        <v>589</v>
      </c>
      <c r="D356" s="83" t="s">
        <v>433</v>
      </c>
      <c r="E356" s="84" t="s">
        <v>565</v>
      </c>
      <c r="F356" s="84" t="s">
        <v>435</v>
      </c>
      <c r="G356" s="85" t="s">
        <v>436</v>
      </c>
      <c r="H356" s="85" t="s">
        <v>436</v>
      </c>
      <c r="I356" s="82" t="s">
        <v>431</v>
      </c>
      <c r="J356" s="86" t="s">
        <v>437</v>
      </c>
    </row>
    <row r="357" spans="1:10" x14ac:dyDescent="0.2">
      <c r="A357" s="82" t="s">
        <v>1067</v>
      </c>
      <c r="B357" s="82" t="s">
        <v>1068</v>
      </c>
      <c r="C357" s="82" t="s">
        <v>582</v>
      </c>
      <c r="D357" s="83" t="s">
        <v>433</v>
      </c>
      <c r="E357" s="84" t="s">
        <v>551</v>
      </c>
      <c r="F357" s="84" t="s">
        <v>435</v>
      </c>
      <c r="G357" s="85" t="s">
        <v>436</v>
      </c>
      <c r="H357" s="85" t="s">
        <v>436</v>
      </c>
      <c r="I357" s="82" t="s">
        <v>431</v>
      </c>
      <c r="J357" s="86" t="s">
        <v>584</v>
      </c>
    </row>
    <row r="358" spans="1:10" x14ac:dyDescent="0.2">
      <c r="A358" s="82" t="s">
        <v>1069</v>
      </c>
      <c r="B358" s="82" t="s">
        <v>295</v>
      </c>
      <c r="C358" s="82" t="s">
        <v>582</v>
      </c>
      <c r="D358" s="83" t="s">
        <v>433</v>
      </c>
      <c r="E358" s="84" t="s">
        <v>570</v>
      </c>
      <c r="F358" s="84" t="s">
        <v>633</v>
      </c>
      <c r="G358" s="85" t="s">
        <v>436</v>
      </c>
      <c r="H358" s="85" t="s">
        <v>436</v>
      </c>
      <c r="I358" s="82" t="s">
        <v>431</v>
      </c>
      <c r="J358" s="86" t="s">
        <v>437</v>
      </c>
    </row>
    <row r="359" spans="1:10" x14ac:dyDescent="0.2">
      <c r="A359" s="82" t="s">
        <v>1070</v>
      </c>
      <c r="B359" s="82" t="s">
        <v>1071</v>
      </c>
      <c r="C359" s="82" t="s">
        <v>871</v>
      </c>
      <c r="D359" s="83" t="s">
        <v>433</v>
      </c>
      <c r="E359" s="84" t="s">
        <v>551</v>
      </c>
      <c r="F359" s="84" t="s">
        <v>435</v>
      </c>
      <c r="G359" s="85" t="s">
        <v>436</v>
      </c>
      <c r="H359" s="85" t="s">
        <v>436</v>
      </c>
      <c r="I359" s="82" t="s">
        <v>872</v>
      </c>
      <c r="J359" s="86" t="s">
        <v>437</v>
      </c>
    </row>
    <row r="360" spans="1:10" x14ac:dyDescent="0.2">
      <c r="A360" s="82" t="s">
        <v>1072</v>
      </c>
      <c r="B360" s="82" t="s">
        <v>1073</v>
      </c>
      <c r="C360" s="82" t="s">
        <v>589</v>
      </c>
      <c r="D360" s="83" t="s">
        <v>433</v>
      </c>
      <c r="E360" s="84" t="s">
        <v>451</v>
      </c>
      <c r="F360" s="84" t="s">
        <v>435</v>
      </c>
      <c r="G360" s="85" t="s">
        <v>436</v>
      </c>
      <c r="H360" s="85" t="s">
        <v>436</v>
      </c>
      <c r="I360" s="82" t="s">
        <v>431</v>
      </c>
      <c r="J360" s="86" t="s">
        <v>437</v>
      </c>
    </row>
    <row r="361" spans="1:10" x14ac:dyDescent="0.2">
      <c r="A361" s="82" t="s">
        <v>1074</v>
      </c>
      <c r="B361" s="82" t="s">
        <v>134</v>
      </c>
      <c r="C361" s="82" t="s">
        <v>589</v>
      </c>
      <c r="D361" s="83" t="s">
        <v>433</v>
      </c>
      <c r="E361" s="84" t="s">
        <v>602</v>
      </c>
      <c r="F361" s="84" t="s">
        <v>435</v>
      </c>
      <c r="G361" s="85" t="s">
        <v>436</v>
      </c>
      <c r="H361" s="85" t="s">
        <v>436</v>
      </c>
      <c r="I361" s="82" t="s">
        <v>431</v>
      </c>
      <c r="J361" s="86" t="s">
        <v>437</v>
      </c>
    </row>
    <row r="362" spans="1:10" x14ac:dyDescent="0.2">
      <c r="A362" s="82" t="s">
        <v>1075</v>
      </c>
      <c r="B362" s="82" t="s">
        <v>1076</v>
      </c>
      <c r="C362" s="82" t="s">
        <v>589</v>
      </c>
      <c r="D362" s="83" t="s">
        <v>433</v>
      </c>
      <c r="E362" s="84" t="s">
        <v>455</v>
      </c>
      <c r="F362" s="84" t="s">
        <v>435</v>
      </c>
      <c r="G362" s="85" t="s">
        <v>436</v>
      </c>
      <c r="H362" s="85" t="s">
        <v>436</v>
      </c>
      <c r="I362" s="82" t="s">
        <v>431</v>
      </c>
      <c r="J362" s="86" t="s">
        <v>437</v>
      </c>
    </row>
    <row r="363" spans="1:10" x14ac:dyDescent="0.2">
      <c r="A363" s="82" t="s">
        <v>1077</v>
      </c>
      <c r="B363" s="82" t="s">
        <v>1078</v>
      </c>
      <c r="C363" s="82" t="s">
        <v>589</v>
      </c>
      <c r="D363" s="83" t="s">
        <v>433</v>
      </c>
      <c r="E363" s="84" t="s">
        <v>434</v>
      </c>
      <c r="F363" s="84" t="s">
        <v>435</v>
      </c>
      <c r="G363" s="85" t="s">
        <v>436</v>
      </c>
      <c r="H363" s="85" t="s">
        <v>436</v>
      </c>
      <c r="I363" s="82" t="s">
        <v>431</v>
      </c>
      <c r="J363" s="86" t="s">
        <v>437</v>
      </c>
    </row>
    <row r="364" spans="1:10" x14ac:dyDescent="0.2">
      <c r="A364" s="82" t="s">
        <v>1079</v>
      </c>
      <c r="B364" s="82" t="s">
        <v>1080</v>
      </c>
      <c r="C364" s="82" t="s">
        <v>558</v>
      </c>
      <c r="D364" s="83" t="s">
        <v>433</v>
      </c>
      <c r="E364" s="84" t="s">
        <v>556</v>
      </c>
      <c r="F364" s="84" t="s">
        <v>435</v>
      </c>
      <c r="G364" s="85" t="s">
        <v>436</v>
      </c>
      <c r="H364" s="85" t="s">
        <v>436</v>
      </c>
      <c r="I364" s="82" t="s">
        <v>431</v>
      </c>
      <c r="J364" s="86" t="s">
        <v>437</v>
      </c>
    </row>
    <row r="365" spans="1:10" x14ac:dyDescent="0.2">
      <c r="A365" s="82" t="s">
        <v>1081</v>
      </c>
      <c r="B365" s="82" t="s">
        <v>25</v>
      </c>
      <c r="C365" s="82" t="s">
        <v>582</v>
      </c>
      <c r="D365" s="83" t="s">
        <v>433</v>
      </c>
      <c r="E365" s="84" t="s">
        <v>586</v>
      </c>
      <c r="F365" s="84" t="s">
        <v>556</v>
      </c>
      <c r="G365" s="85" t="s">
        <v>436</v>
      </c>
      <c r="H365" s="85" t="s">
        <v>436</v>
      </c>
      <c r="I365" s="82" t="s">
        <v>431</v>
      </c>
      <c r="J365" s="86" t="s">
        <v>437</v>
      </c>
    </row>
    <row r="366" spans="1:10" x14ac:dyDescent="0.2">
      <c r="A366" s="82" t="s">
        <v>1082</v>
      </c>
      <c r="B366" s="82" t="s">
        <v>296</v>
      </c>
      <c r="C366" s="82" t="s">
        <v>582</v>
      </c>
      <c r="D366" s="83" t="s">
        <v>433</v>
      </c>
      <c r="E366" s="84" t="s">
        <v>556</v>
      </c>
      <c r="F366" s="84" t="s">
        <v>434</v>
      </c>
      <c r="G366" s="85" t="s">
        <v>436</v>
      </c>
      <c r="H366" s="85" t="s">
        <v>436</v>
      </c>
      <c r="I366" s="82" t="s">
        <v>431</v>
      </c>
      <c r="J366" s="86" t="s">
        <v>437</v>
      </c>
    </row>
    <row r="367" spans="1:10" x14ac:dyDescent="0.2">
      <c r="A367" s="82" t="s">
        <v>1083</v>
      </c>
      <c r="B367" s="82" t="s">
        <v>413</v>
      </c>
      <c r="C367" s="82" t="s">
        <v>898</v>
      </c>
      <c r="D367" s="83" t="s">
        <v>433</v>
      </c>
      <c r="E367" s="84" t="s">
        <v>645</v>
      </c>
      <c r="F367" s="84" t="s">
        <v>435</v>
      </c>
      <c r="G367" s="85" t="s">
        <v>436</v>
      </c>
      <c r="H367" s="85" t="s">
        <v>436</v>
      </c>
      <c r="I367" s="82" t="s">
        <v>431</v>
      </c>
      <c r="J367" s="86" t="s">
        <v>437</v>
      </c>
    </row>
    <row r="368" spans="1:10" x14ac:dyDescent="0.2">
      <c r="A368" s="82" t="s">
        <v>1084</v>
      </c>
      <c r="B368" s="82" t="s">
        <v>1085</v>
      </c>
      <c r="C368" s="82" t="s">
        <v>898</v>
      </c>
      <c r="D368" s="83" t="s">
        <v>433</v>
      </c>
      <c r="E368" s="84" t="s">
        <v>1086</v>
      </c>
      <c r="F368" s="84" t="s">
        <v>435</v>
      </c>
      <c r="G368" s="85" t="s">
        <v>436</v>
      </c>
      <c r="H368" s="85" t="s">
        <v>436</v>
      </c>
      <c r="I368" s="82" t="s">
        <v>431</v>
      </c>
      <c r="J368" s="86" t="s">
        <v>437</v>
      </c>
    </row>
    <row r="369" spans="1:10" x14ac:dyDescent="0.2">
      <c r="A369" s="82" t="s">
        <v>1087</v>
      </c>
      <c r="B369" s="82" t="s">
        <v>1088</v>
      </c>
      <c r="C369" s="82" t="s">
        <v>898</v>
      </c>
      <c r="D369" s="83" t="s">
        <v>433</v>
      </c>
      <c r="E369" s="84" t="s">
        <v>858</v>
      </c>
      <c r="F369" s="84" t="s">
        <v>435</v>
      </c>
      <c r="G369" s="85" t="s">
        <v>436</v>
      </c>
      <c r="H369" s="85" t="s">
        <v>436</v>
      </c>
      <c r="I369" s="82" t="s">
        <v>431</v>
      </c>
      <c r="J369" s="86" t="s">
        <v>437</v>
      </c>
    </row>
    <row r="370" spans="1:10" x14ac:dyDescent="0.2">
      <c r="A370" s="82" t="s">
        <v>1089</v>
      </c>
      <c r="B370" s="82" t="s">
        <v>1090</v>
      </c>
      <c r="C370" s="82" t="s">
        <v>898</v>
      </c>
      <c r="D370" s="83" t="s">
        <v>433</v>
      </c>
      <c r="E370" s="84" t="s">
        <v>1086</v>
      </c>
      <c r="F370" s="84" t="s">
        <v>435</v>
      </c>
      <c r="G370" s="85" t="s">
        <v>436</v>
      </c>
      <c r="H370" s="85" t="s">
        <v>436</v>
      </c>
      <c r="I370" s="82" t="s">
        <v>431</v>
      </c>
      <c r="J370" s="86" t="s">
        <v>437</v>
      </c>
    </row>
    <row r="371" spans="1:10" x14ac:dyDescent="0.2">
      <c r="A371" s="82" t="s">
        <v>1091</v>
      </c>
      <c r="B371" s="82" t="s">
        <v>1092</v>
      </c>
      <c r="C371" s="82" t="s">
        <v>898</v>
      </c>
      <c r="D371" s="83" t="s">
        <v>433</v>
      </c>
      <c r="E371" s="84" t="s">
        <v>858</v>
      </c>
      <c r="F371" s="84" t="s">
        <v>1093</v>
      </c>
      <c r="G371" s="85" t="s">
        <v>436</v>
      </c>
      <c r="H371" s="85" t="s">
        <v>436</v>
      </c>
      <c r="I371" s="82" t="s">
        <v>431</v>
      </c>
      <c r="J371" s="86" t="s">
        <v>437</v>
      </c>
    </row>
    <row r="372" spans="1:10" x14ac:dyDescent="0.2">
      <c r="A372" s="82" t="s">
        <v>1094</v>
      </c>
      <c r="B372" s="82" t="s">
        <v>1095</v>
      </c>
      <c r="C372" s="82" t="s">
        <v>898</v>
      </c>
      <c r="D372" s="83" t="s">
        <v>433</v>
      </c>
      <c r="E372" s="84" t="s">
        <v>858</v>
      </c>
      <c r="F372" s="84" t="s">
        <v>435</v>
      </c>
      <c r="G372" s="85" t="s">
        <v>436</v>
      </c>
      <c r="H372" s="85" t="s">
        <v>436</v>
      </c>
      <c r="I372" s="82" t="s">
        <v>431</v>
      </c>
      <c r="J372" s="86" t="s">
        <v>437</v>
      </c>
    </row>
    <row r="373" spans="1:10" x14ac:dyDescent="0.2">
      <c r="A373" s="82" t="s">
        <v>1096</v>
      </c>
      <c r="B373" s="82" t="s">
        <v>1097</v>
      </c>
      <c r="C373" s="82" t="s">
        <v>898</v>
      </c>
      <c r="D373" s="83" t="s">
        <v>433</v>
      </c>
      <c r="E373" s="84" t="s">
        <v>858</v>
      </c>
      <c r="F373" s="84" t="s">
        <v>435</v>
      </c>
      <c r="G373" s="85" t="s">
        <v>436</v>
      </c>
      <c r="H373" s="85" t="s">
        <v>436</v>
      </c>
      <c r="I373" s="82" t="s">
        <v>431</v>
      </c>
      <c r="J373" s="86" t="s">
        <v>437</v>
      </c>
    </row>
    <row r="374" spans="1:10" x14ac:dyDescent="0.2">
      <c r="A374" s="82" t="s">
        <v>1098</v>
      </c>
      <c r="B374" s="82" t="s">
        <v>1099</v>
      </c>
      <c r="C374" s="82" t="s">
        <v>898</v>
      </c>
      <c r="D374" s="83" t="s">
        <v>433</v>
      </c>
      <c r="E374" s="84" t="s">
        <v>858</v>
      </c>
      <c r="F374" s="84" t="s">
        <v>435</v>
      </c>
      <c r="G374" s="85" t="s">
        <v>436</v>
      </c>
      <c r="H374" s="85" t="s">
        <v>436</v>
      </c>
      <c r="I374" s="82" t="s">
        <v>431</v>
      </c>
      <c r="J374" s="86" t="s">
        <v>437</v>
      </c>
    </row>
    <row r="375" spans="1:10" x14ac:dyDescent="0.2">
      <c r="A375" s="82" t="s">
        <v>1100</v>
      </c>
      <c r="B375" s="82" t="s">
        <v>1101</v>
      </c>
      <c r="C375" s="82" t="s">
        <v>898</v>
      </c>
      <c r="D375" s="83" t="s">
        <v>433</v>
      </c>
      <c r="E375" s="84" t="s">
        <v>858</v>
      </c>
      <c r="F375" s="84" t="s">
        <v>435</v>
      </c>
      <c r="G375" s="85" t="s">
        <v>436</v>
      </c>
      <c r="H375" s="85" t="s">
        <v>436</v>
      </c>
      <c r="I375" s="82" t="s">
        <v>431</v>
      </c>
      <c r="J375" s="86" t="s">
        <v>437</v>
      </c>
    </row>
    <row r="376" spans="1:10" x14ac:dyDescent="0.2">
      <c r="A376" s="82" t="s">
        <v>1102</v>
      </c>
      <c r="B376" s="82" t="s">
        <v>1103</v>
      </c>
      <c r="C376" s="82" t="s">
        <v>558</v>
      </c>
      <c r="D376" s="83" t="s">
        <v>433</v>
      </c>
      <c r="E376" s="84" t="s">
        <v>451</v>
      </c>
      <c r="F376" s="84" t="s">
        <v>435</v>
      </c>
      <c r="G376" s="85" t="s">
        <v>436</v>
      </c>
      <c r="H376" s="85" t="s">
        <v>436</v>
      </c>
      <c r="I376" s="82" t="s">
        <v>431</v>
      </c>
      <c r="J376" s="86" t="s">
        <v>437</v>
      </c>
    </row>
    <row r="377" spans="1:10" x14ac:dyDescent="0.2">
      <c r="A377" s="82" t="s">
        <v>1104</v>
      </c>
      <c r="B377" s="82" t="s">
        <v>405</v>
      </c>
      <c r="C377" s="82" t="s">
        <v>550</v>
      </c>
      <c r="D377" s="83" t="s">
        <v>600</v>
      </c>
      <c r="E377" s="84" t="s">
        <v>556</v>
      </c>
      <c r="F377" s="84" t="s">
        <v>435</v>
      </c>
      <c r="G377" s="85" t="s">
        <v>436</v>
      </c>
      <c r="H377" s="85" t="s">
        <v>436</v>
      </c>
      <c r="I377" s="82" t="s">
        <v>431</v>
      </c>
      <c r="J377" s="86" t="s">
        <v>437</v>
      </c>
    </row>
    <row r="378" spans="1:10" x14ac:dyDescent="0.2">
      <c r="A378" s="82" t="s">
        <v>1105</v>
      </c>
      <c r="B378" s="82" t="s">
        <v>412</v>
      </c>
      <c r="C378" s="82" t="s">
        <v>898</v>
      </c>
      <c r="D378" s="83" t="s">
        <v>583</v>
      </c>
      <c r="E378" s="84" t="s">
        <v>556</v>
      </c>
      <c r="F378" s="84" t="s">
        <v>435</v>
      </c>
      <c r="G378" s="85" t="s">
        <v>436</v>
      </c>
      <c r="H378" s="85" t="s">
        <v>436</v>
      </c>
      <c r="I378" s="82" t="s">
        <v>431</v>
      </c>
      <c r="J378" s="86" t="s">
        <v>437</v>
      </c>
    </row>
    <row r="379" spans="1:10" x14ac:dyDescent="0.2">
      <c r="A379" s="82" t="s">
        <v>1106</v>
      </c>
      <c r="B379" s="82" t="s">
        <v>1107</v>
      </c>
      <c r="C379" s="82" t="s">
        <v>898</v>
      </c>
      <c r="D379" s="83" t="s">
        <v>433</v>
      </c>
      <c r="E379" s="84" t="s">
        <v>1086</v>
      </c>
      <c r="F379" s="84" t="s">
        <v>435</v>
      </c>
      <c r="G379" s="85" t="s">
        <v>436</v>
      </c>
      <c r="H379" s="85" t="s">
        <v>436</v>
      </c>
      <c r="I379" s="82" t="s">
        <v>431</v>
      </c>
      <c r="J379" s="86" t="s">
        <v>437</v>
      </c>
    </row>
    <row r="380" spans="1:10" x14ac:dyDescent="0.2">
      <c r="A380" s="82" t="s">
        <v>1108</v>
      </c>
      <c r="B380" s="82" t="s">
        <v>1109</v>
      </c>
      <c r="C380" s="82" t="s">
        <v>898</v>
      </c>
      <c r="D380" s="83" t="s">
        <v>433</v>
      </c>
      <c r="E380" s="84" t="s">
        <v>1086</v>
      </c>
      <c r="F380" s="84" t="s">
        <v>1110</v>
      </c>
      <c r="G380" s="85" t="s">
        <v>436</v>
      </c>
      <c r="H380" s="85" t="s">
        <v>436</v>
      </c>
      <c r="I380" s="82" t="s">
        <v>431</v>
      </c>
      <c r="J380" s="86" t="s">
        <v>437</v>
      </c>
    </row>
    <row r="381" spans="1:10" x14ac:dyDescent="0.2">
      <c r="A381" s="82" t="s">
        <v>1111</v>
      </c>
      <c r="B381" s="82" t="s">
        <v>1112</v>
      </c>
      <c r="C381" s="82" t="s">
        <v>898</v>
      </c>
      <c r="D381" s="83" t="s">
        <v>433</v>
      </c>
      <c r="E381" s="84" t="s">
        <v>1086</v>
      </c>
      <c r="F381" s="84" t="s">
        <v>435</v>
      </c>
      <c r="G381" s="85" t="s">
        <v>436</v>
      </c>
      <c r="H381" s="85" t="s">
        <v>436</v>
      </c>
      <c r="I381" s="82" t="s">
        <v>431</v>
      </c>
      <c r="J381" s="86" t="s">
        <v>437</v>
      </c>
    </row>
    <row r="382" spans="1:10" x14ac:dyDescent="0.2">
      <c r="A382" s="82" t="s">
        <v>1113</v>
      </c>
      <c r="B382" s="82" t="s">
        <v>1114</v>
      </c>
      <c r="C382" s="82" t="s">
        <v>898</v>
      </c>
      <c r="D382" s="83" t="s">
        <v>433</v>
      </c>
      <c r="E382" s="84" t="s">
        <v>1086</v>
      </c>
      <c r="F382" s="84" t="s">
        <v>1110</v>
      </c>
      <c r="G382" s="85" t="s">
        <v>436</v>
      </c>
      <c r="H382" s="85" t="s">
        <v>436</v>
      </c>
      <c r="I382" s="82" t="s">
        <v>431</v>
      </c>
      <c r="J382" s="86" t="s">
        <v>437</v>
      </c>
    </row>
    <row r="383" spans="1:10" x14ac:dyDescent="0.2">
      <c r="A383" s="82" t="s">
        <v>1115</v>
      </c>
      <c r="B383" s="82" t="s">
        <v>1116</v>
      </c>
      <c r="C383" s="82" t="s">
        <v>898</v>
      </c>
      <c r="D383" s="83" t="s">
        <v>433</v>
      </c>
      <c r="E383" s="84" t="s">
        <v>1086</v>
      </c>
      <c r="F383" s="84" t="s">
        <v>435</v>
      </c>
      <c r="G383" s="85" t="s">
        <v>436</v>
      </c>
      <c r="H383" s="85" t="s">
        <v>436</v>
      </c>
      <c r="I383" s="82" t="s">
        <v>431</v>
      </c>
      <c r="J383" s="86" t="s">
        <v>437</v>
      </c>
    </row>
    <row r="384" spans="1:10" x14ac:dyDescent="0.2">
      <c r="A384" s="82" t="s">
        <v>1117</v>
      </c>
      <c r="B384" s="82" t="s">
        <v>178</v>
      </c>
      <c r="C384" s="82" t="s">
        <v>550</v>
      </c>
      <c r="D384" s="83" t="s">
        <v>600</v>
      </c>
      <c r="E384" s="84" t="s">
        <v>556</v>
      </c>
      <c r="F384" s="84" t="s">
        <v>435</v>
      </c>
      <c r="G384" s="85" t="s">
        <v>436</v>
      </c>
      <c r="H384" s="85" t="s">
        <v>436</v>
      </c>
      <c r="I384" s="82" t="s">
        <v>431</v>
      </c>
      <c r="J384" s="86" t="s">
        <v>437</v>
      </c>
    </row>
    <row r="385" spans="1:10" x14ac:dyDescent="0.2">
      <c r="A385" s="82" t="s">
        <v>1118</v>
      </c>
      <c r="B385" s="82" t="s">
        <v>322</v>
      </c>
      <c r="C385" s="82" t="s">
        <v>582</v>
      </c>
      <c r="D385" s="83" t="s">
        <v>433</v>
      </c>
      <c r="E385" s="84" t="s">
        <v>570</v>
      </c>
      <c r="F385" s="84" t="s">
        <v>435</v>
      </c>
      <c r="G385" s="85" t="s">
        <v>436</v>
      </c>
      <c r="H385" s="85" t="s">
        <v>436</v>
      </c>
      <c r="I385" s="82" t="s">
        <v>431</v>
      </c>
      <c r="J385" s="86" t="s">
        <v>437</v>
      </c>
    </row>
    <row r="386" spans="1:10" x14ac:dyDescent="0.2">
      <c r="A386" s="82" t="s">
        <v>1119</v>
      </c>
      <c r="B386" s="82" t="s">
        <v>1120</v>
      </c>
      <c r="C386" s="82" t="s">
        <v>550</v>
      </c>
      <c r="D386" s="83" t="s">
        <v>563</v>
      </c>
      <c r="E386" s="84" t="s">
        <v>434</v>
      </c>
      <c r="F386" s="84" t="s">
        <v>435</v>
      </c>
      <c r="G386" s="85" t="s">
        <v>436</v>
      </c>
      <c r="H386" s="85" t="s">
        <v>436</v>
      </c>
      <c r="I386" s="82" t="s">
        <v>431</v>
      </c>
      <c r="J386" s="86" t="s">
        <v>437</v>
      </c>
    </row>
    <row r="387" spans="1:10" x14ac:dyDescent="0.2">
      <c r="A387" s="82" t="s">
        <v>1121</v>
      </c>
      <c r="B387" s="82" t="s">
        <v>246</v>
      </c>
      <c r="C387" s="82" t="s">
        <v>432</v>
      </c>
      <c r="D387" s="83" t="s">
        <v>612</v>
      </c>
      <c r="E387" s="84" t="s">
        <v>602</v>
      </c>
      <c r="F387" s="84" t="s">
        <v>435</v>
      </c>
      <c r="G387" s="85" t="s">
        <v>436</v>
      </c>
      <c r="H387" s="85" t="s">
        <v>436</v>
      </c>
      <c r="I387" s="82" t="s">
        <v>431</v>
      </c>
      <c r="J387" s="86" t="s">
        <v>437</v>
      </c>
    </row>
    <row r="388" spans="1:10" x14ac:dyDescent="0.2">
      <c r="A388" s="82" t="s">
        <v>1122</v>
      </c>
      <c r="B388" s="82" t="s">
        <v>1123</v>
      </c>
      <c r="C388" s="82" t="s">
        <v>432</v>
      </c>
      <c r="D388" s="83" t="s">
        <v>563</v>
      </c>
      <c r="E388" s="84" t="s">
        <v>737</v>
      </c>
      <c r="F388" s="84" t="s">
        <v>435</v>
      </c>
      <c r="G388" s="85" t="s">
        <v>436</v>
      </c>
      <c r="H388" s="85" t="s">
        <v>436</v>
      </c>
      <c r="I388" s="82" t="s">
        <v>431</v>
      </c>
      <c r="J388" s="86" t="s">
        <v>437</v>
      </c>
    </row>
    <row r="389" spans="1:10" x14ac:dyDescent="0.2">
      <c r="A389" s="82" t="s">
        <v>1124</v>
      </c>
      <c r="B389" s="82" t="s">
        <v>1125</v>
      </c>
      <c r="C389" s="82" t="s">
        <v>898</v>
      </c>
      <c r="D389" s="83" t="s">
        <v>583</v>
      </c>
      <c r="E389" s="84" t="s">
        <v>565</v>
      </c>
      <c r="F389" s="84" t="s">
        <v>607</v>
      </c>
      <c r="G389" s="85" t="s">
        <v>436</v>
      </c>
      <c r="H389" s="85" t="s">
        <v>436</v>
      </c>
      <c r="I389" s="82" t="s">
        <v>431</v>
      </c>
      <c r="J389" s="86" t="s">
        <v>584</v>
      </c>
    </row>
    <row r="390" spans="1:10" x14ac:dyDescent="0.2">
      <c r="A390" s="82" t="s">
        <v>1126</v>
      </c>
      <c r="B390" s="82" t="s">
        <v>1127</v>
      </c>
      <c r="C390" s="82" t="s">
        <v>898</v>
      </c>
      <c r="D390" s="83" t="s">
        <v>583</v>
      </c>
      <c r="E390" s="84" t="s">
        <v>556</v>
      </c>
      <c r="F390" s="84" t="s">
        <v>434</v>
      </c>
      <c r="G390" s="85" t="s">
        <v>436</v>
      </c>
      <c r="H390" s="85" t="s">
        <v>436</v>
      </c>
      <c r="I390" s="82" t="s">
        <v>431</v>
      </c>
      <c r="J390" s="86" t="s">
        <v>584</v>
      </c>
    </row>
    <row r="391" spans="1:10" x14ac:dyDescent="0.2">
      <c r="A391" s="82" t="s">
        <v>1128</v>
      </c>
      <c r="B391" s="82" t="s">
        <v>1129</v>
      </c>
      <c r="C391" s="82" t="s">
        <v>898</v>
      </c>
      <c r="D391" s="83" t="s">
        <v>583</v>
      </c>
      <c r="E391" s="84" t="s">
        <v>565</v>
      </c>
      <c r="F391" s="84" t="s">
        <v>607</v>
      </c>
      <c r="G391" s="85" t="s">
        <v>436</v>
      </c>
      <c r="H391" s="85" t="s">
        <v>436</v>
      </c>
      <c r="I391" s="82" t="s">
        <v>431</v>
      </c>
      <c r="J391" s="86" t="s">
        <v>584</v>
      </c>
    </row>
    <row r="392" spans="1:10" x14ac:dyDescent="0.2">
      <c r="A392" s="82" t="s">
        <v>1130</v>
      </c>
      <c r="B392" s="82" t="s">
        <v>20</v>
      </c>
      <c r="C392" s="82" t="s">
        <v>582</v>
      </c>
      <c r="D392" s="83" t="s">
        <v>563</v>
      </c>
      <c r="E392" s="84" t="s">
        <v>853</v>
      </c>
      <c r="F392" s="84" t="s">
        <v>435</v>
      </c>
      <c r="G392" s="85" t="s">
        <v>436</v>
      </c>
      <c r="H392" s="85" t="s">
        <v>436</v>
      </c>
      <c r="I392" s="82" t="s">
        <v>431</v>
      </c>
      <c r="J392" s="86" t="s">
        <v>437</v>
      </c>
    </row>
    <row r="393" spans="1:10" x14ac:dyDescent="0.2">
      <c r="A393" s="82" t="s">
        <v>1131</v>
      </c>
      <c r="B393" s="82" t="s">
        <v>21</v>
      </c>
      <c r="C393" s="82" t="s">
        <v>582</v>
      </c>
      <c r="D393" s="83" t="s">
        <v>563</v>
      </c>
      <c r="E393" s="84" t="s">
        <v>737</v>
      </c>
      <c r="F393" s="84" t="s">
        <v>435</v>
      </c>
      <c r="G393" s="85" t="s">
        <v>436</v>
      </c>
      <c r="H393" s="85" t="s">
        <v>436</v>
      </c>
      <c r="I393" s="82" t="s">
        <v>431</v>
      </c>
      <c r="J393" s="86" t="s">
        <v>437</v>
      </c>
    </row>
    <row r="394" spans="1:10" x14ac:dyDescent="0.2">
      <c r="A394" s="82" t="s">
        <v>1132</v>
      </c>
      <c r="B394" s="82" t="s">
        <v>1133</v>
      </c>
      <c r="C394" s="82" t="s">
        <v>558</v>
      </c>
      <c r="D394" s="83" t="s">
        <v>433</v>
      </c>
      <c r="E394" s="84" t="s">
        <v>568</v>
      </c>
      <c r="F394" s="84" t="s">
        <v>574</v>
      </c>
      <c r="G394" s="85" t="s">
        <v>436</v>
      </c>
      <c r="H394" s="85" t="s">
        <v>436</v>
      </c>
      <c r="I394" s="82" t="s">
        <v>431</v>
      </c>
      <c r="J394" s="86" t="s">
        <v>437</v>
      </c>
    </row>
    <row r="395" spans="1:10" x14ac:dyDescent="0.2">
      <c r="A395" s="82" t="s">
        <v>1134</v>
      </c>
      <c r="B395" s="82" t="s">
        <v>1135</v>
      </c>
      <c r="C395" s="82" t="s">
        <v>927</v>
      </c>
      <c r="D395" s="83" t="s">
        <v>433</v>
      </c>
      <c r="E395" s="84" t="s">
        <v>858</v>
      </c>
      <c r="F395" s="84" t="s">
        <v>633</v>
      </c>
      <c r="G395" s="85" t="s">
        <v>436</v>
      </c>
      <c r="H395" s="85" t="s">
        <v>436</v>
      </c>
      <c r="I395" s="82" t="s">
        <v>431</v>
      </c>
      <c r="J395" s="86" t="s">
        <v>437</v>
      </c>
    </row>
    <row r="396" spans="1:10" x14ac:dyDescent="0.2">
      <c r="A396" s="82" t="s">
        <v>1136</v>
      </c>
      <c r="B396" s="82" t="s">
        <v>1137</v>
      </c>
      <c r="C396" s="82" t="s">
        <v>558</v>
      </c>
      <c r="D396" s="83" t="s">
        <v>563</v>
      </c>
      <c r="E396" s="84" t="s">
        <v>602</v>
      </c>
      <c r="F396" s="84" t="s">
        <v>435</v>
      </c>
      <c r="G396" s="85" t="s">
        <v>436</v>
      </c>
      <c r="H396" s="85" t="s">
        <v>436</v>
      </c>
      <c r="I396" s="82" t="s">
        <v>431</v>
      </c>
      <c r="J396" s="86" t="s">
        <v>437</v>
      </c>
    </row>
    <row r="397" spans="1:10" x14ac:dyDescent="0.2">
      <c r="A397" s="82" t="s">
        <v>1138</v>
      </c>
      <c r="B397" s="82" t="s">
        <v>1139</v>
      </c>
      <c r="C397" s="82" t="s">
        <v>558</v>
      </c>
      <c r="D397" s="83" t="s">
        <v>563</v>
      </c>
      <c r="E397" s="84" t="s">
        <v>602</v>
      </c>
      <c r="F397" s="84" t="s">
        <v>435</v>
      </c>
      <c r="G397" s="85" t="s">
        <v>436</v>
      </c>
      <c r="H397" s="85" t="s">
        <v>436</v>
      </c>
      <c r="I397" s="82" t="s">
        <v>431</v>
      </c>
      <c r="J397" s="86" t="s">
        <v>437</v>
      </c>
    </row>
    <row r="398" spans="1:10" x14ac:dyDescent="0.2">
      <c r="A398" s="82" t="s">
        <v>1140</v>
      </c>
      <c r="B398" s="82" t="s">
        <v>364</v>
      </c>
      <c r="C398" s="82" t="s">
        <v>558</v>
      </c>
      <c r="D398" s="83" t="s">
        <v>563</v>
      </c>
      <c r="E398" s="84" t="s">
        <v>602</v>
      </c>
      <c r="F398" s="84" t="s">
        <v>435</v>
      </c>
      <c r="G398" s="85" t="s">
        <v>436</v>
      </c>
      <c r="H398" s="85" t="s">
        <v>436</v>
      </c>
      <c r="I398" s="82" t="s">
        <v>431</v>
      </c>
      <c r="J398" s="86" t="s">
        <v>437</v>
      </c>
    </row>
    <row r="399" spans="1:10" x14ac:dyDescent="0.2">
      <c r="A399" s="82" t="s">
        <v>1141</v>
      </c>
      <c r="B399" s="82" t="s">
        <v>1142</v>
      </c>
      <c r="C399" s="82" t="s">
        <v>558</v>
      </c>
      <c r="D399" s="83" t="s">
        <v>563</v>
      </c>
      <c r="E399" s="84" t="s">
        <v>1143</v>
      </c>
      <c r="F399" s="84" t="s">
        <v>435</v>
      </c>
      <c r="G399" s="85" t="s">
        <v>436</v>
      </c>
      <c r="H399" s="85" t="s">
        <v>436</v>
      </c>
      <c r="I399" s="82" t="s">
        <v>431</v>
      </c>
      <c r="J399" s="86" t="s">
        <v>437</v>
      </c>
    </row>
    <row r="400" spans="1:10" x14ac:dyDescent="0.2">
      <c r="A400" s="82" t="s">
        <v>1144</v>
      </c>
      <c r="B400" s="82" t="s">
        <v>365</v>
      </c>
      <c r="C400" s="82" t="s">
        <v>558</v>
      </c>
      <c r="D400" s="83" t="s">
        <v>563</v>
      </c>
      <c r="E400" s="84" t="s">
        <v>568</v>
      </c>
      <c r="F400" s="84" t="s">
        <v>435</v>
      </c>
      <c r="G400" s="85" t="s">
        <v>436</v>
      </c>
      <c r="H400" s="85" t="s">
        <v>436</v>
      </c>
      <c r="I400" s="82" t="s">
        <v>431</v>
      </c>
      <c r="J400" s="86" t="s">
        <v>437</v>
      </c>
    </row>
    <row r="401" spans="1:10" x14ac:dyDescent="0.2">
      <c r="A401" s="82" t="s">
        <v>1145</v>
      </c>
      <c r="B401" s="82" t="s">
        <v>1146</v>
      </c>
      <c r="C401" s="82" t="s">
        <v>558</v>
      </c>
      <c r="D401" s="83" t="s">
        <v>563</v>
      </c>
      <c r="E401" s="84" t="s">
        <v>568</v>
      </c>
      <c r="F401" s="84" t="s">
        <v>435</v>
      </c>
      <c r="G401" s="85" t="s">
        <v>436</v>
      </c>
      <c r="H401" s="85" t="s">
        <v>436</v>
      </c>
      <c r="I401" s="82" t="s">
        <v>431</v>
      </c>
      <c r="J401" s="86" t="s">
        <v>437</v>
      </c>
    </row>
    <row r="402" spans="1:10" x14ac:dyDescent="0.2">
      <c r="A402" s="82" t="s">
        <v>1147</v>
      </c>
      <c r="B402" s="82" t="s">
        <v>1148</v>
      </c>
      <c r="C402" s="82" t="s">
        <v>558</v>
      </c>
      <c r="D402" s="83" t="s">
        <v>563</v>
      </c>
      <c r="E402" s="84" t="s">
        <v>568</v>
      </c>
      <c r="F402" s="84" t="s">
        <v>435</v>
      </c>
      <c r="G402" s="85" t="s">
        <v>436</v>
      </c>
      <c r="H402" s="85" t="s">
        <v>436</v>
      </c>
      <c r="I402" s="82" t="s">
        <v>431</v>
      </c>
      <c r="J402" s="86" t="s">
        <v>437</v>
      </c>
    </row>
    <row r="403" spans="1:10" x14ac:dyDescent="0.2">
      <c r="A403" s="82" t="s">
        <v>1149</v>
      </c>
      <c r="B403" s="82" t="s">
        <v>1150</v>
      </c>
      <c r="C403" s="82" t="s">
        <v>558</v>
      </c>
      <c r="D403" s="83" t="s">
        <v>563</v>
      </c>
      <c r="E403" s="84" t="s">
        <v>568</v>
      </c>
      <c r="F403" s="84" t="s">
        <v>435</v>
      </c>
      <c r="G403" s="85" t="s">
        <v>436</v>
      </c>
      <c r="H403" s="85" t="s">
        <v>436</v>
      </c>
      <c r="I403" s="82" t="s">
        <v>431</v>
      </c>
      <c r="J403" s="86" t="s">
        <v>437</v>
      </c>
    </row>
    <row r="404" spans="1:10" x14ac:dyDescent="0.2">
      <c r="A404" s="82" t="s">
        <v>1151</v>
      </c>
      <c r="B404" s="82" t="s">
        <v>366</v>
      </c>
      <c r="C404" s="82" t="s">
        <v>558</v>
      </c>
      <c r="D404" s="83" t="s">
        <v>563</v>
      </c>
      <c r="E404" s="84" t="s">
        <v>858</v>
      </c>
      <c r="F404" s="84" t="s">
        <v>570</v>
      </c>
      <c r="G404" s="85" t="s">
        <v>436</v>
      </c>
      <c r="H404" s="85" t="s">
        <v>436</v>
      </c>
      <c r="I404" s="82" t="s">
        <v>431</v>
      </c>
      <c r="J404" s="86" t="s">
        <v>437</v>
      </c>
    </row>
    <row r="405" spans="1:10" x14ac:dyDescent="0.2">
      <c r="A405" s="82" t="s">
        <v>1152</v>
      </c>
      <c r="B405" s="82" t="s">
        <v>105</v>
      </c>
      <c r="C405" s="82" t="s">
        <v>558</v>
      </c>
      <c r="D405" s="83" t="s">
        <v>563</v>
      </c>
      <c r="E405" s="84" t="s">
        <v>858</v>
      </c>
      <c r="F405" s="84" t="s">
        <v>570</v>
      </c>
      <c r="G405" s="85" t="s">
        <v>436</v>
      </c>
      <c r="H405" s="85" t="s">
        <v>436</v>
      </c>
      <c r="I405" s="82" t="s">
        <v>431</v>
      </c>
      <c r="J405" s="86" t="s">
        <v>437</v>
      </c>
    </row>
    <row r="406" spans="1:10" x14ac:dyDescent="0.2">
      <c r="A406" s="82" t="s">
        <v>1153</v>
      </c>
      <c r="B406" s="82" t="s">
        <v>106</v>
      </c>
      <c r="C406" s="82" t="s">
        <v>558</v>
      </c>
      <c r="D406" s="83" t="s">
        <v>563</v>
      </c>
      <c r="E406" s="84" t="s">
        <v>858</v>
      </c>
      <c r="F406" s="84" t="s">
        <v>570</v>
      </c>
      <c r="G406" s="85" t="s">
        <v>436</v>
      </c>
      <c r="H406" s="85" t="s">
        <v>436</v>
      </c>
      <c r="I406" s="82" t="s">
        <v>431</v>
      </c>
      <c r="J406" s="86" t="s">
        <v>437</v>
      </c>
    </row>
    <row r="407" spans="1:10" x14ac:dyDescent="0.2">
      <c r="A407" s="82" t="s">
        <v>1154</v>
      </c>
      <c r="B407" s="82" t="s">
        <v>107</v>
      </c>
      <c r="C407" s="82" t="s">
        <v>558</v>
      </c>
      <c r="D407" s="83" t="s">
        <v>563</v>
      </c>
      <c r="E407" s="84" t="s">
        <v>858</v>
      </c>
      <c r="F407" s="84" t="s">
        <v>570</v>
      </c>
      <c r="G407" s="85" t="s">
        <v>436</v>
      </c>
      <c r="H407" s="85" t="s">
        <v>436</v>
      </c>
      <c r="I407" s="82" t="s">
        <v>431</v>
      </c>
      <c r="J407" s="86" t="s">
        <v>437</v>
      </c>
    </row>
    <row r="408" spans="1:10" x14ac:dyDescent="0.2">
      <c r="A408" s="82" t="s">
        <v>1155</v>
      </c>
      <c r="B408" s="82" t="s">
        <v>1156</v>
      </c>
      <c r="C408" s="82" t="s">
        <v>1157</v>
      </c>
      <c r="D408" s="83" t="s">
        <v>612</v>
      </c>
      <c r="E408" s="84" t="s">
        <v>1093</v>
      </c>
      <c r="F408" s="84" t="s">
        <v>435</v>
      </c>
      <c r="G408" s="85" t="s">
        <v>436</v>
      </c>
      <c r="H408" s="85" t="s">
        <v>436</v>
      </c>
      <c r="I408" s="82" t="s">
        <v>431</v>
      </c>
      <c r="J408" s="86" t="s">
        <v>437</v>
      </c>
    </row>
    <row r="409" spans="1:10" x14ac:dyDescent="0.2">
      <c r="A409" s="82" t="s">
        <v>1158</v>
      </c>
      <c r="B409" s="82" t="s">
        <v>1159</v>
      </c>
      <c r="C409" s="82" t="s">
        <v>1157</v>
      </c>
      <c r="D409" s="83" t="s">
        <v>612</v>
      </c>
      <c r="E409" s="84" t="s">
        <v>1093</v>
      </c>
      <c r="F409" s="84" t="s">
        <v>435</v>
      </c>
      <c r="G409" s="85" t="s">
        <v>436</v>
      </c>
      <c r="H409" s="85" t="s">
        <v>436</v>
      </c>
      <c r="I409" s="82" t="s">
        <v>431</v>
      </c>
      <c r="J409" s="86" t="s">
        <v>437</v>
      </c>
    </row>
    <row r="410" spans="1:10" x14ac:dyDescent="0.2">
      <c r="A410" s="82" t="s">
        <v>1160</v>
      </c>
      <c r="B410" s="82" t="s">
        <v>173</v>
      </c>
      <c r="C410" s="82" t="s">
        <v>1157</v>
      </c>
      <c r="D410" s="83" t="s">
        <v>612</v>
      </c>
      <c r="E410" s="84" t="s">
        <v>1093</v>
      </c>
      <c r="F410" s="84" t="s">
        <v>435</v>
      </c>
      <c r="G410" s="85" t="s">
        <v>436</v>
      </c>
      <c r="H410" s="85" t="s">
        <v>436</v>
      </c>
      <c r="I410" s="82" t="s">
        <v>431</v>
      </c>
      <c r="J410" s="86" t="s">
        <v>437</v>
      </c>
    </row>
    <row r="411" spans="1:10" x14ac:dyDescent="0.2">
      <c r="A411" s="82" t="s">
        <v>1161</v>
      </c>
      <c r="B411" s="82" t="s">
        <v>170</v>
      </c>
      <c r="C411" s="82" t="s">
        <v>1157</v>
      </c>
      <c r="D411" s="83" t="s">
        <v>612</v>
      </c>
      <c r="E411" s="84" t="s">
        <v>1162</v>
      </c>
      <c r="F411" s="84" t="s">
        <v>435</v>
      </c>
      <c r="G411" s="85" t="s">
        <v>436</v>
      </c>
      <c r="H411" s="85" t="s">
        <v>436</v>
      </c>
      <c r="I411" s="82" t="s">
        <v>431</v>
      </c>
      <c r="J411" s="86" t="s">
        <v>437</v>
      </c>
    </row>
    <row r="412" spans="1:10" x14ac:dyDescent="0.2">
      <c r="A412" s="82" t="s">
        <v>1163</v>
      </c>
      <c r="B412" s="82" t="s">
        <v>174</v>
      </c>
      <c r="C412" s="82" t="s">
        <v>1157</v>
      </c>
      <c r="D412" s="83" t="s">
        <v>583</v>
      </c>
      <c r="E412" s="84" t="s">
        <v>1093</v>
      </c>
      <c r="F412" s="84" t="s">
        <v>435</v>
      </c>
      <c r="G412" s="85" t="s">
        <v>436</v>
      </c>
      <c r="H412" s="85" t="s">
        <v>436</v>
      </c>
      <c r="I412" s="82" t="s">
        <v>431</v>
      </c>
      <c r="J412" s="86" t="s">
        <v>437</v>
      </c>
    </row>
    <row r="413" spans="1:10" x14ac:dyDescent="0.2">
      <c r="A413" s="82" t="s">
        <v>1164</v>
      </c>
      <c r="B413" s="82" t="s">
        <v>1165</v>
      </c>
      <c r="C413" s="82" t="s">
        <v>589</v>
      </c>
      <c r="D413" s="83" t="s">
        <v>433</v>
      </c>
      <c r="E413" s="84" t="s">
        <v>602</v>
      </c>
      <c r="F413" s="84" t="s">
        <v>435</v>
      </c>
      <c r="G413" s="85" t="s">
        <v>436</v>
      </c>
      <c r="H413" s="85" t="s">
        <v>436</v>
      </c>
      <c r="I413" s="82" t="s">
        <v>431</v>
      </c>
      <c r="J413" s="86" t="s">
        <v>584</v>
      </c>
    </row>
    <row r="414" spans="1:10" x14ac:dyDescent="0.2">
      <c r="A414" s="82" t="s">
        <v>1166</v>
      </c>
      <c r="B414" s="82" t="s">
        <v>177</v>
      </c>
      <c r="C414" s="82" t="s">
        <v>550</v>
      </c>
      <c r="D414" s="83" t="s">
        <v>600</v>
      </c>
      <c r="E414" s="84" t="s">
        <v>556</v>
      </c>
      <c r="F414" s="84" t="s">
        <v>435</v>
      </c>
      <c r="G414" s="85" t="s">
        <v>436</v>
      </c>
      <c r="H414" s="85" t="s">
        <v>436</v>
      </c>
      <c r="I414" s="82" t="s">
        <v>431</v>
      </c>
      <c r="J414" s="86" t="s">
        <v>437</v>
      </c>
    </row>
    <row r="415" spans="1:10" x14ac:dyDescent="0.2">
      <c r="A415" s="82" t="s">
        <v>1167</v>
      </c>
      <c r="B415" s="82" t="s">
        <v>1168</v>
      </c>
      <c r="C415" s="82" t="s">
        <v>432</v>
      </c>
      <c r="D415" s="83" t="s">
        <v>433</v>
      </c>
      <c r="E415" s="84" t="s">
        <v>875</v>
      </c>
      <c r="F415" s="84" t="s">
        <v>435</v>
      </c>
      <c r="G415" s="85" t="s">
        <v>436</v>
      </c>
      <c r="H415" s="85" t="s">
        <v>436</v>
      </c>
      <c r="I415" s="82" t="s">
        <v>431</v>
      </c>
      <c r="J415" s="86" t="s">
        <v>437</v>
      </c>
    </row>
    <row r="416" spans="1:10" x14ac:dyDescent="0.2">
      <c r="A416" s="82" t="s">
        <v>1169</v>
      </c>
      <c r="B416" s="82" t="s">
        <v>180</v>
      </c>
      <c r="C416" s="82" t="s">
        <v>432</v>
      </c>
      <c r="D416" s="83" t="s">
        <v>440</v>
      </c>
      <c r="E416" s="84" t="s">
        <v>551</v>
      </c>
      <c r="F416" s="84" t="s">
        <v>435</v>
      </c>
      <c r="G416" s="85" t="s">
        <v>436</v>
      </c>
      <c r="H416" s="85" t="s">
        <v>436</v>
      </c>
      <c r="I416" s="82" t="s">
        <v>431</v>
      </c>
      <c r="J416" s="86" t="s">
        <v>437</v>
      </c>
    </row>
    <row r="417" spans="1:10" x14ac:dyDescent="0.2">
      <c r="A417" s="82" t="s">
        <v>1170</v>
      </c>
      <c r="B417" s="82" t="s">
        <v>181</v>
      </c>
      <c r="C417" s="82" t="s">
        <v>432</v>
      </c>
      <c r="D417" s="83" t="s">
        <v>440</v>
      </c>
      <c r="E417" s="84" t="s">
        <v>782</v>
      </c>
      <c r="F417" s="84" t="s">
        <v>435</v>
      </c>
      <c r="G417" s="85" t="s">
        <v>436</v>
      </c>
      <c r="H417" s="85" t="s">
        <v>436</v>
      </c>
      <c r="I417" s="82" t="s">
        <v>431</v>
      </c>
      <c r="J417" s="86" t="s">
        <v>437</v>
      </c>
    </row>
    <row r="418" spans="1:10" x14ac:dyDescent="0.2">
      <c r="A418" s="82" t="s">
        <v>1171</v>
      </c>
      <c r="B418" s="82" t="s">
        <v>406</v>
      </c>
      <c r="C418" s="82" t="s">
        <v>550</v>
      </c>
      <c r="D418" s="83" t="s">
        <v>600</v>
      </c>
      <c r="E418" s="84" t="s">
        <v>633</v>
      </c>
      <c r="F418" s="84" t="s">
        <v>435</v>
      </c>
      <c r="G418" s="85" t="s">
        <v>436</v>
      </c>
      <c r="H418" s="85" t="s">
        <v>436</v>
      </c>
      <c r="I418" s="82" t="s">
        <v>431</v>
      </c>
      <c r="J418" s="86" t="s">
        <v>437</v>
      </c>
    </row>
    <row r="419" spans="1:10" x14ac:dyDescent="0.2">
      <c r="A419" s="82" t="s">
        <v>1172</v>
      </c>
      <c r="B419" s="82" t="s">
        <v>1173</v>
      </c>
      <c r="C419" s="82" t="s">
        <v>589</v>
      </c>
      <c r="D419" s="83" t="s">
        <v>635</v>
      </c>
      <c r="E419" s="84" t="s">
        <v>544</v>
      </c>
      <c r="F419" s="84" t="s">
        <v>435</v>
      </c>
      <c r="G419" s="85" t="s">
        <v>436</v>
      </c>
      <c r="H419" s="85" t="s">
        <v>436</v>
      </c>
      <c r="I419" s="82" t="s">
        <v>431</v>
      </c>
      <c r="J419" s="86" t="s">
        <v>584</v>
      </c>
    </row>
    <row r="420" spans="1:10" x14ac:dyDescent="0.2">
      <c r="A420" s="82" t="s">
        <v>1174</v>
      </c>
      <c r="B420" s="82" t="s">
        <v>388</v>
      </c>
      <c r="C420" s="82" t="s">
        <v>589</v>
      </c>
      <c r="D420" s="83" t="s">
        <v>563</v>
      </c>
      <c r="E420" s="84" t="s">
        <v>544</v>
      </c>
      <c r="F420" s="84" t="s">
        <v>435</v>
      </c>
      <c r="G420" s="85" t="s">
        <v>436</v>
      </c>
      <c r="H420" s="85" t="s">
        <v>436</v>
      </c>
      <c r="I420" s="82" t="s">
        <v>431</v>
      </c>
      <c r="J420" s="86" t="s">
        <v>437</v>
      </c>
    </row>
    <row r="421" spans="1:10" x14ac:dyDescent="0.2">
      <c r="A421" s="82" t="s">
        <v>1175</v>
      </c>
      <c r="B421" s="82" t="s">
        <v>393</v>
      </c>
      <c r="C421" s="82" t="s">
        <v>589</v>
      </c>
      <c r="D421" s="83" t="s">
        <v>563</v>
      </c>
      <c r="E421" s="84" t="s">
        <v>544</v>
      </c>
      <c r="F421" s="84" t="s">
        <v>435</v>
      </c>
      <c r="G421" s="85" t="s">
        <v>436</v>
      </c>
      <c r="H421" s="85" t="s">
        <v>436</v>
      </c>
      <c r="I421" s="82" t="s">
        <v>431</v>
      </c>
      <c r="J421" s="86" t="s">
        <v>437</v>
      </c>
    </row>
    <row r="422" spans="1:10" x14ac:dyDescent="0.2">
      <c r="A422" s="82" t="s">
        <v>1176</v>
      </c>
      <c r="B422" s="82" t="s">
        <v>391</v>
      </c>
      <c r="C422" s="82" t="s">
        <v>589</v>
      </c>
      <c r="D422" s="83" t="s">
        <v>563</v>
      </c>
      <c r="E422" s="84" t="s">
        <v>544</v>
      </c>
      <c r="F422" s="84" t="s">
        <v>435</v>
      </c>
      <c r="G422" s="85" t="s">
        <v>436</v>
      </c>
      <c r="H422" s="85" t="s">
        <v>436</v>
      </c>
      <c r="I422" s="82" t="s">
        <v>431</v>
      </c>
      <c r="J422" s="86" t="s">
        <v>437</v>
      </c>
    </row>
    <row r="423" spans="1:10" x14ac:dyDescent="0.2">
      <c r="A423" s="82" t="s">
        <v>1177</v>
      </c>
      <c r="B423" s="82" t="s">
        <v>387</v>
      </c>
      <c r="C423" s="82" t="s">
        <v>589</v>
      </c>
      <c r="D423" s="83" t="s">
        <v>563</v>
      </c>
      <c r="E423" s="84" t="s">
        <v>544</v>
      </c>
      <c r="F423" s="84" t="s">
        <v>435</v>
      </c>
      <c r="G423" s="85" t="s">
        <v>436</v>
      </c>
      <c r="H423" s="85" t="s">
        <v>436</v>
      </c>
      <c r="I423" s="82" t="s">
        <v>431</v>
      </c>
      <c r="J423" s="86" t="s">
        <v>437</v>
      </c>
    </row>
    <row r="424" spans="1:10" x14ac:dyDescent="0.2">
      <c r="A424" s="82" t="s">
        <v>1178</v>
      </c>
      <c r="B424" s="82" t="s">
        <v>392</v>
      </c>
      <c r="C424" s="82" t="s">
        <v>589</v>
      </c>
      <c r="D424" s="83" t="s">
        <v>563</v>
      </c>
      <c r="E424" s="84" t="s">
        <v>544</v>
      </c>
      <c r="F424" s="84" t="s">
        <v>435</v>
      </c>
      <c r="G424" s="85" t="s">
        <v>436</v>
      </c>
      <c r="H424" s="85" t="s">
        <v>436</v>
      </c>
      <c r="I424" s="82" t="s">
        <v>431</v>
      </c>
      <c r="J424" s="86" t="s">
        <v>437</v>
      </c>
    </row>
    <row r="425" spans="1:10" x14ac:dyDescent="0.2">
      <c r="A425" s="82" t="s">
        <v>1179</v>
      </c>
      <c r="B425" s="82" t="s">
        <v>320</v>
      </c>
      <c r="C425" s="82" t="s">
        <v>432</v>
      </c>
      <c r="D425" s="83" t="s">
        <v>583</v>
      </c>
      <c r="E425" s="84" t="s">
        <v>455</v>
      </c>
      <c r="F425" s="84" t="s">
        <v>435</v>
      </c>
      <c r="G425" s="85" t="s">
        <v>436</v>
      </c>
      <c r="H425" s="85" t="s">
        <v>436</v>
      </c>
      <c r="I425" s="82" t="s">
        <v>431</v>
      </c>
      <c r="J425" s="86" t="s">
        <v>437</v>
      </c>
    </row>
    <row r="426" spans="1:10" x14ac:dyDescent="0.2">
      <c r="A426" s="82" t="s">
        <v>1180</v>
      </c>
      <c r="B426" s="82" t="s">
        <v>1181</v>
      </c>
      <c r="C426" s="82" t="s">
        <v>558</v>
      </c>
      <c r="D426" s="83" t="s">
        <v>563</v>
      </c>
      <c r="E426" s="84" t="s">
        <v>602</v>
      </c>
      <c r="F426" s="84" t="s">
        <v>435</v>
      </c>
      <c r="G426" s="85" t="s">
        <v>436</v>
      </c>
      <c r="H426" s="85" t="s">
        <v>436</v>
      </c>
      <c r="I426" s="82" t="s">
        <v>431</v>
      </c>
      <c r="J426" s="86" t="s">
        <v>437</v>
      </c>
    </row>
    <row r="427" spans="1:10" x14ac:dyDescent="0.2">
      <c r="A427" s="82" t="s">
        <v>1182</v>
      </c>
      <c r="B427" s="82" t="s">
        <v>1183</v>
      </c>
      <c r="C427" s="82" t="s">
        <v>558</v>
      </c>
      <c r="D427" s="83" t="s">
        <v>563</v>
      </c>
      <c r="E427" s="84" t="s">
        <v>602</v>
      </c>
      <c r="F427" s="84" t="s">
        <v>435</v>
      </c>
      <c r="G427" s="85" t="s">
        <v>436</v>
      </c>
      <c r="H427" s="85" t="s">
        <v>436</v>
      </c>
      <c r="I427" s="82" t="s">
        <v>431</v>
      </c>
      <c r="J427" s="86" t="s">
        <v>437</v>
      </c>
    </row>
    <row r="428" spans="1:10" x14ac:dyDescent="0.2">
      <c r="A428" s="82" t="s">
        <v>1184</v>
      </c>
      <c r="B428" s="82" t="s">
        <v>1185</v>
      </c>
      <c r="C428" s="82" t="s">
        <v>558</v>
      </c>
      <c r="D428" s="83" t="s">
        <v>563</v>
      </c>
      <c r="E428" s="84" t="s">
        <v>434</v>
      </c>
      <c r="F428" s="84" t="s">
        <v>435</v>
      </c>
      <c r="G428" s="85" t="s">
        <v>436</v>
      </c>
      <c r="H428" s="85" t="s">
        <v>436</v>
      </c>
      <c r="I428" s="82" t="s">
        <v>431</v>
      </c>
      <c r="J428" s="86" t="s">
        <v>437</v>
      </c>
    </row>
    <row r="429" spans="1:10" x14ac:dyDescent="0.2">
      <c r="A429" s="82" t="s">
        <v>1186</v>
      </c>
      <c r="B429" s="82" t="s">
        <v>1187</v>
      </c>
      <c r="C429" s="82" t="s">
        <v>432</v>
      </c>
      <c r="D429" s="83" t="s">
        <v>563</v>
      </c>
      <c r="E429" s="84" t="s">
        <v>737</v>
      </c>
      <c r="F429" s="84" t="s">
        <v>435</v>
      </c>
      <c r="G429" s="85" t="s">
        <v>436</v>
      </c>
      <c r="H429" s="85" t="s">
        <v>436</v>
      </c>
      <c r="I429" s="82" t="s">
        <v>431</v>
      </c>
      <c r="J429" s="86" t="s">
        <v>584</v>
      </c>
    </row>
    <row r="430" spans="1:10" x14ac:dyDescent="0.2">
      <c r="A430" s="82" t="s">
        <v>1188</v>
      </c>
      <c r="B430" s="82" t="s">
        <v>1189</v>
      </c>
      <c r="C430" s="82" t="s">
        <v>432</v>
      </c>
      <c r="D430" s="83" t="s">
        <v>563</v>
      </c>
      <c r="E430" s="84" t="s">
        <v>455</v>
      </c>
      <c r="F430" s="84" t="s">
        <v>435</v>
      </c>
      <c r="G430" s="85" t="s">
        <v>436</v>
      </c>
      <c r="H430" s="85" t="s">
        <v>436</v>
      </c>
      <c r="I430" s="82" t="s">
        <v>431</v>
      </c>
      <c r="J430" s="86" t="s">
        <v>437</v>
      </c>
    </row>
    <row r="431" spans="1:10" x14ac:dyDescent="0.2">
      <c r="A431" s="82" t="s">
        <v>1190</v>
      </c>
      <c r="B431" s="82" t="s">
        <v>118</v>
      </c>
      <c r="C431" s="82" t="s">
        <v>550</v>
      </c>
      <c r="D431" s="83" t="s">
        <v>612</v>
      </c>
      <c r="E431" s="84" t="s">
        <v>570</v>
      </c>
      <c r="F431" s="84" t="s">
        <v>435</v>
      </c>
      <c r="G431" s="85" t="s">
        <v>436</v>
      </c>
      <c r="H431" s="85" t="s">
        <v>436</v>
      </c>
      <c r="I431" s="82" t="s">
        <v>431</v>
      </c>
      <c r="J431" s="86" t="s">
        <v>437</v>
      </c>
    </row>
    <row r="432" spans="1:10" x14ac:dyDescent="0.2">
      <c r="A432" s="82" t="s">
        <v>1191</v>
      </c>
      <c r="B432" s="82" t="s">
        <v>120</v>
      </c>
      <c r="C432" s="82" t="s">
        <v>550</v>
      </c>
      <c r="D432" s="83" t="s">
        <v>600</v>
      </c>
      <c r="E432" s="84" t="s">
        <v>633</v>
      </c>
      <c r="F432" s="84" t="s">
        <v>435</v>
      </c>
      <c r="G432" s="85" t="s">
        <v>436</v>
      </c>
      <c r="H432" s="85" t="s">
        <v>436</v>
      </c>
      <c r="I432" s="82" t="s">
        <v>431</v>
      </c>
      <c r="J432" s="86" t="s">
        <v>437</v>
      </c>
    </row>
    <row r="433" spans="1:10" x14ac:dyDescent="0.2">
      <c r="A433" s="82" t="s">
        <v>1192</v>
      </c>
      <c r="B433" s="82" t="s">
        <v>375</v>
      </c>
      <c r="C433" s="82" t="s">
        <v>871</v>
      </c>
      <c r="D433" s="83" t="s">
        <v>433</v>
      </c>
      <c r="E433" s="84" t="s">
        <v>607</v>
      </c>
      <c r="F433" s="84" t="s">
        <v>435</v>
      </c>
      <c r="G433" s="85" t="s">
        <v>436</v>
      </c>
      <c r="H433" s="85" t="s">
        <v>436</v>
      </c>
      <c r="I433" s="82" t="s">
        <v>872</v>
      </c>
      <c r="J433" s="86" t="s">
        <v>437</v>
      </c>
    </row>
    <row r="434" spans="1:10" x14ac:dyDescent="0.2">
      <c r="A434" s="82" t="s">
        <v>1193</v>
      </c>
      <c r="B434" s="82" t="s">
        <v>258</v>
      </c>
      <c r="C434" s="82" t="s">
        <v>447</v>
      </c>
      <c r="D434" s="83" t="s">
        <v>448</v>
      </c>
      <c r="E434" s="84" t="s">
        <v>544</v>
      </c>
      <c r="F434" s="84" t="s">
        <v>435</v>
      </c>
      <c r="G434" s="85" t="s">
        <v>436</v>
      </c>
      <c r="H434" s="85" t="s">
        <v>436</v>
      </c>
      <c r="I434" s="82" t="s">
        <v>431</v>
      </c>
      <c r="J434" s="86" t="s">
        <v>437</v>
      </c>
    </row>
    <row r="435" spans="1:10" x14ac:dyDescent="0.2">
      <c r="A435" s="82" t="s">
        <v>1194</v>
      </c>
      <c r="B435" s="82" t="s">
        <v>192</v>
      </c>
      <c r="C435" s="82" t="s">
        <v>447</v>
      </c>
      <c r="D435" s="83" t="s">
        <v>448</v>
      </c>
      <c r="E435" s="84" t="s">
        <v>602</v>
      </c>
      <c r="F435" s="84" t="s">
        <v>435</v>
      </c>
      <c r="G435" s="85" t="s">
        <v>436</v>
      </c>
      <c r="H435" s="85" t="s">
        <v>436</v>
      </c>
      <c r="I435" s="82" t="s">
        <v>431</v>
      </c>
      <c r="J435" s="86" t="s">
        <v>437</v>
      </c>
    </row>
    <row r="436" spans="1:10" x14ac:dyDescent="0.2">
      <c r="A436" s="82" t="s">
        <v>1195</v>
      </c>
      <c r="B436" s="82" t="s">
        <v>1196</v>
      </c>
      <c r="C436" s="82" t="s">
        <v>447</v>
      </c>
      <c r="D436" s="83" t="s">
        <v>791</v>
      </c>
      <c r="E436" s="84" t="s">
        <v>607</v>
      </c>
      <c r="F436" s="84" t="s">
        <v>435</v>
      </c>
      <c r="G436" s="85" t="s">
        <v>436</v>
      </c>
      <c r="H436" s="85" t="s">
        <v>436</v>
      </c>
      <c r="I436" s="82" t="s">
        <v>431</v>
      </c>
      <c r="J436" s="86" t="s">
        <v>437</v>
      </c>
    </row>
    <row r="437" spans="1:10" x14ac:dyDescent="0.2">
      <c r="A437" s="82" t="s">
        <v>1197</v>
      </c>
      <c r="B437" s="82" t="s">
        <v>1198</v>
      </c>
      <c r="C437" s="82" t="s">
        <v>447</v>
      </c>
      <c r="D437" s="83" t="s">
        <v>791</v>
      </c>
      <c r="E437" s="84" t="s">
        <v>607</v>
      </c>
      <c r="F437" s="84" t="s">
        <v>435</v>
      </c>
      <c r="G437" s="85" t="s">
        <v>436</v>
      </c>
      <c r="H437" s="85" t="s">
        <v>436</v>
      </c>
      <c r="I437" s="82" t="s">
        <v>431</v>
      </c>
      <c r="J437" s="86" t="s">
        <v>437</v>
      </c>
    </row>
    <row r="438" spans="1:10" x14ac:dyDescent="0.2">
      <c r="A438" s="82" t="s">
        <v>1199</v>
      </c>
      <c r="B438" s="82" t="s">
        <v>319</v>
      </c>
      <c r="C438" s="82" t="s">
        <v>447</v>
      </c>
      <c r="D438" s="83" t="s">
        <v>791</v>
      </c>
      <c r="E438" s="84" t="s">
        <v>451</v>
      </c>
      <c r="F438" s="84" t="s">
        <v>435</v>
      </c>
      <c r="G438" s="85" t="s">
        <v>436</v>
      </c>
      <c r="H438" s="85" t="s">
        <v>436</v>
      </c>
      <c r="I438" s="82" t="s">
        <v>431</v>
      </c>
      <c r="J438" s="86" t="s">
        <v>437</v>
      </c>
    </row>
    <row r="439" spans="1:10" x14ac:dyDescent="0.2">
      <c r="A439" s="82" t="s">
        <v>1200</v>
      </c>
      <c r="B439" s="82" t="s">
        <v>1201</v>
      </c>
      <c r="C439" s="82" t="s">
        <v>447</v>
      </c>
      <c r="D439" s="83" t="s">
        <v>791</v>
      </c>
      <c r="E439" s="84" t="s">
        <v>607</v>
      </c>
      <c r="F439" s="84" t="s">
        <v>435</v>
      </c>
      <c r="G439" s="85" t="s">
        <v>436</v>
      </c>
      <c r="H439" s="85" t="s">
        <v>436</v>
      </c>
      <c r="I439" s="82" t="s">
        <v>431</v>
      </c>
      <c r="J439" s="86" t="s">
        <v>437</v>
      </c>
    </row>
    <row r="440" spans="1:10" x14ac:dyDescent="0.2">
      <c r="A440" s="82" t="s">
        <v>1202</v>
      </c>
      <c r="B440" s="82" t="s">
        <v>254</v>
      </c>
      <c r="C440" s="82" t="s">
        <v>447</v>
      </c>
      <c r="D440" s="83" t="s">
        <v>791</v>
      </c>
      <c r="E440" s="84" t="s">
        <v>451</v>
      </c>
      <c r="F440" s="84" t="s">
        <v>435</v>
      </c>
      <c r="G440" s="85" t="s">
        <v>436</v>
      </c>
      <c r="H440" s="85" t="s">
        <v>436</v>
      </c>
      <c r="I440" s="82" t="s">
        <v>431</v>
      </c>
      <c r="J440" s="86" t="s">
        <v>437</v>
      </c>
    </row>
    <row r="441" spans="1:10" x14ac:dyDescent="0.2">
      <c r="A441" s="82" t="s">
        <v>1203</v>
      </c>
      <c r="B441" s="82" t="s">
        <v>1204</v>
      </c>
      <c r="C441" s="82" t="s">
        <v>447</v>
      </c>
      <c r="D441" s="83" t="s">
        <v>791</v>
      </c>
      <c r="E441" s="84" t="s">
        <v>607</v>
      </c>
      <c r="F441" s="84" t="s">
        <v>435</v>
      </c>
      <c r="G441" s="85" t="s">
        <v>436</v>
      </c>
      <c r="H441" s="85" t="s">
        <v>436</v>
      </c>
      <c r="I441" s="82" t="s">
        <v>431</v>
      </c>
      <c r="J441" s="86" t="s">
        <v>437</v>
      </c>
    </row>
    <row r="442" spans="1:10" x14ac:dyDescent="0.2">
      <c r="A442" s="82" t="s">
        <v>1205</v>
      </c>
      <c r="B442" s="82" t="s">
        <v>1206</v>
      </c>
      <c r="C442" s="82" t="s">
        <v>447</v>
      </c>
      <c r="D442" s="83" t="s">
        <v>791</v>
      </c>
      <c r="E442" s="84" t="s">
        <v>621</v>
      </c>
      <c r="F442" s="84" t="s">
        <v>435</v>
      </c>
      <c r="G442" s="85" t="s">
        <v>436</v>
      </c>
      <c r="H442" s="85" t="s">
        <v>436</v>
      </c>
      <c r="I442" s="82" t="s">
        <v>431</v>
      </c>
      <c r="J442" s="86" t="s">
        <v>437</v>
      </c>
    </row>
    <row r="443" spans="1:10" x14ac:dyDescent="0.2">
      <c r="A443" s="82" t="s">
        <v>1207</v>
      </c>
      <c r="B443" s="82" t="s">
        <v>257</v>
      </c>
      <c r="C443" s="82" t="s">
        <v>447</v>
      </c>
      <c r="D443" s="83" t="s">
        <v>791</v>
      </c>
      <c r="E443" s="84" t="s">
        <v>451</v>
      </c>
      <c r="F443" s="84" t="s">
        <v>435</v>
      </c>
      <c r="G443" s="85" t="s">
        <v>436</v>
      </c>
      <c r="H443" s="85" t="s">
        <v>436</v>
      </c>
      <c r="I443" s="82" t="s">
        <v>431</v>
      </c>
      <c r="J443" s="86" t="s">
        <v>437</v>
      </c>
    </row>
    <row r="444" spans="1:10" x14ac:dyDescent="0.2">
      <c r="A444" s="82" t="s">
        <v>1208</v>
      </c>
      <c r="B444" s="82" t="s">
        <v>1209</v>
      </c>
      <c r="C444" s="82" t="s">
        <v>447</v>
      </c>
      <c r="D444" s="83" t="s">
        <v>791</v>
      </c>
      <c r="E444" s="84" t="s">
        <v>607</v>
      </c>
      <c r="F444" s="84" t="s">
        <v>435</v>
      </c>
      <c r="G444" s="85" t="s">
        <v>436</v>
      </c>
      <c r="H444" s="85" t="s">
        <v>436</v>
      </c>
      <c r="I444" s="82" t="s">
        <v>431</v>
      </c>
      <c r="J444" s="86" t="s">
        <v>437</v>
      </c>
    </row>
    <row r="445" spans="1:10" x14ac:dyDescent="0.2">
      <c r="A445" s="82" t="s">
        <v>1210</v>
      </c>
      <c r="B445" s="82" t="s">
        <v>1211</v>
      </c>
      <c r="C445" s="82" t="s">
        <v>447</v>
      </c>
      <c r="D445" s="83" t="s">
        <v>791</v>
      </c>
      <c r="E445" s="84" t="s">
        <v>607</v>
      </c>
      <c r="F445" s="84" t="s">
        <v>435</v>
      </c>
      <c r="G445" s="85" t="s">
        <v>436</v>
      </c>
      <c r="H445" s="85" t="s">
        <v>436</v>
      </c>
      <c r="I445" s="82" t="s">
        <v>431</v>
      </c>
      <c r="J445" s="86" t="s">
        <v>437</v>
      </c>
    </row>
    <row r="446" spans="1:10" x14ac:dyDescent="0.2">
      <c r="A446" s="82" t="s">
        <v>1212</v>
      </c>
      <c r="B446" s="82" t="s">
        <v>256</v>
      </c>
      <c r="C446" s="82" t="s">
        <v>447</v>
      </c>
      <c r="D446" s="83" t="s">
        <v>791</v>
      </c>
      <c r="E446" s="84" t="s">
        <v>451</v>
      </c>
      <c r="F446" s="84" t="s">
        <v>435</v>
      </c>
      <c r="G446" s="85" t="s">
        <v>436</v>
      </c>
      <c r="H446" s="85" t="s">
        <v>436</v>
      </c>
      <c r="I446" s="82" t="s">
        <v>431</v>
      </c>
      <c r="J446" s="86" t="s">
        <v>437</v>
      </c>
    </row>
    <row r="447" spans="1:10" x14ac:dyDescent="0.2">
      <c r="A447" s="82" t="s">
        <v>1213</v>
      </c>
      <c r="B447" s="82" t="s">
        <v>1214</v>
      </c>
      <c r="C447" s="82" t="s">
        <v>447</v>
      </c>
      <c r="D447" s="83" t="s">
        <v>791</v>
      </c>
      <c r="E447" s="84" t="s">
        <v>607</v>
      </c>
      <c r="F447" s="84" t="s">
        <v>435</v>
      </c>
      <c r="G447" s="85" t="s">
        <v>436</v>
      </c>
      <c r="H447" s="85" t="s">
        <v>436</v>
      </c>
      <c r="I447" s="82" t="s">
        <v>431</v>
      </c>
      <c r="J447" s="86" t="s">
        <v>437</v>
      </c>
    </row>
    <row r="448" spans="1:10" x14ac:dyDescent="0.2">
      <c r="A448" s="82" t="s">
        <v>1215</v>
      </c>
      <c r="B448" s="82" t="s">
        <v>1216</v>
      </c>
      <c r="C448" s="82" t="s">
        <v>447</v>
      </c>
      <c r="D448" s="83" t="s">
        <v>791</v>
      </c>
      <c r="E448" s="84" t="s">
        <v>434</v>
      </c>
      <c r="F448" s="84" t="s">
        <v>435</v>
      </c>
      <c r="G448" s="85" t="s">
        <v>436</v>
      </c>
      <c r="H448" s="85" t="s">
        <v>436</v>
      </c>
      <c r="I448" s="82" t="s">
        <v>431</v>
      </c>
      <c r="J448" s="86" t="s">
        <v>437</v>
      </c>
    </row>
    <row r="449" spans="1:10" x14ac:dyDescent="0.2">
      <c r="A449" s="82" t="s">
        <v>1217</v>
      </c>
      <c r="B449" s="82" t="s">
        <v>1218</v>
      </c>
      <c r="C449" s="82" t="s">
        <v>447</v>
      </c>
      <c r="D449" s="83" t="s">
        <v>791</v>
      </c>
      <c r="E449" s="84" t="s">
        <v>607</v>
      </c>
      <c r="F449" s="84" t="s">
        <v>435</v>
      </c>
      <c r="G449" s="85" t="s">
        <v>436</v>
      </c>
      <c r="H449" s="85" t="s">
        <v>436</v>
      </c>
      <c r="I449" s="82" t="s">
        <v>431</v>
      </c>
      <c r="J449" s="86" t="s">
        <v>437</v>
      </c>
    </row>
    <row r="450" spans="1:10" x14ac:dyDescent="0.2">
      <c r="A450" s="82" t="s">
        <v>1219</v>
      </c>
      <c r="B450" s="82" t="s">
        <v>255</v>
      </c>
      <c r="C450" s="82" t="s">
        <v>447</v>
      </c>
      <c r="D450" s="83" t="s">
        <v>791</v>
      </c>
      <c r="E450" s="84" t="s">
        <v>451</v>
      </c>
      <c r="F450" s="84" t="s">
        <v>435</v>
      </c>
      <c r="G450" s="85" t="s">
        <v>436</v>
      </c>
      <c r="H450" s="85" t="s">
        <v>436</v>
      </c>
      <c r="I450" s="82" t="s">
        <v>431</v>
      </c>
      <c r="J450" s="86" t="s">
        <v>437</v>
      </c>
    </row>
    <row r="451" spans="1:10" x14ac:dyDescent="0.2">
      <c r="A451" s="82" t="s">
        <v>1220</v>
      </c>
      <c r="B451" s="82" t="s">
        <v>1221</v>
      </c>
      <c r="C451" s="82" t="s">
        <v>447</v>
      </c>
      <c r="D451" s="83" t="s">
        <v>791</v>
      </c>
      <c r="E451" s="84" t="s">
        <v>556</v>
      </c>
      <c r="F451" s="84" t="s">
        <v>435</v>
      </c>
      <c r="G451" s="85" t="s">
        <v>436</v>
      </c>
      <c r="H451" s="85" t="s">
        <v>436</v>
      </c>
      <c r="I451" s="82" t="s">
        <v>431</v>
      </c>
      <c r="J451" s="86" t="s">
        <v>437</v>
      </c>
    </row>
    <row r="452" spans="1:10" x14ac:dyDescent="0.2">
      <c r="A452" s="82" t="s">
        <v>1222</v>
      </c>
      <c r="B452" s="82" t="s">
        <v>1223</v>
      </c>
      <c r="C452" s="82" t="s">
        <v>447</v>
      </c>
      <c r="D452" s="83" t="s">
        <v>791</v>
      </c>
      <c r="E452" s="84" t="s">
        <v>551</v>
      </c>
      <c r="F452" s="84" t="s">
        <v>435</v>
      </c>
      <c r="G452" s="85" t="s">
        <v>436</v>
      </c>
      <c r="H452" s="85" t="s">
        <v>436</v>
      </c>
      <c r="I452" s="82" t="s">
        <v>431</v>
      </c>
      <c r="J452" s="86" t="s">
        <v>437</v>
      </c>
    </row>
    <row r="453" spans="1:10" x14ac:dyDescent="0.2">
      <c r="A453" s="82" t="s">
        <v>1224</v>
      </c>
      <c r="B453" s="82" t="s">
        <v>1225</v>
      </c>
      <c r="C453" s="82" t="s">
        <v>447</v>
      </c>
      <c r="D453" s="83" t="s">
        <v>791</v>
      </c>
      <c r="E453" s="84" t="s">
        <v>586</v>
      </c>
      <c r="F453" s="84" t="s">
        <v>435</v>
      </c>
      <c r="G453" s="85" t="s">
        <v>436</v>
      </c>
      <c r="H453" s="85" t="s">
        <v>436</v>
      </c>
      <c r="I453" s="82" t="s">
        <v>431</v>
      </c>
      <c r="J453" s="86" t="s">
        <v>437</v>
      </c>
    </row>
    <row r="454" spans="1:10" x14ac:dyDescent="0.2">
      <c r="A454" s="82" t="s">
        <v>1226</v>
      </c>
      <c r="B454" s="82" t="s">
        <v>1227</v>
      </c>
      <c r="C454" s="82" t="s">
        <v>447</v>
      </c>
      <c r="D454" s="83" t="s">
        <v>791</v>
      </c>
      <c r="E454" s="84" t="s">
        <v>704</v>
      </c>
      <c r="F454" s="84" t="s">
        <v>435</v>
      </c>
      <c r="G454" s="85" t="s">
        <v>436</v>
      </c>
      <c r="H454" s="85" t="s">
        <v>436</v>
      </c>
      <c r="I454" s="82" t="s">
        <v>431</v>
      </c>
      <c r="J454" s="86" t="s">
        <v>437</v>
      </c>
    </row>
    <row r="455" spans="1:10" x14ac:dyDescent="0.2">
      <c r="A455" s="82" t="s">
        <v>1228</v>
      </c>
      <c r="B455" s="82" t="s">
        <v>1229</v>
      </c>
      <c r="C455" s="82" t="s">
        <v>447</v>
      </c>
      <c r="D455" s="83" t="s">
        <v>791</v>
      </c>
      <c r="E455" s="84" t="s">
        <v>551</v>
      </c>
      <c r="F455" s="84" t="s">
        <v>435</v>
      </c>
      <c r="G455" s="85" t="s">
        <v>436</v>
      </c>
      <c r="H455" s="85" t="s">
        <v>436</v>
      </c>
      <c r="I455" s="82" t="s">
        <v>431</v>
      </c>
      <c r="J455" s="86" t="s">
        <v>437</v>
      </c>
    </row>
    <row r="456" spans="1:10" x14ac:dyDescent="0.2">
      <c r="A456" s="82" t="s">
        <v>1230</v>
      </c>
      <c r="B456" s="82" t="s">
        <v>1231</v>
      </c>
      <c r="C456" s="82" t="s">
        <v>447</v>
      </c>
      <c r="D456" s="83" t="s">
        <v>791</v>
      </c>
      <c r="E456" s="84" t="s">
        <v>556</v>
      </c>
      <c r="F456" s="84" t="s">
        <v>435</v>
      </c>
      <c r="G456" s="85" t="s">
        <v>436</v>
      </c>
      <c r="H456" s="85" t="s">
        <v>436</v>
      </c>
      <c r="I456" s="82" t="s">
        <v>431</v>
      </c>
      <c r="J456" s="86" t="s">
        <v>437</v>
      </c>
    </row>
    <row r="457" spans="1:10" x14ac:dyDescent="0.2">
      <c r="A457" s="82" t="s">
        <v>1232</v>
      </c>
      <c r="B457" s="82" t="s">
        <v>1233</v>
      </c>
      <c r="C457" s="82" t="s">
        <v>447</v>
      </c>
      <c r="D457" s="83" t="s">
        <v>791</v>
      </c>
      <c r="E457" s="84" t="s">
        <v>551</v>
      </c>
      <c r="F457" s="84" t="s">
        <v>435</v>
      </c>
      <c r="G457" s="85" t="s">
        <v>436</v>
      </c>
      <c r="H457" s="85" t="s">
        <v>436</v>
      </c>
      <c r="I457" s="82" t="s">
        <v>431</v>
      </c>
      <c r="J457" s="86" t="s">
        <v>437</v>
      </c>
    </row>
    <row r="458" spans="1:10" x14ac:dyDescent="0.2">
      <c r="A458" s="82" t="s">
        <v>1234</v>
      </c>
      <c r="B458" s="82" t="s">
        <v>1235</v>
      </c>
      <c r="C458" s="82" t="s">
        <v>447</v>
      </c>
      <c r="D458" s="83" t="s">
        <v>791</v>
      </c>
      <c r="E458" s="84" t="s">
        <v>704</v>
      </c>
      <c r="F458" s="84" t="s">
        <v>435</v>
      </c>
      <c r="G458" s="85" t="s">
        <v>436</v>
      </c>
      <c r="H458" s="85" t="s">
        <v>436</v>
      </c>
      <c r="I458" s="82" t="s">
        <v>431</v>
      </c>
      <c r="J458" s="86" t="s">
        <v>437</v>
      </c>
    </row>
    <row r="459" spans="1:10" x14ac:dyDescent="0.2">
      <c r="A459" s="82" t="s">
        <v>1236</v>
      </c>
      <c r="B459" s="82" t="s">
        <v>1206</v>
      </c>
      <c r="C459" s="82" t="s">
        <v>447</v>
      </c>
      <c r="D459" s="83" t="s">
        <v>791</v>
      </c>
      <c r="E459" s="84" t="s">
        <v>621</v>
      </c>
      <c r="F459" s="84" t="s">
        <v>435</v>
      </c>
      <c r="G459" s="85" t="s">
        <v>436</v>
      </c>
      <c r="H459" s="85" t="s">
        <v>436</v>
      </c>
      <c r="I459" s="82" t="s">
        <v>431</v>
      </c>
      <c r="J459" s="86" t="s">
        <v>437</v>
      </c>
    </row>
    <row r="460" spans="1:10" x14ac:dyDescent="0.2">
      <c r="A460" s="82" t="s">
        <v>1237</v>
      </c>
      <c r="B460" s="82" t="s">
        <v>1238</v>
      </c>
      <c r="C460" s="82" t="s">
        <v>447</v>
      </c>
      <c r="D460" s="83" t="s">
        <v>791</v>
      </c>
      <c r="E460" s="84" t="s">
        <v>704</v>
      </c>
      <c r="F460" s="84" t="s">
        <v>435</v>
      </c>
      <c r="G460" s="85" t="s">
        <v>436</v>
      </c>
      <c r="H460" s="85" t="s">
        <v>436</v>
      </c>
      <c r="I460" s="82" t="s">
        <v>431</v>
      </c>
      <c r="J460" s="86" t="s">
        <v>437</v>
      </c>
    </row>
    <row r="461" spans="1:10" x14ac:dyDescent="0.2">
      <c r="A461" s="82" t="s">
        <v>1239</v>
      </c>
      <c r="B461" s="82" t="s">
        <v>1240</v>
      </c>
      <c r="C461" s="82" t="s">
        <v>447</v>
      </c>
      <c r="D461" s="83" t="s">
        <v>791</v>
      </c>
      <c r="E461" s="84" t="s">
        <v>782</v>
      </c>
      <c r="F461" s="84" t="s">
        <v>435</v>
      </c>
      <c r="G461" s="85" t="s">
        <v>436</v>
      </c>
      <c r="H461" s="85" t="s">
        <v>436</v>
      </c>
      <c r="I461" s="82" t="s">
        <v>431</v>
      </c>
      <c r="J461" s="86" t="s">
        <v>437</v>
      </c>
    </row>
    <row r="462" spans="1:10" x14ac:dyDescent="0.2">
      <c r="A462" s="82" t="s">
        <v>1241</v>
      </c>
      <c r="B462" s="82" t="s">
        <v>1242</v>
      </c>
      <c r="C462" s="82" t="s">
        <v>447</v>
      </c>
      <c r="D462" s="83" t="s">
        <v>791</v>
      </c>
      <c r="E462" s="84" t="s">
        <v>704</v>
      </c>
      <c r="F462" s="84" t="s">
        <v>435</v>
      </c>
      <c r="G462" s="85" t="s">
        <v>436</v>
      </c>
      <c r="H462" s="85" t="s">
        <v>436</v>
      </c>
      <c r="I462" s="82" t="s">
        <v>431</v>
      </c>
      <c r="J462" s="86" t="s">
        <v>437</v>
      </c>
    </row>
    <row r="463" spans="1:10" x14ac:dyDescent="0.2">
      <c r="A463" s="82" t="s">
        <v>1243</v>
      </c>
      <c r="B463" s="82" t="s">
        <v>1244</v>
      </c>
      <c r="C463" s="82" t="s">
        <v>447</v>
      </c>
      <c r="D463" s="83" t="s">
        <v>791</v>
      </c>
      <c r="E463" s="84" t="s">
        <v>633</v>
      </c>
      <c r="F463" s="84" t="s">
        <v>435</v>
      </c>
      <c r="G463" s="85" t="s">
        <v>436</v>
      </c>
      <c r="H463" s="85" t="s">
        <v>436</v>
      </c>
      <c r="I463" s="82" t="s">
        <v>431</v>
      </c>
      <c r="J463" s="86" t="s">
        <v>437</v>
      </c>
    </row>
    <row r="464" spans="1:10" x14ac:dyDescent="0.2">
      <c r="A464" s="82" t="s">
        <v>1245</v>
      </c>
      <c r="B464" s="82" t="s">
        <v>1246</v>
      </c>
      <c r="C464" s="82" t="s">
        <v>447</v>
      </c>
      <c r="D464" s="83" t="s">
        <v>791</v>
      </c>
      <c r="E464" s="84" t="s">
        <v>704</v>
      </c>
      <c r="F464" s="84" t="s">
        <v>435</v>
      </c>
      <c r="G464" s="85" t="s">
        <v>436</v>
      </c>
      <c r="H464" s="85" t="s">
        <v>436</v>
      </c>
      <c r="I464" s="82" t="s">
        <v>431</v>
      </c>
      <c r="J464" s="86" t="s">
        <v>437</v>
      </c>
    </row>
    <row r="465" spans="1:10" x14ac:dyDescent="0.2">
      <c r="A465" s="82" t="s">
        <v>1247</v>
      </c>
      <c r="B465" s="82" t="s">
        <v>1248</v>
      </c>
      <c r="C465" s="82" t="s">
        <v>447</v>
      </c>
      <c r="D465" s="83" t="s">
        <v>791</v>
      </c>
      <c r="E465" s="84" t="s">
        <v>551</v>
      </c>
      <c r="F465" s="84" t="s">
        <v>435</v>
      </c>
      <c r="G465" s="85" t="s">
        <v>436</v>
      </c>
      <c r="H465" s="85" t="s">
        <v>436</v>
      </c>
      <c r="I465" s="82" t="s">
        <v>431</v>
      </c>
      <c r="J465" s="86" t="s">
        <v>437</v>
      </c>
    </row>
    <row r="466" spans="1:10" x14ac:dyDescent="0.2">
      <c r="A466" s="82" t="s">
        <v>1249</v>
      </c>
      <c r="B466" s="82" t="s">
        <v>1250</v>
      </c>
      <c r="C466" s="82" t="s">
        <v>558</v>
      </c>
      <c r="D466" s="83" t="s">
        <v>563</v>
      </c>
      <c r="E466" s="84" t="s">
        <v>645</v>
      </c>
      <c r="F466" s="84" t="s">
        <v>435</v>
      </c>
      <c r="G466" s="85" t="s">
        <v>436</v>
      </c>
      <c r="H466" s="85" t="s">
        <v>436</v>
      </c>
      <c r="I466" s="82" t="s">
        <v>1251</v>
      </c>
      <c r="J466" s="86" t="s">
        <v>437</v>
      </c>
    </row>
    <row r="467" spans="1:10" x14ac:dyDescent="0.2">
      <c r="A467" s="82" t="s">
        <v>1252</v>
      </c>
      <c r="B467" s="82" t="s">
        <v>367</v>
      </c>
      <c r="C467" s="82" t="s">
        <v>558</v>
      </c>
      <c r="D467" s="83" t="s">
        <v>563</v>
      </c>
      <c r="E467" s="84" t="s">
        <v>858</v>
      </c>
      <c r="F467" s="84" t="s">
        <v>435</v>
      </c>
      <c r="G467" s="85" t="s">
        <v>436</v>
      </c>
      <c r="H467" s="85" t="s">
        <v>436</v>
      </c>
      <c r="I467" s="82" t="s">
        <v>1253</v>
      </c>
      <c r="J467" s="86" t="s">
        <v>437</v>
      </c>
    </row>
    <row r="468" spans="1:10" x14ac:dyDescent="0.2">
      <c r="A468" s="82" t="s">
        <v>1254</v>
      </c>
      <c r="B468" s="82" t="s">
        <v>1255</v>
      </c>
      <c r="C468" s="82" t="s">
        <v>558</v>
      </c>
      <c r="D468" s="83" t="s">
        <v>563</v>
      </c>
      <c r="E468" s="84" t="s">
        <v>645</v>
      </c>
      <c r="F468" s="84" t="s">
        <v>435</v>
      </c>
      <c r="G468" s="85" t="s">
        <v>436</v>
      </c>
      <c r="H468" s="85" t="s">
        <v>436</v>
      </c>
      <c r="I468" s="82" t="s">
        <v>431</v>
      </c>
      <c r="J468" s="86" t="s">
        <v>437</v>
      </c>
    </row>
    <row r="469" spans="1:10" x14ac:dyDescent="0.2">
      <c r="A469" s="82" t="s">
        <v>1256</v>
      </c>
      <c r="B469" s="82" t="s">
        <v>183</v>
      </c>
      <c r="C469" s="82" t="s">
        <v>632</v>
      </c>
      <c r="D469" s="83" t="s">
        <v>448</v>
      </c>
      <c r="E469" s="84" t="s">
        <v>434</v>
      </c>
      <c r="F469" s="84" t="s">
        <v>435</v>
      </c>
      <c r="G469" s="85" t="s">
        <v>436</v>
      </c>
      <c r="H469" s="85" t="s">
        <v>436</v>
      </c>
      <c r="I469" s="82" t="s">
        <v>431</v>
      </c>
      <c r="J469" s="86" t="s">
        <v>437</v>
      </c>
    </row>
    <row r="470" spans="1:10" x14ac:dyDescent="0.2">
      <c r="A470" s="82" t="s">
        <v>1257</v>
      </c>
      <c r="B470" s="82" t="s">
        <v>187</v>
      </c>
      <c r="C470" s="82" t="s">
        <v>632</v>
      </c>
      <c r="D470" s="83" t="s">
        <v>433</v>
      </c>
      <c r="E470" s="84" t="s">
        <v>556</v>
      </c>
      <c r="F470" s="84" t="s">
        <v>435</v>
      </c>
      <c r="G470" s="85" t="s">
        <v>436</v>
      </c>
      <c r="H470" s="85" t="s">
        <v>436</v>
      </c>
      <c r="I470" s="82" t="s">
        <v>431</v>
      </c>
      <c r="J470" s="86" t="s">
        <v>437</v>
      </c>
    </row>
    <row r="471" spans="1:10" x14ac:dyDescent="0.2">
      <c r="A471" s="82" t="s">
        <v>1258</v>
      </c>
      <c r="B471" s="82" t="s">
        <v>1259</v>
      </c>
      <c r="C471" s="82" t="s">
        <v>558</v>
      </c>
      <c r="D471" s="83" t="s">
        <v>433</v>
      </c>
      <c r="E471" s="84" t="s">
        <v>451</v>
      </c>
      <c r="F471" s="84" t="s">
        <v>435</v>
      </c>
      <c r="G471" s="85" t="s">
        <v>436</v>
      </c>
      <c r="H471" s="85" t="s">
        <v>436</v>
      </c>
      <c r="I471" s="82" t="s">
        <v>431</v>
      </c>
      <c r="J471" s="86" t="s">
        <v>437</v>
      </c>
    </row>
    <row r="472" spans="1:10" x14ac:dyDescent="0.2">
      <c r="A472" s="82" t="s">
        <v>1260</v>
      </c>
      <c r="B472" s="82" t="s">
        <v>410</v>
      </c>
      <c r="C472" s="82" t="s">
        <v>898</v>
      </c>
      <c r="D472" s="83" t="s">
        <v>583</v>
      </c>
      <c r="E472" s="84" t="s">
        <v>565</v>
      </c>
      <c r="F472" s="84" t="s">
        <v>435</v>
      </c>
      <c r="G472" s="85" t="s">
        <v>436</v>
      </c>
      <c r="H472" s="85" t="s">
        <v>436</v>
      </c>
      <c r="I472" s="82" t="s">
        <v>431</v>
      </c>
      <c r="J472" s="86" t="s">
        <v>437</v>
      </c>
    </row>
    <row r="473" spans="1:10" x14ac:dyDescent="0.2">
      <c r="A473" s="82" t="s">
        <v>1261</v>
      </c>
      <c r="B473" s="82" t="s">
        <v>411</v>
      </c>
      <c r="C473" s="82" t="s">
        <v>898</v>
      </c>
      <c r="D473" s="83" t="s">
        <v>433</v>
      </c>
      <c r="E473" s="84" t="s">
        <v>858</v>
      </c>
      <c r="F473" s="84" t="s">
        <v>570</v>
      </c>
      <c r="G473" s="85" t="s">
        <v>436</v>
      </c>
      <c r="H473" s="85" t="s">
        <v>436</v>
      </c>
      <c r="I473" s="82" t="s">
        <v>431</v>
      </c>
      <c r="J473" s="86" t="s">
        <v>437</v>
      </c>
    </row>
    <row r="474" spans="1:10" x14ac:dyDescent="0.2">
      <c r="A474" s="82" t="s">
        <v>1262</v>
      </c>
      <c r="B474" s="82" t="s">
        <v>259</v>
      </c>
      <c r="C474" s="82" t="s">
        <v>432</v>
      </c>
      <c r="D474" s="83" t="s">
        <v>440</v>
      </c>
      <c r="E474" s="84" t="s">
        <v>574</v>
      </c>
      <c r="F474" s="84" t="s">
        <v>435</v>
      </c>
      <c r="G474" s="85" t="s">
        <v>436</v>
      </c>
      <c r="H474" s="85" t="s">
        <v>436</v>
      </c>
      <c r="I474" s="82" t="s">
        <v>431</v>
      </c>
      <c r="J474" s="86" t="s">
        <v>437</v>
      </c>
    </row>
    <row r="475" spans="1:10" x14ac:dyDescent="0.2">
      <c r="A475" s="82" t="s">
        <v>1263</v>
      </c>
      <c r="B475" s="82" t="s">
        <v>1264</v>
      </c>
      <c r="C475" s="82" t="s">
        <v>432</v>
      </c>
      <c r="D475" s="83" t="s">
        <v>440</v>
      </c>
      <c r="E475" s="84" t="s">
        <v>568</v>
      </c>
      <c r="F475" s="84" t="s">
        <v>435</v>
      </c>
      <c r="G475" s="85" t="s">
        <v>436</v>
      </c>
      <c r="H475" s="85" t="s">
        <v>436</v>
      </c>
      <c r="I475" s="82" t="s">
        <v>431</v>
      </c>
      <c r="J475" s="86" t="s">
        <v>437</v>
      </c>
    </row>
    <row r="476" spans="1:10" x14ac:dyDescent="0.2">
      <c r="A476" s="82" t="s">
        <v>1265</v>
      </c>
      <c r="B476" s="82" t="s">
        <v>260</v>
      </c>
      <c r="C476" s="82" t="s">
        <v>432</v>
      </c>
      <c r="D476" s="83" t="s">
        <v>563</v>
      </c>
      <c r="E476" s="84" t="s">
        <v>556</v>
      </c>
      <c r="F476" s="84" t="s">
        <v>435</v>
      </c>
      <c r="G476" s="85" t="s">
        <v>436</v>
      </c>
      <c r="H476" s="85" t="s">
        <v>436</v>
      </c>
      <c r="I476" s="82" t="s">
        <v>431</v>
      </c>
      <c r="J476" s="86" t="s">
        <v>437</v>
      </c>
    </row>
    <row r="477" spans="1:10" x14ac:dyDescent="0.2">
      <c r="A477" s="82" t="s">
        <v>1266</v>
      </c>
      <c r="B477" s="82" t="s">
        <v>1267</v>
      </c>
      <c r="C477" s="82" t="s">
        <v>432</v>
      </c>
      <c r="D477" s="83" t="s">
        <v>612</v>
      </c>
      <c r="E477" s="84" t="s">
        <v>565</v>
      </c>
      <c r="F477" s="84" t="s">
        <v>435</v>
      </c>
      <c r="G477" s="85" t="s">
        <v>436</v>
      </c>
      <c r="H477" s="85" t="s">
        <v>436</v>
      </c>
      <c r="I477" s="82" t="s">
        <v>431</v>
      </c>
      <c r="J477" s="86" t="s">
        <v>437</v>
      </c>
    </row>
    <row r="478" spans="1:10" x14ac:dyDescent="0.2">
      <c r="A478" s="82" t="s">
        <v>1268</v>
      </c>
      <c r="B478" s="82" t="s">
        <v>276</v>
      </c>
      <c r="C478" s="82" t="s">
        <v>432</v>
      </c>
      <c r="D478" s="83" t="s">
        <v>433</v>
      </c>
      <c r="E478" s="84" t="s">
        <v>607</v>
      </c>
      <c r="F478" s="84" t="s">
        <v>435</v>
      </c>
      <c r="G478" s="85" t="s">
        <v>436</v>
      </c>
      <c r="H478" s="85" t="s">
        <v>436</v>
      </c>
      <c r="I478" s="82" t="s">
        <v>431</v>
      </c>
      <c r="J478" s="86" t="s">
        <v>437</v>
      </c>
    </row>
    <row r="479" spans="1:10" x14ac:dyDescent="0.2">
      <c r="A479" s="82" t="s">
        <v>1269</v>
      </c>
      <c r="B479" s="82" t="s">
        <v>277</v>
      </c>
      <c r="C479" s="82" t="s">
        <v>432</v>
      </c>
      <c r="D479" s="83" t="s">
        <v>433</v>
      </c>
      <c r="E479" s="84" t="s">
        <v>602</v>
      </c>
      <c r="F479" s="84" t="s">
        <v>435</v>
      </c>
      <c r="G479" s="85" t="s">
        <v>436</v>
      </c>
      <c r="H479" s="85" t="s">
        <v>436</v>
      </c>
      <c r="I479" s="82" t="s">
        <v>431</v>
      </c>
      <c r="J479" s="86" t="s">
        <v>437</v>
      </c>
    </row>
    <row r="480" spans="1:10" x14ac:dyDescent="0.2">
      <c r="A480" s="82" t="s">
        <v>1270</v>
      </c>
      <c r="B480" s="82" t="s">
        <v>278</v>
      </c>
      <c r="C480" s="82" t="s">
        <v>432</v>
      </c>
      <c r="D480" s="83" t="s">
        <v>433</v>
      </c>
      <c r="E480" s="84" t="s">
        <v>451</v>
      </c>
      <c r="F480" s="84" t="s">
        <v>435</v>
      </c>
      <c r="G480" s="85" t="s">
        <v>436</v>
      </c>
      <c r="H480" s="85" t="s">
        <v>436</v>
      </c>
      <c r="I480" s="82" t="s">
        <v>431</v>
      </c>
      <c r="J480" s="86" t="s">
        <v>437</v>
      </c>
    </row>
    <row r="481" spans="1:10" x14ac:dyDescent="0.2">
      <c r="A481" s="82" t="s">
        <v>1271</v>
      </c>
      <c r="B481" s="82" t="s">
        <v>1272</v>
      </c>
      <c r="C481" s="82" t="s">
        <v>432</v>
      </c>
      <c r="D481" s="83" t="s">
        <v>433</v>
      </c>
      <c r="E481" s="84" t="s">
        <v>607</v>
      </c>
      <c r="F481" s="84" t="s">
        <v>435</v>
      </c>
      <c r="G481" s="85" t="s">
        <v>436</v>
      </c>
      <c r="H481" s="85" t="s">
        <v>436</v>
      </c>
      <c r="I481" s="82" t="s">
        <v>431</v>
      </c>
      <c r="J481" s="86" t="s">
        <v>437</v>
      </c>
    </row>
    <row r="482" spans="1:10" x14ac:dyDescent="0.2">
      <c r="A482" s="82" t="s">
        <v>1273</v>
      </c>
      <c r="B482" s="82" t="s">
        <v>1274</v>
      </c>
      <c r="C482" s="82" t="s">
        <v>432</v>
      </c>
      <c r="D482" s="83" t="s">
        <v>433</v>
      </c>
      <c r="E482" s="84" t="s">
        <v>602</v>
      </c>
      <c r="F482" s="84" t="s">
        <v>435</v>
      </c>
      <c r="G482" s="85" t="s">
        <v>436</v>
      </c>
      <c r="H482" s="85" t="s">
        <v>436</v>
      </c>
      <c r="I482" s="82" t="s">
        <v>431</v>
      </c>
      <c r="J482" s="86" t="s">
        <v>437</v>
      </c>
    </row>
    <row r="483" spans="1:10" x14ac:dyDescent="0.2">
      <c r="A483" s="82" t="s">
        <v>1275</v>
      </c>
      <c r="B483" s="82" t="s">
        <v>1276</v>
      </c>
      <c r="C483" s="82" t="s">
        <v>589</v>
      </c>
      <c r="D483" s="83" t="s">
        <v>563</v>
      </c>
      <c r="E483" s="84" t="s">
        <v>621</v>
      </c>
      <c r="F483" s="84" t="s">
        <v>435</v>
      </c>
      <c r="G483" s="85" t="s">
        <v>436</v>
      </c>
      <c r="H483" s="85" t="s">
        <v>436</v>
      </c>
      <c r="I483" s="82" t="s">
        <v>431</v>
      </c>
      <c r="J483" s="86" t="s">
        <v>584</v>
      </c>
    </row>
    <row r="484" spans="1:10" x14ac:dyDescent="0.2">
      <c r="A484" s="82" t="s">
        <v>1277</v>
      </c>
      <c r="B484" s="82" t="s">
        <v>1278</v>
      </c>
      <c r="C484" s="82" t="s">
        <v>589</v>
      </c>
      <c r="D484" s="83" t="s">
        <v>563</v>
      </c>
      <c r="E484" s="84" t="s">
        <v>451</v>
      </c>
      <c r="F484" s="84" t="s">
        <v>435</v>
      </c>
      <c r="G484" s="85" t="s">
        <v>436</v>
      </c>
      <c r="H484" s="85" t="s">
        <v>436</v>
      </c>
      <c r="I484" s="82" t="s">
        <v>431</v>
      </c>
      <c r="J484" s="86" t="s">
        <v>437</v>
      </c>
    </row>
    <row r="485" spans="1:10" x14ac:dyDescent="0.2">
      <c r="A485" s="82" t="s">
        <v>1279</v>
      </c>
      <c r="B485" s="82" t="s">
        <v>1280</v>
      </c>
      <c r="C485" s="82" t="s">
        <v>589</v>
      </c>
      <c r="D485" s="83" t="s">
        <v>433</v>
      </c>
      <c r="E485" s="84" t="s">
        <v>455</v>
      </c>
      <c r="F485" s="84" t="s">
        <v>435</v>
      </c>
      <c r="G485" s="85" t="s">
        <v>436</v>
      </c>
      <c r="H485" s="85" t="s">
        <v>436</v>
      </c>
      <c r="I485" s="82" t="s">
        <v>431</v>
      </c>
      <c r="J485" s="86" t="s">
        <v>437</v>
      </c>
    </row>
    <row r="486" spans="1:10" x14ac:dyDescent="0.2">
      <c r="A486" s="82" t="s">
        <v>1281</v>
      </c>
      <c r="B486" s="82" t="s">
        <v>1282</v>
      </c>
      <c r="C486" s="82" t="s">
        <v>589</v>
      </c>
      <c r="D486" s="83" t="s">
        <v>433</v>
      </c>
      <c r="E486" s="84" t="s">
        <v>451</v>
      </c>
      <c r="F486" s="84" t="s">
        <v>435</v>
      </c>
      <c r="G486" s="85" t="s">
        <v>436</v>
      </c>
      <c r="H486" s="85" t="s">
        <v>436</v>
      </c>
      <c r="I486" s="82" t="s">
        <v>431</v>
      </c>
      <c r="J486" s="86" t="s">
        <v>437</v>
      </c>
    </row>
    <row r="487" spans="1:10" x14ac:dyDescent="0.2">
      <c r="A487" s="82" t="s">
        <v>1283</v>
      </c>
      <c r="B487" s="82" t="s">
        <v>1284</v>
      </c>
      <c r="C487" s="82" t="s">
        <v>589</v>
      </c>
      <c r="D487" s="83" t="s">
        <v>563</v>
      </c>
      <c r="E487" s="84" t="s">
        <v>621</v>
      </c>
      <c r="F487" s="84" t="s">
        <v>435</v>
      </c>
      <c r="G487" s="85" t="s">
        <v>436</v>
      </c>
      <c r="H487" s="85" t="s">
        <v>436</v>
      </c>
      <c r="I487" s="82" t="s">
        <v>431</v>
      </c>
      <c r="J487" s="86" t="s">
        <v>584</v>
      </c>
    </row>
    <row r="488" spans="1:10" x14ac:dyDescent="0.2">
      <c r="A488" s="82" t="s">
        <v>1285</v>
      </c>
      <c r="B488" s="82" t="s">
        <v>1286</v>
      </c>
      <c r="C488" s="82" t="s">
        <v>589</v>
      </c>
      <c r="D488" s="83" t="s">
        <v>563</v>
      </c>
      <c r="E488" s="84" t="s">
        <v>455</v>
      </c>
      <c r="F488" s="84" t="s">
        <v>435</v>
      </c>
      <c r="G488" s="85" t="s">
        <v>436</v>
      </c>
      <c r="H488" s="85" t="s">
        <v>436</v>
      </c>
      <c r="I488" s="82" t="s">
        <v>431</v>
      </c>
      <c r="J488" s="86" t="s">
        <v>437</v>
      </c>
    </row>
    <row r="489" spans="1:10" x14ac:dyDescent="0.2">
      <c r="A489" s="82" t="s">
        <v>1287</v>
      </c>
      <c r="B489" s="82" t="s">
        <v>404</v>
      </c>
      <c r="C489" s="82" t="s">
        <v>550</v>
      </c>
      <c r="D489" s="83" t="s">
        <v>583</v>
      </c>
      <c r="E489" s="84" t="s">
        <v>551</v>
      </c>
      <c r="F489" s="84" t="s">
        <v>435</v>
      </c>
      <c r="G489" s="85" t="s">
        <v>436</v>
      </c>
      <c r="H489" s="85" t="s">
        <v>436</v>
      </c>
      <c r="I489" s="82" t="s">
        <v>431</v>
      </c>
      <c r="J489" s="86" t="s">
        <v>437</v>
      </c>
    </row>
    <row r="490" spans="1:10" x14ac:dyDescent="0.2">
      <c r="A490" s="82" t="s">
        <v>1288</v>
      </c>
      <c r="B490" s="82" t="s">
        <v>341</v>
      </c>
      <c r="C490" s="82" t="s">
        <v>558</v>
      </c>
      <c r="D490" s="83" t="s">
        <v>433</v>
      </c>
      <c r="E490" s="84" t="s">
        <v>556</v>
      </c>
      <c r="F490" s="84" t="s">
        <v>435</v>
      </c>
      <c r="G490" s="85" t="s">
        <v>436</v>
      </c>
      <c r="H490" s="85" t="s">
        <v>436</v>
      </c>
      <c r="I490" s="82" t="s">
        <v>431</v>
      </c>
      <c r="J490" s="86" t="s">
        <v>437</v>
      </c>
    </row>
    <row r="491" spans="1:10" x14ac:dyDescent="0.2">
      <c r="A491" s="82" t="s">
        <v>1289</v>
      </c>
      <c r="B491" s="82" t="s">
        <v>343</v>
      </c>
      <c r="C491" s="82" t="s">
        <v>558</v>
      </c>
      <c r="D491" s="83" t="s">
        <v>433</v>
      </c>
      <c r="E491" s="84" t="s">
        <v>556</v>
      </c>
      <c r="F491" s="84" t="s">
        <v>435</v>
      </c>
      <c r="G491" s="85" t="s">
        <v>436</v>
      </c>
      <c r="H491" s="85" t="s">
        <v>436</v>
      </c>
      <c r="I491" s="82" t="s">
        <v>431</v>
      </c>
      <c r="J491" s="86" t="s">
        <v>437</v>
      </c>
    </row>
    <row r="492" spans="1:10" x14ac:dyDescent="0.2">
      <c r="A492" s="82" t="s">
        <v>1290</v>
      </c>
      <c r="B492" s="82" t="s">
        <v>352</v>
      </c>
      <c r="C492" s="82" t="s">
        <v>558</v>
      </c>
      <c r="D492" s="83" t="s">
        <v>433</v>
      </c>
      <c r="E492" s="84" t="s">
        <v>556</v>
      </c>
      <c r="F492" s="84" t="s">
        <v>435</v>
      </c>
      <c r="G492" s="85" t="s">
        <v>436</v>
      </c>
      <c r="H492" s="85" t="s">
        <v>436</v>
      </c>
      <c r="I492" s="82" t="s">
        <v>431</v>
      </c>
      <c r="J492" s="86" t="s">
        <v>437</v>
      </c>
    </row>
    <row r="493" spans="1:10" x14ac:dyDescent="0.2">
      <c r="A493" s="82" t="s">
        <v>1291</v>
      </c>
      <c r="B493" s="82" t="s">
        <v>353</v>
      </c>
      <c r="C493" s="82" t="s">
        <v>558</v>
      </c>
      <c r="D493" s="83" t="s">
        <v>563</v>
      </c>
      <c r="E493" s="84" t="s">
        <v>858</v>
      </c>
      <c r="F493" s="84" t="s">
        <v>435</v>
      </c>
      <c r="G493" s="85" t="s">
        <v>436</v>
      </c>
      <c r="H493" s="85" t="s">
        <v>436</v>
      </c>
      <c r="I493" s="82" t="s">
        <v>431</v>
      </c>
      <c r="J493" s="86" t="s">
        <v>437</v>
      </c>
    </row>
    <row r="494" spans="1:10" x14ac:dyDescent="0.2">
      <c r="A494" s="82" t="s">
        <v>1292</v>
      </c>
      <c r="B494" s="82" t="s">
        <v>351</v>
      </c>
      <c r="C494" s="82" t="s">
        <v>558</v>
      </c>
      <c r="D494" s="83" t="s">
        <v>563</v>
      </c>
      <c r="E494" s="84" t="s">
        <v>858</v>
      </c>
      <c r="F494" s="84" t="s">
        <v>435</v>
      </c>
      <c r="G494" s="85" t="s">
        <v>436</v>
      </c>
      <c r="H494" s="85" t="s">
        <v>436</v>
      </c>
      <c r="I494" s="82" t="s">
        <v>431</v>
      </c>
      <c r="J494" s="86" t="s">
        <v>437</v>
      </c>
    </row>
    <row r="495" spans="1:10" x14ac:dyDescent="0.2">
      <c r="A495" s="82" t="s">
        <v>1293</v>
      </c>
      <c r="B495" s="82" t="s">
        <v>1294</v>
      </c>
      <c r="C495" s="82" t="s">
        <v>582</v>
      </c>
      <c r="D495" s="83" t="s">
        <v>433</v>
      </c>
      <c r="E495" s="84" t="s">
        <v>875</v>
      </c>
      <c r="F495" s="84" t="s">
        <v>570</v>
      </c>
      <c r="G495" s="85" t="s">
        <v>436</v>
      </c>
      <c r="H495" s="85" t="s">
        <v>436</v>
      </c>
      <c r="I495" s="82" t="s">
        <v>431</v>
      </c>
      <c r="J495" s="86" t="s">
        <v>584</v>
      </c>
    </row>
    <row r="496" spans="1:10" x14ac:dyDescent="0.2">
      <c r="A496" s="82" t="s">
        <v>1295</v>
      </c>
      <c r="B496" s="82" t="s">
        <v>306</v>
      </c>
      <c r="C496" s="82" t="s">
        <v>582</v>
      </c>
      <c r="D496" s="83" t="s">
        <v>433</v>
      </c>
      <c r="E496" s="84" t="s">
        <v>875</v>
      </c>
      <c r="F496" s="84" t="s">
        <v>570</v>
      </c>
      <c r="G496" s="85" t="s">
        <v>436</v>
      </c>
      <c r="H496" s="85" t="s">
        <v>436</v>
      </c>
      <c r="I496" s="82" t="s">
        <v>431</v>
      </c>
      <c r="J496" s="86" t="s">
        <v>437</v>
      </c>
    </row>
    <row r="497" spans="1:10" x14ac:dyDescent="0.2">
      <c r="A497" s="82" t="s">
        <v>1296</v>
      </c>
      <c r="B497" s="82" t="s">
        <v>1297</v>
      </c>
      <c r="C497" s="82" t="s">
        <v>582</v>
      </c>
      <c r="D497" s="83" t="s">
        <v>563</v>
      </c>
      <c r="E497" s="84" t="s">
        <v>570</v>
      </c>
      <c r="F497" s="84" t="s">
        <v>633</v>
      </c>
      <c r="G497" s="85" t="s">
        <v>436</v>
      </c>
      <c r="H497" s="85" t="s">
        <v>436</v>
      </c>
      <c r="I497" s="82" t="s">
        <v>431</v>
      </c>
      <c r="J497" s="86" t="s">
        <v>437</v>
      </c>
    </row>
    <row r="498" spans="1:10" x14ac:dyDescent="0.2">
      <c r="A498" s="82" t="s">
        <v>1298</v>
      </c>
      <c r="B498" s="82" t="s">
        <v>1299</v>
      </c>
      <c r="C498" s="82" t="s">
        <v>558</v>
      </c>
      <c r="D498" s="83" t="s">
        <v>563</v>
      </c>
      <c r="E498" s="84" t="s">
        <v>556</v>
      </c>
      <c r="F498" s="84" t="s">
        <v>435</v>
      </c>
      <c r="G498" s="85" t="s">
        <v>436</v>
      </c>
      <c r="H498" s="85" t="s">
        <v>436</v>
      </c>
      <c r="I498" s="82" t="s">
        <v>431</v>
      </c>
      <c r="J498" s="86" t="s">
        <v>437</v>
      </c>
    </row>
    <row r="499" spans="1:10" x14ac:dyDescent="0.2">
      <c r="A499" s="82" t="s">
        <v>1300</v>
      </c>
      <c r="B499" s="82" t="s">
        <v>363</v>
      </c>
      <c r="C499" s="82" t="s">
        <v>558</v>
      </c>
      <c r="D499" s="83" t="s">
        <v>563</v>
      </c>
      <c r="E499" s="84" t="s">
        <v>602</v>
      </c>
      <c r="F499" s="84" t="s">
        <v>435</v>
      </c>
      <c r="G499" s="85" t="s">
        <v>436</v>
      </c>
      <c r="H499" s="85" t="s">
        <v>436</v>
      </c>
      <c r="I499" s="82" t="s">
        <v>431</v>
      </c>
      <c r="J499" s="86" t="s">
        <v>437</v>
      </c>
    </row>
    <row r="500" spans="1:10" x14ac:dyDescent="0.2">
      <c r="A500" s="82" t="s">
        <v>1301</v>
      </c>
      <c r="B500" s="82" t="s">
        <v>1302</v>
      </c>
      <c r="C500" s="82" t="s">
        <v>582</v>
      </c>
      <c r="D500" s="83" t="s">
        <v>433</v>
      </c>
      <c r="E500" s="84" t="s">
        <v>570</v>
      </c>
      <c r="F500" s="84" t="s">
        <v>633</v>
      </c>
      <c r="G500" s="85" t="s">
        <v>436</v>
      </c>
      <c r="H500" s="85" t="s">
        <v>436</v>
      </c>
      <c r="I500" s="82" t="s">
        <v>431</v>
      </c>
      <c r="J500" s="86" t="s">
        <v>437</v>
      </c>
    </row>
    <row r="501" spans="1:10" x14ac:dyDescent="0.2">
      <c r="A501" s="82" t="s">
        <v>1303</v>
      </c>
      <c r="B501" s="82" t="s">
        <v>299</v>
      </c>
      <c r="C501" s="82" t="s">
        <v>582</v>
      </c>
      <c r="D501" s="83" t="s">
        <v>433</v>
      </c>
      <c r="E501" s="84" t="s">
        <v>570</v>
      </c>
      <c r="F501" s="84" t="s">
        <v>633</v>
      </c>
      <c r="G501" s="85" t="s">
        <v>436</v>
      </c>
      <c r="H501" s="85" t="s">
        <v>436</v>
      </c>
      <c r="I501" s="82" t="s">
        <v>431</v>
      </c>
      <c r="J501" s="86" t="s">
        <v>437</v>
      </c>
    </row>
    <row r="502" spans="1:10" x14ac:dyDescent="0.2">
      <c r="A502" s="82" t="s">
        <v>1304</v>
      </c>
      <c r="B502" s="82" t="s">
        <v>1305</v>
      </c>
      <c r="C502" s="82" t="s">
        <v>582</v>
      </c>
      <c r="D502" s="83" t="s">
        <v>563</v>
      </c>
      <c r="E502" s="84" t="s">
        <v>570</v>
      </c>
      <c r="F502" s="84" t="s">
        <v>633</v>
      </c>
      <c r="G502" s="85" t="s">
        <v>436</v>
      </c>
      <c r="H502" s="85" t="s">
        <v>436</v>
      </c>
      <c r="I502" s="82" t="s">
        <v>431</v>
      </c>
      <c r="J502" s="86" t="s">
        <v>437</v>
      </c>
    </row>
    <row r="503" spans="1:10" x14ac:dyDescent="0.2">
      <c r="A503" s="82" t="s">
        <v>1306</v>
      </c>
      <c r="B503" s="82" t="s">
        <v>300</v>
      </c>
      <c r="C503" s="82" t="s">
        <v>582</v>
      </c>
      <c r="D503" s="83" t="s">
        <v>563</v>
      </c>
      <c r="E503" s="84" t="s">
        <v>556</v>
      </c>
      <c r="F503" s="84" t="s">
        <v>434</v>
      </c>
      <c r="G503" s="85" t="s">
        <v>436</v>
      </c>
      <c r="H503" s="85" t="s">
        <v>436</v>
      </c>
      <c r="I503" s="82" t="s">
        <v>431</v>
      </c>
      <c r="J503" s="86" t="s">
        <v>437</v>
      </c>
    </row>
    <row r="504" spans="1:10" x14ac:dyDescent="0.2">
      <c r="A504" s="82" t="s">
        <v>1307</v>
      </c>
      <c r="B504" s="82" t="s">
        <v>1308</v>
      </c>
      <c r="C504" s="82" t="s">
        <v>582</v>
      </c>
      <c r="D504" s="83" t="s">
        <v>563</v>
      </c>
      <c r="E504" s="84" t="s">
        <v>556</v>
      </c>
      <c r="F504" s="84" t="s">
        <v>434</v>
      </c>
      <c r="G504" s="85" t="s">
        <v>436</v>
      </c>
      <c r="H504" s="85" t="s">
        <v>436</v>
      </c>
      <c r="I504" s="82" t="s">
        <v>431</v>
      </c>
      <c r="J504" s="86" t="s">
        <v>584</v>
      </c>
    </row>
    <row r="505" spans="1:10" x14ac:dyDescent="0.2">
      <c r="A505" s="82" t="s">
        <v>1309</v>
      </c>
      <c r="B505" s="82" t="s">
        <v>1310</v>
      </c>
      <c r="C505" s="82" t="s">
        <v>847</v>
      </c>
      <c r="D505" s="83" t="s">
        <v>563</v>
      </c>
      <c r="E505" s="84" t="s">
        <v>602</v>
      </c>
      <c r="F505" s="84" t="s">
        <v>435</v>
      </c>
      <c r="G505" s="85" t="s">
        <v>436</v>
      </c>
      <c r="H505" s="85" t="s">
        <v>436</v>
      </c>
      <c r="I505" s="82" t="s">
        <v>431</v>
      </c>
      <c r="J505" s="86" t="s">
        <v>437</v>
      </c>
    </row>
    <row r="506" spans="1:10" x14ac:dyDescent="0.2">
      <c r="A506" s="82" t="s">
        <v>1311</v>
      </c>
      <c r="B506" s="82" t="s">
        <v>308</v>
      </c>
      <c r="C506" s="82" t="s">
        <v>847</v>
      </c>
      <c r="D506" s="83" t="s">
        <v>563</v>
      </c>
      <c r="E506" s="84" t="s">
        <v>602</v>
      </c>
      <c r="F506" s="84" t="s">
        <v>435</v>
      </c>
      <c r="G506" s="85" t="s">
        <v>436</v>
      </c>
      <c r="H506" s="85" t="s">
        <v>436</v>
      </c>
      <c r="I506" s="82" t="s">
        <v>431</v>
      </c>
      <c r="J506" s="86" t="s">
        <v>437</v>
      </c>
    </row>
    <row r="507" spans="1:10" x14ac:dyDescent="0.2">
      <c r="A507" s="82" t="s">
        <v>1312</v>
      </c>
      <c r="B507" s="82" t="s">
        <v>309</v>
      </c>
      <c r="C507" s="82" t="s">
        <v>847</v>
      </c>
      <c r="D507" s="83" t="s">
        <v>563</v>
      </c>
      <c r="E507" s="84" t="s">
        <v>451</v>
      </c>
      <c r="F507" s="84" t="s">
        <v>435</v>
      </c>
      <c r="G507" s="85" t="s">
        <v>436</v>
      </c>
      <c r="H507" s="85" t="s">
        <v>436</v>
      </c>
      <c r="I507" s="82" t="s">
        <v>431</v>
      </c>
      <c r="J507" s="86" t="s">
        <v>437</v>
      </c>
    </row>
    <row r="508" spans="1:10" x14ac:dyDescent="0.2">
      <c r="A508" s="82" t="s">
        <v>1313</v>
      </c>
      <c r="B508" s="82" t="s">
        <v>1314</v>
      </c>
      <c r="C508" s="82" t="s">
        <v>847</v>
      </c>
      <c r="D508" s="83" t="s">
        <v>563</v>
      </c>
      <c r="E508" s="84" t="s">
        <v>602</v>
      </c>
      <c r="F508" s="84" t="s">
        <v>435</v>
      </c>
      <c r="G508" s="85" t="s">
        <v>436</v>
      </c>
      <c r="H508" s="85" t="s">
        <v>436</v>
      </c>
      <c r="I508" s="82" t="s">
        <v>431</v>
      </c>
      <c r="J508" s="86" t="s">
        <v>437</v>
      </c>
    </row>
    <row r="509" spans="1:10" x14ac:dyDescent="0.2">
      <c r="A509" s="82" t="s">
        <v>1315</v>
      </c>
      <c r="B509" s="82" t="s">
        <v>1316</v>
      </c>
      <c r="C509" s="82" t="s">
        <v>847</v>
      </c>
      <c r="D509" s="83" t="s">
        <v>563</v>
      </c>
      <c r="E509" s="84" t="s">
        <v>602</v>
      </c>
      <c r="F509" s="84" t="s">
        <v>435</v>
      </c>
      <c r="G509" s="85" t="s">
        <v>436</v>
      </c>
      <c r="H509" s="85" t="s">
        <v>436</v>
      </c>
      <c r="I509" s="82" t="s">
        <v>431</v>
      </c>
      <c r="J509" s="86" t="s">
        <v>437</v>
      </c>
    </row>
    <row r="510" spans="1:10" x14ac:dyDescent="0.2">
      <c r="A510" s="82" t="s">
        <v>1317</v>
      </c>
      <c r="B510" s="82" t="s">
        <v>1318</v>
      </c>
      <c r="C510" s="82" t="s">
        <v>558</v>
      </c>
      <c r="D510" s="83" t="s">
        <v>433</v>
      </c>
      <c r="E510" s="84" t="s">
        <v>551</v>
      </c>
      <c r="F510" s="84" t="s">
        <v>435</v>
      </c>
      <c r="G510" s="85" t="s">
        <v>436</v>
      </c>
      <c r="H510" s="85" t="s">
        <v>436</v>
      </c>
      <c r="I510" s="82" t="s">
        <v>431</v>
      </c>
      <c r="J510" s="86" t="s">
        <v>437</v>
      </c>
    </row>
    <row r="511" spans="1:10" x14ac:dyDescent="0.2">
      <c r="A511" s="82" t="s">
        <v>1319</v>
      </c>
      <c r="B511" s="82" t="s">
        <v>357</v>
      </c>
      <c r="C511" s="82" t="s">
        <v>558</v>
      </c>
      <c r="D511" s="83" t="s">
        <v>433</v>
      </c>
      <c r="E511" s="84" t="s">
        <v>602</v>
      </c>
      <c r="F511" s="84" t="s">
        <v>435</v>
      </c>
      <c r="G511" s="85" t="s">
        <v>436</v>
      </c>
      <c r="H511" s="85" t="s">
        <v>436</v>
      </c>
      <c r="I511" s="82" t="s">
        <v>431</v>
      </c>
      <c r="J511" s="86" t="s">
        <v>437</v>
      </c>
    </row>
    <row r="512" spans="1:10" x14ac:dyDescent="0.2">
      <c r="A512" s="82" t="s">
        <v>1320</v>
      </c>
      <c r="B512" s="82" t="s">
        <v>354</v>
      </c>
      <c r="C512" s="82" t="s">
        <v>589</v>
      </c>
      <c r="D512" s="83" t="s">
        <v>433</v>
      </c>
      <c r="E512" s="84" t="s">
        <v>607</v>
      </c>
      <c r="F512" s="84" t="s">
        <v>435</v>
      </c>
      <c r="G512" s="85" t="s">
        <v>436</v>
      </c>
      <c r="H512" s="85" t="s">
        <v>436</v>
      </c>
      <c r="I512" s="82" t="s">
        <v>431</v>
      </c>
      <c r="J512" s="86" t="s">
        <v>437</v>
      </c>
    </row>
    <row r="513" spans="1:10" x14ac:dyDescent="0.2">
      <c r="A513" s="82" t="s">
        <v>1321</v>
      </c>
      <c r="B513" s="82" t="s">
        <v>360</v>
      </c>
      <c r="C513" s="82" t="s">
        <v>558</v>
      </c>
      <c r="D513" s="83" t="s">
        <v>433</v>
      </c>
      <c r="E513" s="84" t="s">
        <v>607</v>
      </c>
      <c r="F513" s="84" t="s">
        <v>435</v>
      </c>
      <c r="G513" s="85" t="s">
        <v>436</v>
      </c>
      <c r="H513" s="85" t="s">
        <v>436</v>
      </c>
      <c r="I513" s="82" t="s">
        <v>431</v>
      </c>
      <c r="J513" s="86" t="s">
        <v>437</v>
      </c>
    </row>
    <row r="514" spans="1:10" x14ac:dyDescent="0.2">
      <c r="A514" s="82" t="s">
        <v>1322</v>
      </c>
      <c r="B514" s="82" t="s">
        <v>395</v>
      </c>
      <c r="C514" s="82" t="s">
        <v>589</v>
      </c>
      <c r="D514" s="83" t="s">
        <v>433</v>
      </c>
      <c r="E514" s="84" t="s">
        <v>451</v>
      </c>
      <c r="F514" s="84" t="s">
        <v>435</v>
      </c>
      <c r="G514" s="85" t="s">
        <v>436</v>
      </c>
      <c r="H514" s="85" t="s">
        <v>436</v>
      </c>
      <c r="I514" s="82" t="s">
        <v>431</v>
      </c>
      <c r="J514" s="86" t="s">
        <v>437</v>
      </c>
    </row>
    <row r="515" spans="1:10" x14ac:dyDescent="0.2">
      <c r="A515" s="82" t="s">
        <v>1323</v>
      </c>
      <c r="B515" s="82" t="s">
        <v>396</v>
      </c>
      <c r="C515" s="82" t="s">
        <v>589</v>
      </c>
      <c r="D515" s="83" t="s">
        <v>433</v>
      </c>
      <c r="E515" s="84" t="s">
        <v>451</v>
      </c>
      <c r="F515" s="84" t="s">
        <v>435</v>
      </c>
      <c r="G515" s="85" t="s">
        <v>436</v>
      </c>
      <c r="H515" s="85" t="s">
        <v>436</v>
      </c>
      <c r="I515" s="82" t="s">
        <v>431</v>
      </c>
      <c r="J515" s="86" t="s">
        <v>437</v>
      </c>
    </row>
    <row r="516" spans="1:10" x14ac:dyDescent="0.2">
      <c r="A516" s="82" t="s">
        <v>1324</v>
      </c>
      <c r="B516" s="82" t="s">
        <v>310</v>
      </c>
      <c r="C516" s="82" t="s">
        <v>847</v>
      </c>
      <c r="D516" s="83" t="s">
        <v>563</v>
      </c>
      <c r="E516" s="84" t="s">
        <v>451</v>
      </c>
      <c r="F516" s="84" t="s">
        <v>435</v>
      </c>
      <c r="G516" s="85" t="s">
        <v>436</v>
      </c>
      <c r="H516" s="85" t="s">
        <v>436</v>
      </c>
      <c r="I516" s="82" t="s">
        <v>431</v>
      </c>
      <c r="J516" s="86" t="s">
        <v>437</v>
      </c>
    </row>
    <row r="517" spans="1:10" x14ac:dyDescent="0.2">
      <c r="A517" s="82" t="s">
        <v>1325</v>
      </c>
      <c r="B517" s="82" t="s">
        <v>376</v>
      </c>
      <c r="C517" s="82" t="s">
        <v>871</v>
      </c>
      <c r="D517" s="83" t="s">
        <v>433</v>
      </c>
      <c r="E517" s="84" t="s">
        <v>434</v>
      </c>
      <c r="F517" s="84" t="s">
        <v>435</v>
      </c>
      <c r="G517" s="85" t="s">
        <v>436</v>
      </c>
      <c r="H517" s="85" t="s">
        <v>436</v>
      </c>
      <c r="I517" s="82" t="s">
        <v>872</v>
      </c>
      <c r="J517" s="86" t="s">
        <v>437</v>
      </c>
    </row>
    <row r="518" spans="1:10" x14ac:dyDescent="0.2">
      <c r="A518" s="82" t="s">
        <v>1326</v>
      </c>
      <c r="B518" s="82" t="s">
        <v>245</v>
      </c>
      <c r="C518" s="82" t="s">
        <v>558</v>
      </c>
      <c r="D518" s="83" t="s">
        <v>433</v>
      </c>
      <c r="E518" s="84" t="s">
        <v>434</v>
      </c>
      <c r="F518" s="84" t="s">
        <v>435</v>
      </c>
      <c r="G518" s="85" t="s">
        <v>436</v>
      </c>
      <c r="H518" s="85" t="s">
        <v>436</v>
      </c>
      <c r="I518" s="82" t="s">
        <v>431</v>
      </c>
      <c r="J518" s="86" t="s">
        <v>437</v>
      </c>
    </row>
    <row r="519" spans="1:10" x14ac:dyDescent="0.2">
      <c r="A519" s="82" t="s">
        <v>1327</v>
      </c>
      <c r="B519" s="82" t="s">
        <v>344</v>
      </c>
      <c r="C519" s="82" t="s">
        <v>632</v>
      </c>
      <c r="D519" s="83" t="s">
        <v>433</v>
      </c>
      <c r="E519" s="84" t="s">
        <v>1020</v>
      </c>
      <c r="F519" s="84" t="s">
        <v>551</v>
      </c>
      <c r="G519" s="85" t="s">
        <v>436</v>
      </c>
      <c r="H519" s="85" t="s">
        <v>436</v>
      </c>
      <c r="I519" s="82" t="s">
        <v>431</v>
      </c>
      <c r="J519" s="86" t="s">
        <v>437</v>
      </c>
    </row>
    <row r="520" spans="1:10" x14ac:dyDescent="0.2">
      <c r="A520" s="82" t="s">
        <v>1328</v>
      </c>
      <c r="B520" s="82" t="s">
        <v>345</v>
      </c>
      <c r="C520" s="82" t="s">
        <v>632</v>
      </c>
      <c r="D520" s="83" t="s">
        <v>433</v>
      </c>
      <c r="E520" s="84" t="s">
        <v>633</v>
      </c>
      <c r="F520" s="84" t="s">
        <v>586</v>
      </c>
      <c r="G520" s="85" t="s">
        <v>436</v>
      </c>
      <c r="H520" s="85" t="s">
        <v>436</v>
      </c>
      <c r="I520" s="82" t="s">
        <v>431</v>
      </c>
      <c r="J520" s="86" t="s">
        <v>437</v>
      </c>
    </row>
    <row r="521" spans="1:10" x14ac:dyDescent="0.2">
      <c r="A521" s="82" t="s">
        <v>1329</v>
      </c>
      <c r="B521" s="82" t="s">
        <v>184</v>
      </c>
      <c r="C521" s="82" t="s">
        <v>632</v>
      </c>
      <c r="D521" s="83" t="s">
        <v>433</v>
      </c>
      <c r="E521" s="84" t="s">
        <v>858</v>
      </c>
      <c r="F521" s="84" t="s">
        <v>633</v>
      </c>
      <c r="G521" s="85" t="s">
        <v>436</v>
      </c>
      <c r="H521" s="85" t="s">
        <v>436</v>
      </c>
      <c r="I521" s="82" t="s">
        <v>431</v>
      </c>
      <c r="J521" s="86" t="s">
        <v>437</v>
      </c>
    </row>
    <row r="522" spans="1:10" x14ac:dyDescent="0.2">
      <c r="A522" s="82" t="s">
        <v>1330</v>
      </c>
      <c r="B522" s="82" t="s">
        <v>185</v>
      </c>
      <c r="C522" s="82" t="s">
        <v>632</v>
      </c>
      <c r="D522" s="83" t="s">
        <v>433</v>
      </c>
      <c r="E522" s="84" t="s">
        <v>858</v>
      </c>
      <c r="F522" s="84" t="s">
        <v>435</v>
      </c>
      <c r="G522" s="85" t="s">
        <v>436</v>
      </c>
      <c r="H522" s="85" t="s">
        <v>436</v>
      </c>
      <c r="I522" s="82" t="s">
        <v>431</v>
      </c>
      <c r="J522" s="86" t="s">
        <v>437</v>
      </c>
    </row>
    <row r="523" spans="1:10" x14ac:dyDescent="0.2">
      <c r="A523" s="82" t="s">
        <v>1331</v>
      </c>
      <c r="B523" s="82" t="s">
        <v>409</v>
      </c>
      <c r="C523" s="82" t="s">
        <v>898</v>
      </c>
      <c r="D523" s="83" t="s">
        <v>583</v>
      </c>
      <c r="E523" s="84" t="s">
        <v>858</v>
      </c>
      <c r="F523" s="84" t="s">
        <v>570</v>
      </c>
      <c r="G523" s="85" t="s">
        <v>436</v>
      </c>
      <c r="H523" s="85" t="s">
        <v>436</v>
      </c>
      <c r="I523" s="82" t="s">
        <v>431</v>
      </c>
      <c r="J523" s="86" t="s">
        <v>437</v>
      </c>
    </row>
    <row r="524" spans="1:10" x14ac:dyDescent="0.2">
      <c r="A524" s="82" t="s">
        <v>1332</v>
      </c>
      <c r="B524" s="82" t="s">
        <v>408</v>
      </c>
      <c r="C524" s="82" t="s">
        <v>898</v>
      </c>
      <c r="D524" s="83" t="s">
        <v>583</v>
      </c>
      <c r="E524" s="84" t="s">
        <v>565</v>
      </c>
      <c r="F524" s="84" t="s">
        <v>435</v>
      </c>
      <c r="G524" s="85" t="s">
        <v>436</v>
      </c>
      <c r="H524" s="85" t="s">
        <v>436</v>
      </c>
      <c r="I524" s="82" t="s">
        <v>431</v>
      </c>
      <c r="J524" s="86" t="s">
        <v>437</v>
      </c>
    </row>
    <row r="525" spans="1:10" x14ac:dyDescent="0.2">
      <c r="A525" s="82" t="s">
        <v>1333</v>
      </c>
      <c r="B525" s="82" t="s">
        <v>186</v>
      </c>
      <c r="C525" s="82" t="s">
        <v>632</v>
      </c>
      <c r="D525" s="83" t="s">
        <v>433</v>
      </c>
      <c r="E525" s="84" t="s">
        <v>551</v>
      </c>
      <c r="F525" s="84" t="s">
        <v>435</v>
      </c>
      <c r="G525" s="85" t="s">
        <v>436</v>
      </c>
      <c r="H525" s="85" t="s">
        <v>436</v>
      </c>
      <c r="I525" s="82" t="s">
        <v>431</v>
      </c>
      <c r="J525" s="86" t="s">
        <v>437</v>
      </c>
    </row>
    <row r="526" spans="1:10" x14ac:dyDescent="0.2">
      <c r="A526" s="82" t="s">
        <v>1334</v>
      </c>
      <c r="B526" s="82" t="s">
        <v>253</v>
      </c>
      <c r="C526" s="82" t="s">
        <v>632</v>
      </c>
      <c r="D526" s="83" t="s">
        <v>433</v>
      </c>
      <c r="E526" s="84" t="s">
        <v>858</v>
      </c>
      <c r="F526" s="84" t="s">
        <v>570</v>
      </c>
      <c r="G526" s="85" t="s">
        <v>436</v>
      </c>
      <c r="H526" s="85" t="s">
        <v>436</v>
      </c>
      <c r="I526" s="82" t="s">
        <v>431</v>
      </c>
      <c r="J526" s="86" t="s">
        <v>437</v>
      </c>
    </row>
    <row r="527" spans="1:10" x14ac:dyDescent="0.2">
      <c r="A527" s="82" t="s">
        <v>1335</v>
      </c>
      <c r="B527" s="82" t="s">
        <v>188</v>
      </c>
      <c r="C527" s="82" t="s">
        <v>632</v>
      </c>
      <c r="D527" s="83" t="s">
        <v>433</v>
      </c>
      <c r="E527" s="84" t="s">
        <v>556</v>
      </c>
      <c r="F527" s="84" t="s">
        <v>435</v>
      </c>
      <c r="G527" s="85" t="s">
        <v>436</v>
      </c>
      <c r="H527" s="85" t="s">
        <v>436</v>
      </c>
      <c r="I527" s="82" t="s">
        <v>431</v>
      </c>
      <c r="J527" s="86" t="s">
        <v>437</v>
      </c>
    </row>
    <row r="528" spans="1:10" x14ac:dyDescent="0.2">
      <c r="A528" s="82" t="s">
        <v>1336</v>
      </c>
      <c r="B528" s="82" t="s">
        <v>379</v>
      </c>
      <c r="C528" s="82" t="s">
        <v>632</v>
      </c>
      <c r="D528" s="83" t="s">
        <v>583</v>
      </c>
      <c r="E528" s="84" t="s">
        <v>556</v>
      </c>
      <c r="F528" s="84" t="s">
        <v>435</v>
      </c>
      <c r="G528" s="85" t="s">
        <v>436</v>
      </c>
      <c r="H528" s="85" t="s">
        <v>436</v>
      </c>
      <c r="I528" s="82" t="s">
        <v>431</v>
      </c>
      <c r="J528" s="86" t="s">
        <v>437</v>
      </c>
    </row>
    <row r="529" spans="1:10" x14ac:dyDescent="0.2">
      <c r="A529" s="82" t="s">
        <v>1337</v>
      </c>
      <c r="B529" s="82" t="s">
        <v>380</v>
      </c>
      <c r="C529" s="82" t="s">
        <v>632</v>
      </c>
      <c r="D529" s="83" t="s">
        <v>583</v>
      </c>
      <c r="E529" s="84" t="s">
        <v>570</v>
      </c>
      <c r="F529" s="84" t="s">
        <v>435</v>
      </c>
      <c r="G529" s="85" t="s">
        <v>436</v>
      </c>
      <c r="H529" s="85" t="s">
        <v>436</v>
      </c>
      <c r="I529" s="82" t="s">
        <v>431</v>
      </c>
      <c r="J529" s="86" t="s">
        <v>437</v>
      </c>
    </row>
    <row r="530" spans="1:10" x14ac:dyDescent="0.2">
      <c r="A530" s="82" t="s">
        <v>1338</v>
      </c>
      <c r="B530" s="82" t="s">
        <v>1339</v>
      </c>
      <c r="C530" s="82" t="s">
        <v>1157</v>
      </c>
      <c r="D530" s="83" t="s">
        <v>583</v>
      </c>
      <c r="E530" s="84" t="s">
        <v>570</v>
      </c>
      <c r="F530" s="84" t="s">
        <v>633</v>
      </c>
      <c r="G530" s="85" t="s">
        <v>436</v>
      </c>
      <c r="H530" s="85" t="s">
        <v>436</v>
      </c>
      <c r="I530" s="82" t="s">
        <v>431</v>
      </c>
      <c r="J530" s="86" t="s">
        <v>437</v>
      </c>
    </row>
    <row r="531" spans="1:10" x14ac:dyDescent="0.2">
      <c r="A531" s="82" t="s">
        <v>1340</v>
      </c>
      <c r="B531" s="82" t="s">
        <v>115</v>
      </c>
      <c r="C531" s="82" t="s">
        <v>1157</v>
      </c>
      <c r="D531" s="83" t="s">
        <v>583</v>
      </c>
      <c r="E531" s="84" t="s">
        <v>570</v>
      </c>
      <c r="F531" s="84" t="s">
        <v>435</v>
      </c>
      <c r="G531" s="85" t="s">
        <v>436</v>
      </c>
      <c r="H531" s="85" t="s">
        <v>436</v>
      </c>
      <c r="I531" s="82" t="s">
        <v>431</v>
      </c>
      <c r="J531" s="86" t="s">
        <v>437</v>
      </c>
    </row>
    <row r="532" spans="1:10" x14ac:dyDescent="0.2">
      <c r="A532" s="82" t="s">
        <v>1341</v>
      </c>
      <c r="B532" s="82" t="s">
        <v>1342</v>
      </c>
      <c r="C532" s="82" t="s">
        <v>1157</v>
      </c>
      <c r="D532" s="83" t="s">
        <v>583</v>
      </c>
      <c r="E532" s="84" t="s">
        <v>570</v>
      </c>
      <c r="F532" s="84" t="s">
        <v>633</v>
      </c>
      <c r="G532" s="85" t="s">
        <v>436</v>
      </c>
      <c r="H532" s="85" t="s">
        <v>436</v>
      </c>
      <c r="I532" s="82" t="s">
        <v>431</v>
      </c>
      <c r="J532" s="86" t="s">
        <v>437</v>
      </c>
    </row>
    <row r="533" spans="1:10" x14ac:dyDescent="0.2">
      <c r="A533" s="82" t="s">
        <v>1343</v>
      </c>
      <c r="B533" s="82" t="s">
        <v>1344</v>
      </c>
      <c r="C533" s="82" t="s">
        <v>582</v>
      </c>
      <c r="D533" s="83" t="s">
        <v>1345</v>
      </c>
      <c r="E533" s="84" t="s">
        <v>568</v>
      </c>
      <c r="F533" s="84" t="s">
        <v>435</v>
      </c>
      <c r="G533" s="85" t="s">
        <v>436</v>
      </c>
      <c r="H533" s="85" t="s">
        <v>436</v>
      </c>
      <c r="I533" s="82" t="s">
        <v>431</v>
      </c>
      <c r="J533" s="86" t="s">
        <v>437</v>
      </c>
    </row>
    <row r="534" spans="1:10" x14ac:dyDescent="0.2">
      <c r="A534" s="82" t="s">
        <v>1346</v>
      </c>
      <c r="B534" s="82" t="s">
        <v>1347</v>
      </c>
      <c r="C534" s="82" t="s">
        <v>582</v>
      </c>
      <c r="D534" s="83" t="s">
        <v>1345</v>
      </c>
      <c r="E534" s="84" t="s">
        <v>568</v>
      </c>
      <c r="F534" s="84" t="s">
        <v>435</v>
      </c>
      <c r="G534" s="85" t="s">
        <v>436</v>
      </c>
      <c r="H534" s="85" t="s">
        <v>436</v>
      </c>
      <c r="I534" s="82" t="s">
        <v>431</v>
      </c>
      <c r="J534" s="86" t="s">
        <v>437</v>
      </c>
    </row>
    <row r="535" spans="1:10" x14ac:dyDescent="0.2">
      <c r="A535" s="82" t="s">
        <v>1348</v>
      </c>
      <c r="B535" s="82" t="s">
        <v>1349</v>
      </c>
      <c r="C535" s="82" t="s">
        <v>582</v>
      </c>
      <c r="D535" s="83" t="s">
        <v>1345</v>
      </c>
      <c r="E535" s="84" t="s">
        <v>568</v>
      </c>
      <c r="F535" s="84" t="s">
        <v>435</v>
      </c>
      <c r="G535" s="85" t="s">
        <v>436</v>
      </c>
      <c r="H535" s="85" t="s">
        <v>436</v>
      </c>
      <c r="I535" s="82" t="s">
        <v>1350</v>
      </c>
      <c r="J535" s="86" t="s">
        <v>437</v>
      </c>
    </row>
    <row r="536" spans="1:10" x14ac:dyDescent="0.2">
      <c r="A536" s="82" t="s">
        <v>1351</v>
      </c>
      <c r="B536" s="82" t="s">
        <v>1352</v>
      </c>
      <c r="C536" s="82" t="s">
        <v>898</v>
      </c>
      <c r="D536" s="83" t="s">
        <v>1345</v>
      </c>
      <c r="E536" s="84" t="s">
        <v>568</v>
      </c>
      <c r="F536" s="84" t="s">
        <v>435</v>
      </c>
      <c r="G536" s="85" t="s">
        <v>436</v>
      </c>
      <c r="H536" s="85" t="s">
        <v>436</v>
      </c>
      <c r="I536" s="82" t="s">
        <v>431</v>
      </c>
      <c r="J536" s="86" t="s">
        <v>437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K126" sqref="K126"/>
      <selection pane="topRight" activeCell="K126" sqref="K126"/>
      <selection pane="bottomLeft" activeCell="K126" sqref="K126"/>
      <selection pane="bottomRight" activeCell="K126" sqref="K12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848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846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850</v>
      </c>
      <c r="B16" s="2" t="s">
        <v>355</v>
      </c>
    </row>
    <row r="17" spans="1:2" ht="24.75" x14ac:dyDescent="0.5">
      <c r="A17" s="1" t="s">
        <v>845</v>
      </c>
      <c r="B17" s="2" t="s">
        <v>373</v>
      </c>
    </row>
    <row r="18" spans="1:2" ht="24.75" x14ac:dyDescent="0.5">
      <c r="A18" s="1" t="s">
        <v>606</v>
      </c>
      <c r="B18" s="2" t="s">
        <v>416</v>
      </c>
    </row>
    <row r="19" spans="1:2" ht="24.75" x14ac:dyDescent="0.5">
      <c r="A19" s="1" t="s">
        <v>557</v>
      </c>
      <c r="B19" s="2" t="s">
        <v>311</v>
      </c>
    </row>
    <row r="20" spans="1:2" ht="24.75" x14ac:dyDescent="0.5">
      <c r="A20" s="1" t="s">
        <v>636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596</v>
      </c>
      <c r="B22" s="2" t="s">
        <v>358</v>
      </c>
    </row>
    <row r="23" spans="1:2" ht="24.75" x14ac:dyDescent="0.5">
      <c r="A23" s="1" t="s">
        <v>597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849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591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378</v>
      </c>
    </row>
    <row r="36" spans="1:2" ht="24.75" x14ac:dyDescent="0.5">
      <c r="A36" s="1" t="s">
        <v>603</v>
      </c>
      <c r="B36" s="2" t="s">
        <v>381</v>
      </c>
    </row>
    <row r="37" spans="1:2" ht="24.75" x14ac:dyDescent="0.5">
      <c r="A37" s="1" t="s">
        <v>605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390</v>
      </c>
    </row>
    <row r="42" spans="1:2" ht="24.75" x14ac:dyDescent="0.5">
      <c r="A42" s="1" t="s">
        <v>624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282</v>
      </c>
    </row>
    <row r="47" spans="1:2" ht="24.75" x14ac:dyDescent="0.5">
      <c r="A47" s="1" t="s">
        <v>618</v>
      </c>
      <c r="B47" s="2" t="s">
        <v>398</v>
      </c>
    </row>
    <row r="48" spans="1:2" ht="24.75" x14ac:dyDescent="0.5">
      <c r="A48" s="1" t="s">
        <v>616</v>
      </c>
      <c r="B48" s="2" t="s">
        <v>399</v>
      </c>
    </row>
    <row r="49" spans="1:2" ht="24.75" x14ac:dyDescent="0.5">
      <c r="A49" s="1" t="s">
        <v>617</v>
      </c>
      <c r="B49" s="2" t="s">
        <v>401</v>
      </c>
    </row>
    <row r="50" spans="1:2" ht="24.75" x14ac:dyDescent="0.5">
      <c r="A50" s="1" t="s">
        <v>615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637</v>
      </c>
      <c r="B52" s="2" t="s">
        <v>402</v>
      </c>
    </row>
    <row r="53" spans="1:2" ht="24.75" x14ac:dyDescent="0.5">
      <c r="A53" s="1" t="s">
        <v>844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433</v>
      </c>
      <c r="L242">
        <v>35</v>
      </c>
    </row>
    <row r="243" spans="3:12" x14ac:dyDescent="0.2">
      <c r="C243" t="s">
        <v>1422</v>
      </c>
      <c r="D243" t="s">
        <v>791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3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V52" sqref="V5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" style="2" customWidth="1"/>
    <col min="10" max="10" width="11.6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8" t="s">
        <v>1438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92"/>
      <c r="P2" s="68"/>
      <c r="Q2" s="138" t="s">
        <v>1439</v>
      </c>
      <c r="R2" s="138"/>
      <c r="S2" s="138"/>
      <c r="T2" s="138"/>
      <c r="U2" s="138"/>
      <c r="V2" s="138"/>
      <c r="W2" s="138"/>
      <c r="X2" s="138"/>
      <c r="Y2" s="138"/>
      <c r="Z2" s="138"/>
      <c r="AA2" s="94"/>
      <c r="AB2" s="94"/>
    </row>
    <row r="3" spans="1:29" s="5" customFormat="1" ht="24.6" customHeight="1" x14ac:dyDescent="0.55000000000000004">
      <c r="A3" s="144" t="s">
        <v>1</v>
      </c>
      <c r="B3" s="144" t="s">
        <v>1353</v>
      </c>
      <c r="C3" s="144" t="s">
        <v>2</v>
      </c>
      <c r="D3" s="144" t="s">
        <v>1354</v>
      </c>
      <c r="E3" s="144" t="s">
        <v>3</v>
      </c>
      <c r="F3" s="144" t="s">
        <v>4</v>
      </c>
      <c r="G3" s="144" t="s">
        <v>5</v>
      </c>
      <c r="H3" s="77" t="s">
        <v>6</v>
      </c>
      <c r="I3" s="145" t="s">
        <v>273</v>
      </c>
      <c r="J3" s="144" t="s">
        <v>7</v>
      </c>
      <c r="K3" s="181" t="s">
        <v>8</v>
      </c>
      <c r="L3" s="181"/>
      <c r="M3" s="181"/>
      <c r="N3" s="144" t="s">
        <v>9</v>
      </c>
      <c r="O3" s="182" t="s">
        <v>274</v>
      </c>
      <c r="P3" s="184" t="s">
        <v>275</v>
      </c>
      <c r="Q3" s="141" t="s">
        <v>214</v>
      </c>
      <c r="R3" s="141" t="s">
        <v>215</v>
      </c>
      <c r="S3" s="141" t="s">
        <v>10</v>
      </c>
      <c r="T3" s="141" t="s">
        <v>216</v>
      </c>
      <c r="U3" s="141" t="s">
        <v>217</v>
      </c>
      <c r="V3" s="139" t="s">
        <v>218</v>
      </c>
      <c r="W3" s="139" t="s">
        <v>219</v>
      </c>
      <c r="X3" s="139" t="s">
        <v>220</v>
      </c>
      <c r="Y3" s="141" t="s">
        <v>221</v>
      </c>
      <c r="Z3" s="142" t="s">
        <v>222</v>
      </c>
      <c r="AA3" s="177" t="s">
        <v>1360</v>
      </c>
      <c r="AB3" s="178" t="s">
        <v>1361</v>
      </c>
    </row>
    <row r="4" spans="1:29" s="5" customFormat="1" ht="24.6" customHeight="1" x14ac:dyDescent="0.55000000000000004">
      <c r="A4" s="144"/>
      <c r="B4" s="144"/>
      <c r="C4" s="144"/>
      <c r="D4" s="144"/>
      <c r="E4" s="144"/>
      <c r="F4" s="144"/>
      <c r="G4" s="144"/>
      <c r="H4" s="77" t="s">
        <v>11</v>
      </c>
      <c r="I4" s="146"/>
      <c r="J4" s="144"/>
      <c r="K4" s="63" t="s">
        <v>12</v>
      </c>
      <c r="L4" s="42" t="s">
        <v>13</v>
      </c>
      <c r="M4" s="63" t="s">
        <v>14</v>
      </c>
      <c r="N4" s="144"/>
      <c r="O4" s="183"/>
      <c r="P4" s="185"/>
      <c r="Q4" s="141"/>
      <c r="R4" s="141"/>
      <c r="S4" s="141"/>
      <c r="T4" s="141"/>
      <c r="U4" s="141"/>
      <c r="V4" s="140"/>
      <c r="W4" s="140"/>
      <c r="X4" s="140"/>
      <c r="Y4" s="141"/>
      <c r="Z4" s="143"/>
      <c r="AA4" s="177"/>
      <c r="AB4" s="179"/>
    </row>
    <row r="5" spans="1:29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32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47</v>
      </c>
      <c r="G5" s="43">
        <f t="shared" ref="G5:G85" si="0">+E5+F5</f>
        <v>79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4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624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2900</v>
      </c>
      <c r="N5" s="19"/>
      <c r="O5" s="135">
        <v>18.97</v>
      </c>
      <c r="P5" s="79">
        <f>+K5*O5</f>
        <v>1100.26</v>
      </c>
      <c r="Q5" s="45">
        <v>1</v>
      </c>
      <c r="R5" s="46">
        <f>+'1'!N266</f>
        <v>3470</v>
      </c>
      <c r="S5" s="46">
        <f>+'1'!N271</f>
        <v>350</v>
      </c>
      <c r="T5" s="46">
        <f>+'1'!N269</f>
        <v>0</v>
      </c>
      <c r="U5" s="67">
        <f>+'1'!N267</f>
        <v>0</v>
      </c>
      <c r="V5" s="46">
        <f>+'1'!N270</f>
        <v>0</v>
      </c>
      <c r="W5" s="46">
        <f>+'1'!N268</f>
        <v>1000</v>
      </c>
      <c r="X5" s="46">
        <f>+R5-S5-T5-U5-V5-W5</f>
        <v>2120</v>
      </c>
      <c r="Y5" s="46">
        <f>+'1'!N273</f>
        <v>2120</v>
      </c>
      <c r="Z5" s="47">
        <f>+Y5-X5</f>
        <v>0</v>
      </c>
      <c r="AA5" s="137" t="s">
        <v>1364</v>
      </c>
      <c r="AB5" s="47">
        <f>+W5+Y5</f>
        <v>3120</v>
      </c>
      <c r="AC5" s="58">
        <f>+W5+Y5+Z5</f>
        <v>3120</v>
      </c>
    </row>
    <row r="6" spans="1:29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127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221</v>
      </c>
      <c r="G6" s="43">
        <f t="shared" si="0"/>
        <v>348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14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9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3007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218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21800</v>
      </c>
      <c r="N6" s="19"/>
      <c r="O6" s="135">
        <v>36.43</v>
      </c>
      <c r="P6" s="79">
        <f t="shared" ref="P6:P70" si="1">+K6*O6</f>
        <v>7941.74</v>
      </c>
      <c r="Q6" s="45">
        <v>2</v>
      </c>
      <c r="R6" s="46">
        <f>+'2'!N262</f>
        <v>4939</v>
      </c>
      <c r="S6" s="46">
        <f>+'2'!N267</f>
        <v>774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3480</v>
      </c>
      <c r="X6" s="46">
        <f>+R6-S6-T6-U6-V6-W6</f>
        <v>685</v>
      </c>
      <c r="Y6" s="46">
        <f>+'2'!N269</f>
        <v>685</v>
      </c>
      <c r="Z6" s="47">
        <f t="shared" ref="Z6:Z35" si="2">+Y6-X6</f>
        <v>0</v>
      </c>
      <c r="AA6" s="137" t="s">
        <v>1365</v>
      </c>
      <c r="AB6" s="47">
        <f t="shared" ref="AB6:AB35" si="3">+W6+Y6</f>
        <v>4165</v>
      </c>
      <c r="AC6" s="58">
        <f t="shared" ref="AC6:AC31" si="4">+W6+Y6+Z6</f>
        <v>4165</v>
      </c>
    </row>
    <row r="7" spans="1:29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6</v>
      </c>
      <c r="G7" s="43">
        <f t="shared" si="0"/>
        <v>6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1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15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5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250</v>
      </c>
      <c r="N7" s="19"/>
      <c r="O7" s="90">
        <v>26.11</v>
      </c>
      <c r="P7" s="79">
        <f t="shared" si="1"/>
        <v>130.55000000000001</v>
      </c>
      <c r="Q7" s="45">
        <v>3</v>
      </c>
      <c r="R7" s="46">
        <f>+'3'!N262</f>
        <v>2017</v>
      </c>
      <c r="S7" s="46">
        <f>+'3'!N267</f>
        <v>477</v>
      </c>
      <c r="T7" s="46">
        <f>+'3'!N265</f>
        <v>0</v>
      </c>
      <c r="U7" s="67">
        <f>+'3'!N263</f>
        <v>0</v>
      </c>
      <c r="V7" s="46">
        <f>+'3'!N266</f>
        <v>0</v>
      </c>
      <c r="W7" s="46">
        <f>+'3'!N264</f>
        <v>590</v>
      </c>
      <c r="X7" s="46">
        <f>+R7-S7-T7-U7-V7-W7</f>
        <v>950</v>
      </c>
      <c r="Y7" s="46">
        <f>+'3'!N269</f>
        <v>950</v>
      </c>
      <c r="Z7" s="47">
        <f>+Y7-X7</f>
        <v>0</v>
      </c>
      <c r="AA7" s="98" t="s">
        <v>1366</v>
      </c>
      <c r="AB7" s="47">
        <f>+W7+Y7</f>
        <v>1540</v>
      </c>
      <c r="AC7" s="58">
        <f t="shared" si="4"/>
        <v>1540</v>
      </c>
    </row>
    <row r="8" spans="1:29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5</v>
      </c>
      <c r="G8" s="43">
        <f t="shared" si="0"/>
        <v>5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67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4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400</v>
      </c>
      <c r="N8" s="19"/>
      <c r="O8" s="90">
        <v>33.89</v>
      </c>
      <c r="P8" s="79">
        <f t="shared" si="1"/>
        <v>135.56</v>
      </c>
      <c r="Q8" s="45">
        <v>4</v>
      </c>
      <c r="R8" s="46">
        <f>+'4'!N262</f>
        <v>2745</v>
      </c>
      <c r="S8" s="46">
        <f>+'4'!N267</f>
        <v>460</v>
      </c>
      <c r="T8" s="46">
        <f>+'4'!N265</f>
        <v>0</v>
      </c>
      <c r="U8" s="67">
        <f>+'2'!N265</f>
        <v>0</v>
      </c>
      <c r="V8" s="46"/>
      <c r="W8" s="46">
        <f>+'4'!N264</f>
        <v>835</v>
      </c>
      <c r="X8" s="46">
        <f t="shared" ref="X8" si="5">+R8-S8-T8-U8-V8-W8</f>
        <v>1450</v>
      </c>
      <c r="Y8" s="46">
        <f>+'4'!N269</f>
        <v>1450</v>
      </c>
      <c r="Z8" s="47">
        <f t="shared" si="2"/>
        <v>0</v>
      </c>
      <c r="AA8" s="98" t="s">
        <v>1367</v>
      </c>
      <c r="AB8" s="47">
        <f t="shared" si="3"/>
        <v>2285</v>
      </c>
      <c r="AC8" s="58">
        <f t="shared" si="4"/>
        <v>2285</v>
      </c>
    </row>
    <row r="9" spans="1:29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+ยกมา!J9+'1'!J9+'2'!J9+'3'!J9+'4'!J9+'5'!J9+'6'!J9+'7'!J9+'8'!J9+'9'!J9+'10'!J9+'11'!J9+'12'!J9+'13'!J9+'14'!J9+'15'!J9+'16'!J9+'17'!J9+'18'!K9+'19'!J9+'20'!J9+'21'!J9+'22'!J9+'23'!J9+'24'!J9+'25'!J9+'26'!J9+'27'!J9+'28'!J9+'29'!J9+'30'!J9+'31.'!J9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1"/>
        <v>0</v>
      </c>
      <c r="Q9" s="45">
        <v>5</v>
      </c>
      <c r="R9" s="46">
        <f>+'5'!N262</f>
        <v>3814</v>
      </c>
      <c r="S9" s="46">
        <f>+'5'!N267</f>
        <v>1557</v>
      </c>
      <c r="T9" s="46">
        <f>+'5'!N265</f>
        <v>0</v>
      </c>
      <c r="U9" s="67">
        <f>+'4'!N263</f>
        <v>0</v>
      </c>
      <c r="V9" s="46">
        <f>+'4'!N266</f>
        <v>0</v>
      </c>
      <c r="W9" s="46">
        <f>+'5'!N264</f>
        <v>600</v>
      </c>
      <c r="X9" s="46">
        <f>+'5'!N268</f>
        <v>1657</v>
      </c>
      <c r="Y9" s="46">
        <f>+'5'!N269</f>
        <v>1657</v>
      </c>
      <c r="Z9" s="47">
        <f t="shared" si="2"/>
        <v>0</v>
      </c>
      <c r="AA9" s="137" t="s">
        <v>1368</v>
      </c>
      <c r="AB9" s="47">
        <f t="shared" si="3"/>
        <v>2257</v>
      </c>
      <c r="AC9" s="58">
        <f t="shared" si="4"/>
        <v>2257</v>
      </c>
    </row>
    <row r="10" spans="1:29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1"/>
        <v>0</v>
      </c>
      <c r="Q10" s="45">
        <v>6</v>
      </c>
      <c r="R10" s="46">
        <f>+'6'!N262</f>
        <v>574</v>
      </c>
      <c r="S10" s="46">
        <f>+'6'!N267</f>
        <v>182</v>
      </c>
      <c r="T10" s="46">
        <f>+'6'!N265</f>
        <v>0</v>
      </c>
      <c r="U10" s="67">
        <f>+'6'!N263</f>
        <v>0</v>
      </c>
      <c r="V10" s="46">
        <f>+'6'!N266</f>
        <v>0</v>
      </c>
      <c r="W10" s="46">
        <f>+'6'!N264</f>
        <v>195</v>
      </c>
      <c r="X10" s="46">
        <f t="shared" ref="X10:X34" si="6">+R10-S10-T10-U10-V10-W10</f>
        <v>197</v>
      </c>
      <c r="Y10" s="46">
        <f>+'6'!N269</f>
        <v>197</v>
      </c>
      <c r="Z10" s="47">
        <f t="shared" si="2"/>
        <v>0</v>
      </c>
      <c r="AA10" s="137" t="s">
        <v>1362</v>
      </c>
      <c r="AB10" s="47">
        <f t="shared" si="3"/>
        <v>392</v>
      </c>
      <c r="AC10" s="58">
        <f t="shared" si="4"/>
        <v>392</v>
      </c>
    </row>
    <row r="11" spans="1:29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46">
        <f>+ยกมา!J11</f>
        <v>0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14</v>
      </c>
      <c r="G11" s="43">
        <f t="shared" si="0"/>
        <v>14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129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550</v>
      </c>
      <c r="N11" s="19"/>
      <c r="O11" s="135">
        <v>19.36</v>
      </c>
      <c r="P11" s="79">
        <f t="shared" si="1"/>
        <v>212.95999999999998</v>
      </c>
      <c r="Q11" s="45">
        <v>7</v>
      </c>
      <c r="R11" s="46">
        <f>+'7'!N262</f>
        <v>5400</v>
      </c>
      <c r="S11" s="46">
        <f>+'7'!N267</f>
        <v>1085</v>
      </c>
      <c r="T11" s="46">
        <f>+'7'!N265</f>
        <v>0</v>
      </c>
      <c r="U11" s="67">
        <f>+'7'!N263</f>
        <v>0</v>
      </c>
      <c r="V11" s="46">
        <f>+'7'!N266</f>
        <v>0</v>
      </c>
      <c r="W11" s="46">
        <f>+'7'!N264</f>
        <v>1815</v>
      </c>
      <c r="X11" s="46">
        <f t="shared" si="6"/>
        <v>2500</v>
      </c>
      <c r="Y11" s="46">
        <f>+'7'!N269</f>
        <v>2500</v>
      </c>
      <c r="Z11" s="47">
        <f t="shared" si="2"/>
        <v>0</v>
      </c>
      <c r="AA11" s="137" t="s">
        <v>1363</v>
      </c>
      <c r="AB11" s="47">
        <f t="shared" si="3"/>
        <v>4315</v>
      </c>
      <c r="AC11" s="58">
        <f t="shared" si="4"/>
        <v>4315</v>
      </c>
    </row>
    <row r="12" spans="1:29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1"/>
        <v>0</v>
      </c>
      <c r="Q12" s="45">
        <v>8</v>
      </c>
      <c r="R12" s="46">
        <f>+'8'!N262</f>
        <v>830</v>
      </c>
      <c r="S12" s="46">
        <f>+'8'!N267</f>
        <v>175</v>
      </c>
      <c r="T12" s="46">
        <f>+'8'!N265</f>
        <v>0</v>
      </c>
      <c r="U12" s="67">
        <f>+'8'!N263</f>
        <v>0</v>
      </c>
      <c r="V12" s="46">
        <f>+'8'!N266</f>
        <v>115</v>
      </c>
      <c r="W12" s="46">
        <f>+'8'!N264</f>
        <v>180</v>
      </c>
      <c r="X12" s="46">
        <f t="shared" si="6"/>
        <v>360</v>
      </c>
      <c r="Y12" s="46">
        <f>+'8'!N269</f>
        <v>360</v>
      </c>
      <c r="Z12" s="47">
        <f t="shared" si="2"/>
        <v>0</v>
      </c>
      <c r="AA12" s="137" t="s">
        <v>1364</v>
      </c>
      <c r="AB12" s="47">
        <f t="shared" si="3"/>
        <v>540</v>
      </c>
      <c r="AC12" s="58">
        <f t="shared" si="4"/>
        <v>540</v>
      </c>
    </row>
    <row r="13" spans="1:29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5">
        <v>19.82</v>
      </c>
      <c r="P13" s="79">
        <f t="shared" si="1"/>
        <v>0</v>
      </c>
      <c r="Q13" s="45">
        <v>9</v>
      </c>
      <c r="R13" s="46">
        <f>+'9'!N262</f>
        <v>1035</v>
      </c>
      <c r="S13" s="46">
        <f>+'9'!N267</f>
        <v>207</v>
      </c>
      <c r="T13" s="46">
        <f>+'9'!N265</f>
        <v>0</v>
      </c>
      <c r="U13" s="67">
        <f>+'9'!N263</f>
        <v>0</v>
      </c>
      <c r="V13" s="46">
        <f>+'9'!N266</f>
        <v>0</v>
      </c>
      <c r="W13" s="46">
        <f>+'9'!N264</f>
        <v>148</v>
      </c>
      <c r="X13" s="46">
        <f>+R13-S13-T13-U13-V13-W13</f>
        <v>680</v>
      </c>
      <c r="Y13" s="46">
        <f>+'9'!N269</f>
        <v>680</v>
      </c>
      <c r="Z13" s="47">
        <f t="shared" si="2"/>
        <v>0</v>
      </c>
      <c r="AA13" s="137" t="s">
        <v>1365</v>
      </c>
      <c r="AB13" s="47">
        <f t="shared" si="3"/>
        <v>828</v>
      </c>
      <c r="AC13" s="58">
        <f t="shared" si="4"/>
        <v>828</v>
      </c>
    </row>
    <row r="14" spans="1:29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5">
        <v>19.41</v>
      </c>
      <c r="P14" s="79">
        <f t="shared" si="1"/>
        <v>0</v>
      </c>
      <c r="Q14" s="45">
        <v>10</v>
      </c>
      <c r="R14" s="46">
        <f>+'10'!N262</f>
        <v>2945</v>
      </c>
      <c r="S14" s="46">
        <f>+'10'!N267</f>
        <v>330</v>
      </c>
      <c r="T14" s="46">
        <f>+'10'!N265</f>
        <v>0</v>
      </c>
      <c r="U14" s="67">
        <f>+'10'!N263</f>
        <v>0</v>
      </c>
      <c r="V14" s="46">
        <f>+'10'!N266</f>
        <v>0</v>
      </c>
      <c r="W14" s="46">
        <f>+'10'!N264</f>
        <v>1345</v>
      </c>
      <c r="X14" s="46">
        <f t="shared" si="6"/>
        <v>1270</v>
      </c>
      <c r="Y14" s="46">
        <f>+'10'!N269</f>
        <v>1270</v>
      </c>
      <c r="Z14" s="47">
        <f t="shared" si="2"/>
        <v>0</v>
      </c>
      <c r="AA14" s="98" t="s">
        <v>1366</v>
      </c>
      <c r="AB14" s="47">
        <f t="shared" si="3"/>
        <v>2615</v>
      </c>
      <c r="AC14" s="58">
        <f t="shared" si="4"/>
        <v>2615</v>
      </c>
    </row>
    <row r="15" spans="1:29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46">
        <f>+ยกมา!J15</f>
        <v>4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</v>
      </c>
      <c r="G15" s="43">
        <f t="shared" si="0"/>
        <v>5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2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22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150</v>
      </c>
      <c r="N15" s="19"/>
      <c r="O15" s="135">
        <v>22.41</v>
      </c>
      <c r="P15" s="79">
        <f t="shared" si="1"/>
        <v>67.23</v>
      </c>
      <c r="Q15" s="45">
        <v>11</v>
      </c>
      <c r="R15" s="46">
        <f>+'11'!N262</f>
        <v>4395</v>
      </c>
      <c r="S15" s="46">
        <f>+'11'!N267</f>
        <v>545</v>
      </c>
      <c r="T15" s="46">
        <f>+'11'!N265</f>
        <v>0</v>
      </c>
      <c r="U15" s="67">
        <f>+'11'!N263</f>
        <v>0</v>
      </c>
      <c r="V15" s="46">
        <f>+'11'!N266</f>
        <v>0</v>
      </c>
      <c r="W15" s="46">
        <f>+'11'!N264</f>
        <v>2720</v>
      </c>
      <c r="X15" s="46">
        <f t="shared" si="6"/>
        <v>1130</v>
      </c>
      <c r="Y15" s="46">
        <f>+'11'!N269</f>
        <v>1130</v>
      </c>
      <c r="Z15" s="47">
        <f t="shared" si="2"/>
        <v>0</v>
      </c>
      <c r="AA15" s="98" t="s">
        <v>1367</v>
      </c>
      <c r="AB15" s="47">
        <f t="shared" si="3"/>
        <v>3850</v>
      </c>
      <c r="AC15" s="58">
        <f t="shared" si="4"/>
        <v>3850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433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1"/>
        <v>0</v>
      </c>
      <c r="Q16" s="45">
        <v>12</v>
      </c>
      <c r="R16" s="46">
        <f>+'12'!N262</f>
        <v>870</v>
      </c>
      <c r="S16" s="46">
        <f>+'12'!N267</f>
        <v>60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205</v>
      </c>
      <c r="X16" s="46">
        <f t="shared" si="6"/>
        <v>605</v>
      </c>
      <c r="Y16" s="46">
        <f>+'12'!N269</f>
        <v>605</v>
      </c>
      <c r="Z16" s="47">
        <f t="shared" si="2"/>
        <v>0</v>
      </c>
      <c r="AA16" s="137" t="s">
        <v>1368</v>
      </c>
      <c r="AB16" s="47">
        <f t="shared" si="3"/>
        <v>810</v>
      </c>
      <c r="AC16" s="58">
        <f t="shared" si="4"/>
        <v>810</v>
      </c>
    </row>
    <row r="17" spans="1:29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5">
        <v>4</v>
      </c>
      <c r="P17" s="79">
        <f t="shared" si="1"/>
        <v>0</v>
      </c>
      <c r="Q17" s="45">
        <v>13</v>
      </c>
      <c r="R17" s="46">
        <f>+'13'!N262</f>
        <v>2880</v>
      </c>
      <c r="S17" s="46">
        <f>+'13'!N267</f>
        <v>100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2545</v>
      </c>
      <c r="X17" s="46">
        <f>+R17-S17-T17-U17-V17-W17</f>
        <v>235</v>
      </c>
      <c r="Y17" s="46">
        <f>+'13'!N269</f>
        <v>235</v>
      </c>
      <c r="Z17" s="47">
        <f t="shared" si="2"/>
        <v>0</v>
      </c>
      <c r="AA17" s="137" t="s">
        <v>1362</v>
      </c>
      <c r="AB17" s="47">
        <f t="shared" si="3"/>
        <v>2780</v>
      </c>
      <c r="AC17" s="58">
        <f t="shared" si="4"/>
        <v>2780</v>
      </c>
    </row>
    <row r="18" spans="1:29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46">
        <f>+ยกมา!J18</f>
        <v>0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10</v>
      </c>
      <c r="G18" s="43">
        <f t="shared" si="0"/>
        <v>10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78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350</v>
      </c>
      <c r="N18" s="19"/>
      <c r="O18" s="135">
        <v>19.12</v>
      </c>
      <c r="P18" s="79">
        <f t="shared" si="1"/>
        <v>133.84</v>
      </c>
      <c r="Q18" s="45">
        <v>14</v>
      </c>
      <c r="R18" s="46">
        <f>+'14'!N262</f>
        <v>365</v>
      </c>
      <c r="S18" s="46">
        <f>+'14'!N267</f>
        <v>80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235</v>
      </c>
      <c r="X18" s="46">
        <f t="shared" si="6"/>
        <v>50</v>
      </c>
      <c r="Y18" s="46">
        <f>+'14'!N269</f>
        <v>50</v>
      </c>
      <c r="Z18" s="47">
        <f t="shared" si="2"/>
        <v>0</v>
      </c>
      <c r="AA18" s="137" t="s">
        <v>1363</v>
      </c>
      <c r="AB18" s="99">
        <f t="shared" si="3"/>
        <v>285</v>
      </c>
      <c r="AC18" s="58">
        <f t="shared" si="4"/>
        <v>285</v>
      </c>
    </row>
    <row r="19" spans="1:29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5">
        <v>20.37</v>
      </c>
      <c r="P19" s="79">
        <f t="shared" si="1"/>
        <v>0</v>
      </c>
      <c r="Q19" s="45">
        <v>15</v>
      </c>
      <c r="R19" s="46">
        <f>+'15'!N262</f>
        <v>2480</v>
      </c>
      <c r="S19" s="46">
        <f>+'15'!N267</f>
        <v>375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960</v>
      </c>
      <c r="X19" s="46">
        <f t="shared" si="6"/>
        <v>1145</v>
      </c>
      <c r="Y19" s="46">
        <f>+'15'!N269</f>
        <v>1145</v>
      </c>
      <c r="Z19" s="47">
        <f t="shared" si="2"/>
        <v>0</v>
      </c>
      <c r="AA19" s="137" t="s">
        <v>1364</v>
      </c>
      <c r="AB19" s="47">
        <f t="shared" si="3"/>
        <v>2105</v>
      </c>
      <c r="AC19" s="58">
        <f t="shared" si="4"/>
        <v>2105</v>
      </c>
    </row>
    <row r="20" spans="1:29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3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14</v>
      </c>
      <c r="G20" s="43">
        <f t="shared" si="0"/>
        <v>17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84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845</v>
      </c>
      <c r="N20" s="19"/>
      <c r="O20" s="90">
        <v>22.25</v>
      </c>
      <c r="P20" s="79">
        <f t="shared" si="1"/>
        <v>289.25</v>
      </c>
      <c r="Q20" s="45">
        <v>16</v>
      </c>
      <c r="R20" s="46">
        <f>+'16'!N262</f>
        <v>2680</v>
      </c>
      <c r="S20" s="46">
        <f>+'16'!N267</f>
        <v>200</v>
      </c>
      <c r="T20" s="46">
        <f>+'16'!N265</f>
        <v>0</v>
      </c>
      <c r="U20" s="67">
        <f>+'2'!N277</f>
        <v>0</v>
      </c>
      <c r="V20" s="46">
        <f>+'16'!N266</f>
        <v>0</v>
      </c>
      <c r="W20" s="46">
        <f>+'16'!N264</f>
        <v>1320</v>
      </c>
      <c r="X20" s="46">
        <f t="shared" si="6"/>
        <v>1160</v>
      </c>
      <c r="Y20" s="46">
        <f>+'16'!N269</f>
        <v>1160</v>
      </c>
      <c r="Z20" s="47">
        <f t="shared" si="2"/>
        <v>0</v>
      </c>
      <c r="AA20" s="137" t="s">
        <v>1365</v>
      </c>
      <c r="AB20" s="47">
        <f t="shared" si="3"/>
        <v>2480</v>
      </c>
      <c r="AC20" s="58">
        <f t="shared" si="4"/>
        <v>2480</v>
      </c>
    </row>
    <row r="21" spans="1:29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46">
        <f>+ยกมา!J21</f>
        <v>3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9</v>
      </c>
      <c r="G21" s="43">
        <f t="shared" si="0"/>
        <v>12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2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65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9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765</v>
      </c>
      <c r="N21" s="19"/>
      <c r="O21" s="90">
        <v>22.85</v>
      </c>
      <c r="P21" s="79">
        <f t="shared" si="1"/>
        <v>205.65</v>
      </c>
      <c r="Q21" s="45">
        <v>17</v>
      </c>
      <c r="R21" s="46">
        <f>+'17'!N262</f>
        <v>3919</v>
      </c>
      <c r="S21" s="46">
        <f>+'17'!N267</f>
        <v>653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850</v>
      </c>
      <c r="X21" s="46">
        <f t="shared" si="6"/>
        <v>2416</v>
      </c>
      <c r="Y21" s="46">
        <f>+'17'!N269</f>
        <v>2416</v>
      </c>
      <c r="Z21" s="47">
        <f t="shared" si="2"/>
        <v>0</v>
      </c>
      <c r="AA21" s="98" t="s">
        <v>1366</v>
      </c>
      <c r="AB21" s="47">
        <f t="shared" si="3"/>
        <v>3266</v>
      </c>
      <c r="AC21" s="58">
        <f t="shared" si="4"/>
        <v>3266</v>
      </c>
    </row>
    <row r="22" spans="1:29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46">
        <f>+ยกมา!J22</f>
        <v>36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93</v>
      </c>
      <c r="G22" s="43">
        <f t="shared" si="0"/>
        <v>129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591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9000</v>
      </c>
      <c r="N22" s="19"/>
      <c r="O22" s="135">
        <v>27.98</v>
      </c>
      <c r="P22" s="79">
        <f t="shared" si="1"/>
        <v>2518.1999999999998</v>
      </c>
      <c r="Q22" s="45">
        <v>18</v>
      </c>
      <c r="R22" s="46">
        <f>+'18'!N262</f>
        <v>1005</v>
      </c>
      <c r="S22" s="46">
        <f>+'18'!N267</f>
        <v>150</v>
      </c>
      <c r="T22" s="46">
        <f>+'18'!N265</f>
        <v>0</v>
      </c>
      <c r="U22" s="67">
        <f>+'18'!N263</f>
        <v>0</v>
      </c>
      <c r="V22" s="46">
        <f>+'18'!N266</f>
        <v>29</v>
      </c>
      <c r="W22" s="46">
        <f>+'18'!N264</f>
        <v>530</v>
      </c>
      <c r="X22" s="46">
        <f t="shared" si="6"/>
        <v>296</v>
      </c>
      <c r="Y22" s="46">
        <f>+'18'!N269</f>
        <v>296</v>
      </c>
      <c r="Z22" s="47">
        <f t="shared" si="2"/>
        <v>0</v>
      </c>
      <c r="AA22" s="98" t="s">
        <v>1367</v>
      </c>
      <c r="AB22" s="47">
        <f t="shared" si="3"/>
        <v>826</v>
      </c>
      <c r="AC22" s="58">
        <f t="shared" si="4"/>
        <v>826</v>
      </c>
    </row>
    <row r="23" spans="1:29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5">
        <v>29.74</v>
      </c>
      <c r="P23" s="79">
        <f t="shared" si="1"/>
        <v>0</v>
      </c>
      <c r="Q23" s="45">
        <v>19</v>
      </c>
      <c r="R23" s="46">
        <f>+'19'!N262</f>
        <v>2039</v>
      </c>
      <c r="S23" s="46">
        <f>+'19'!N267</f>
        <v>264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390</v>
      </c>
      <c r="X23" s="46">
        <f>+'19'!N269</f>
        <v>1385</v>
      </c>
      <c r="Y23" s="46">
        <f>+'19'!N269</f>
        <v>1385</v>
      </c>
      <c r="Z23" s="47">
        <f t="shared" si="2"/>
        <v>0</v>
      </c>
      <c r="AA23" s="137" t="s">
        <v>1368</v>
      </c>
      <c r="AB23" s="47">
        <f t="shared" si="3"/>
        <v>1775</v>
      </c>
      <c r="AC23" s="58">
        <f t="shared" si="4"/>
        <v>1775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46">
        <f>+ยกมา!J24</f>
        <v>8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28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1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166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2700</v>
      </c>
      <c r="N24" s="19"/>
      <c r="O24" s="135">
        <v>38.659999999999997</v>
      </c>
      <c r="P24" s="79">
        <f t="shared" si="1"/>
        <v>1043.82</v>
      </c>
      <c r="Q24" s="45">
        <v>20</v>
      </c>
      <c r="R24" s="46">
        <f>+'20'!N262</f>
        <v>2018</v>
      </c>
      <c r="S24" s="46">
        <f>+'20'!N267</f>
        <v>343</v>
      </c>
      <c r="T24" s="46">
        <f>+'20'!N265</f>
        <v>0</v>
      </c>
      <c r="U24" s="67">
        <f>+'20'!N263</f>
        <v>0</v>
      </c>
      <c r="V24" s="46">
        <f>+'20'!N266</f>
        <v>40</v>
      </c>
      <c r="W24" s="46">
        <f>+'20'!N264</f>
        <v>1175</v>
      </c>
      <c r="X24" s="46">
        <f t="shared" si="6"/>
        <v>460</v>
      </c>
      <c r="Y24" s="46">
        <f>+'20'!N269</f>
        <v>460</v>
      </c>
      <c r="Z24" s="47">
        <f t="shared" si="2"/>
        <v>0</v>
      </c>
      <c r="AA24" s="137" t="s">
        <v>1362</v>
      </c>
      <c r="AB24" s="47">
        <f t="shared" si="3"/>
        <v>1635</v>
      </c>
      <c r="AC24" s="58">
        <f t="shared" si="4"/>
        <v>1635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1"/>
        <v>0</v>
      </c>
      <c r="Q25" s="45">
        <v>21</v>
      </c>
      <c r="R25" s="46">
        <f>+'21'!N262</f>
        <v>3855</v>
      </c>
      <c r="S25" s="46">
        <f>+'21'!N267</f>
        <v>1205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1405</v>
      </c>
      <c r="X25" s="46">
        <f>+'21'!N269</f>
        <v>1245</v>
      </c>
      <c r="Y25" s="46">
        <f>+'21'!N269</f>
        <v>1245</v>
      </c>
      <c r="Z25" s="47">
        <f t="shared" si="2"/>
        <v>0</v>
      </c>
      <c r="AA25" s="137" t="s">
        <v>1363</v>
      </c>
      <c r="AB25" s="47">
        <f t="shared" si="3"/>
        <v>2650</v>
      </c>
      <c r="AC25" s="58">
        <f t="shared" si="4"/>
        <v>2650</v>
      </c>
    </row>
    <row r="26" spans="1:29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46">
        <f>+ยกมา!J26</f>
        <v>3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4</v>
      </c>
      <c r="G26" s="43">
        <f t="shared" si="0"/>
        <v>7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2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63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5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500</v>
      </c>
      <c r="N26" s="19"/>
      <c r="O26" s="135">
        <v>32.97</v>
      </c>
      <c r="P26" s="79">
        <f t="shared" si="1"/>
        <v>164.85</v>
      </c>
      <c r="Q26" s="45">
        <v>22</v>
      </c>
      <c r="R26" s="46">
        <f>+'22'!N262</f>
        <v>2679</v>
      </c>
      <c r="S26" s="46">
        <f>+'22'!N267</f>
        <v>469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1105</v>
      </c>
      <c r="X26" s="46">
        <f>+'22'!N269</f>
        <v>1105</v>
      </c>
      <c r="Y26" s="46">
        <f>+'22'!N269</f>
        <v>1105</v>
      </c>
      <c r="Z26" s="47">
        <f t="shared" si="2"/>
        <v>0</v>
      </c>
      <c r="AA26" s="137" t="s">
        <v>1364</v>
      </c>
      <c r="AB26" s="47">
        <f t="shared" si="3"/>
        <v>2210</v>
      </c>
      <c r="AC26" s="58">
        <f t="shared" si="4"/>
        <v>2210</v>
      </c>
    </row>
    <row r="27" spans="1:29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5">
        <v>30.83</v>
      </c>
      <c r="P27" s="79">
        <f t="shared" si="1"/>
        <v>0</v>
      </c>
      <c r="Q27" s="45">
        <v>23</v>
      </c>
      <c r="R27" s="46">
        <f>+'23'!N262</f>
        <v>3545</v>
      </c>
      <c r="S27" s="46">
        <f>+'23'!N267</f>
        <v>1295</v>
      </c>
      <c r="T27" s="46">
        <f>+'23'!N265</f>
        <v>0</v>
      </c>
      <c r="U27" s="67">
        <f>+'23'!N263</f>
        <v>0</v>
      </c>
      <c r="V27" s="46">
        <f>+'23'!N266</f>
        <v>123</v>
      </c>
      <c r="W27" s="46">
        <f>+'23'!N264</f>
        <v>1375</v>
      </c>
      <c r="X27" s="46">
        <f>+'23'!N269</f>
        <v>752</v>
      </c>
      <c r="Y27" s="46">
        <f>+'23'!N269</f>
        <v>752</v>
      </c>
      <c r="Z27" s="47">
        <f>+Y27-X27</f>
        <v>0</v>
      </c>
      <c r="AA27" s="137" t="s">
        <v>1365</v>
      </c>
      <c r="AB27" s="47">
        <f t="shared" si="3"/>
        <v>2127</v>
      </c>
      <c r="AC27" s="58">
        <f t="shared" si="4"/>
        <v>2127</v>
      </c>
    </row>
    <row r="28" spans="1:29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46">
        <f>+ยกมา!J28</f>
        <v>8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10</v>
      </c>
      <c r="G28" s="43">
        <f t="shared" si="0"/>
        <v>18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4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149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900</v>
      </c>
      <c r="N28" s="19"/>
      <c r="O28" s="135">
        <v>30.86</v>
      </c>
      <c r="P28" s="79">
        <f t="shared" si="1"/>
        <v>277.74</v>
      </c>
      <c r="Q28" s="45">
        <v>24</v>
      </c>
      <c r="R28" s="46">
        <f>+'24'!N262</f>
        <v>5235</v>
      </c>
      <c r="S28" s="46">
        <f>+'24'!N267</f>
        <v>1185</v>
      </c>
      <c r="T28" s="46">
        <f>+'24'!N265</f>
        <v>0</v>
      </c>
      <c r="U28" s="67">
        <f>+'24'!N263</f>
        <v>0</v>
      </c>
      <c r="V28" s="46">
        <f>+'24'!N266</f>
        <v>195</v>
      </c>
      <c r="W28" s="46">
        <f>+'24'!N264</f>
        <v>1220</v>
      </c>
      <c r="X28" s="46">
        <f>+'24'!N269</f>
        <v>2635</v>
      </c>
      <c r="Y28" s="46">
        <f>+'24'!N269</f>
        <v>2635</v>
      </c>
      <c r="Z28" s="47">
        <f t="shared" si="2"/>
        <v>0</v>
      </c>
      <c r="AA28" s="98" t="s">
        <v>1366</v>
      </c>
      <c r="AB28" s="47">
        <f t="shared" si="3"/>
        <v>3855</v>
      </c>
      <c r="AC28" s="58">
        <f t="shared" si="4"/>
        <v>3855</v>
      </c>
    </row>
    <row r="29" spans="1:29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35">
        <v>27.24</v>
      </c>
      <c r="P29" s="79">
        <f t="shared" si="1"/>
        <v>0</v>
      </c>
      <c r="Q29" s="45">
        <v>25</v>
      </c>
      <c r="R29" s="46">
        <f>+'25'!N262</f>
        <v>930</v>
      </c>
      <c r="S29" s="46">
        <f>+'25'!N267</f>
        <v>80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>+'25'!N269</f>
        <v>850</v>
      </c>
      <c r="Y29" s="46">
        <f>+'25'!N269</f>
        <v>850</v>
      </c>
      <c r="Z29" s="47">
        <f t="shared" si="2"/>
        <v>0</v>
      </c>
      <c r="AA29" s="98" t="s">
        <v>1367</v>
      </c>
      <c r="AB29" s="47">
        <f t="shared" si="3"/>
        <v>850</v>
      </c>
      <c r="AC29" s="58">
        <f t="shared" si="4"/>
        <v>850</v>
      </c>
    </row>
    <row r="30" spans="1:29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35">
        <v>32.47</v>
      </c>
      <c r="P30" s="79">
        <f t="shared" si="1"/>
        <v>0</v>
      </c>
      <c r="Q30" s="45">
        <v>26</v>
      </c>
      <c r="R30" s="46">
        <f>+'26'!N262</f>
        <v>2820</v>
      </c>
      <c r="S30" s="46">
        <f>+'26'!N267</f>
        <v>495</v>
      </c>
      <c r="T30" s="46">
        <f>+'26'!N265</f>
        <v>0</v>
      </c>
      <c r="U30" s="67">
        <f>+'26'!N263</f>
        <v>0</v>
      </c>
      <c r="V30" s="46">
        <f>+'26'!N266</f>
        <v>198</v>
      </c>
      <c r="W30" s="46">
        <f>+'26'!N264</f>
        <v>1945</v>
      </c>
      <c r="X30" s="46">
        <f>+'26'!N269</f>
        <v>182</v>
      </c>
      <c r="Y30" s="46">
        <f>+'26'!N269</f>
        <v>182</v>
      </c>
      <c r="Z30" s="47">
        <f t="shared" si="2"/>
        <v>0</v>
      </c>
      <c r="AA30" s="137" t="s">
        <v>1368</v>
      </c>
      <c r="AB30" s="47">
        <f t="shared" si="3"/>
        <v>2127</v>
      </c>
      <c r="AC30" s="58">
        <f t="shared" si="4"/>
        <v>2127</v>
      </c>
    </row>
    <row r="31" spans="1:29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46">
        <f>+ยกมา!J31</f>
        <v>0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40</v>
      </c>
      <c r="G31" s="43">
        <f t="shared" si="0"/>
        <v>40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302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34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3400</v>
      </c>
      <c r="N31" s="19"/>
      <c r="O31" s="135">
        <v>34.64</v>
      </c>
      <c r="P31" s="79">
        <f t="shared" si="1"/>
        <v>1177.76</v>
      </c>
      <c r="Q31" s="45">
        <v>27</v>
      </c>
      <c r="R31" s="46">
        <f>+'27'!N262</f>
        <v>2530</v>
      </c>
      <c r="S31" s="46">
        <f>+'27'!N267</f>
        <v>410</v>
      </c>
      <c r="T31" s="46">
        <f>+'27'!N265</f>
        <v>0</v>
      </c>
      <c r="U31" s="67">
        <f>+'27'!N263</f>
        <v>0</v>
      </c>
      <c r="V31" s="46">
        <f>+'27'!N266</f>
        <v>50</v>
      </c>
      <c r="W31" s="46">
        <f>+'27'!N264</f>
        <v>1745</v>
      </c>
      <c r="X31" s="46">
        <f t="shared" si="6"/>
        <v>325</v>
      </c>
      <c r="Y31" s="46">
        <f>+'27'!N269</f>
        <v>325</v>
      </c>
      <c r="Z31" s="47">
        <f t="shared" si="2"/>
        <v>0</v>
      </c>
      <c r="AA31" s="137" t="s">
        <v>1362</v>
      </c>
      <c r="AB31" s="47">
        <f t="shared" si="3"/>
        <v>2070</v>
      </c>
      <c r="AC31" s="58">
        <f t="shared" si="4"/>
        <v>2070</v>
      </c>
    </row>
    <row r="32" spans="1:29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46">
        <f>+ยกมา!J32</f>
        <v>5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25</v>
      </c>
      <c r="G32" s="43">
        <f t="shared" si="0"/>
        <v>30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89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3770</v>
      </c>
      <c r="N32" s="19"/>
      <c r="O32" s="90">
        <v>46.37</v>
      </c>
      <c r="P32" s="79">
        <f t="shared" si="1"/>
        <v>1344.73</v>
      </c>
      <c r="Q32" s="45">
        <v>28</v>
      </c>
      <c r="R32" s="46">
        <f>+'28'!N262</f>
        <v>2205</v>
      </c>
      <c r="S32" s="46">
        <f>+'28'!N267</f>
        <v>1065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1065</v>
      </c>
      <c r="X32" s="46">
        <f t="shared" si="6"/>
        <v>75</v>
      </c>
      <c r="Y32" s="46">
        <f>+'28'!N269</f>
        <v>75</v>
      </c>
      <c r="Z32" s="47">
        <f t="shared" si="2"/>
        <v>0</v>
      </c>
      <c r="AA32" s="137" t="s">
        <v>1363</v>
      </c>
      <c r="AB32" s="47">
        <f t="shared" si="3"/>
        <v>1140</v>
      </c>
      <c r="AC32" s="58">
        <f t="shared" ref="AC32:AC35" si="7">+W32+Y32+Z32</f>
        <v>1140</v>
      </c>
    </row>
    <row r="33" spans="1:29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46">
        <f>+ยกมา!J33</f>
        <v>0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</v>
      </c>
      <c r="G33" s="43">
        <f t="shared" si="0"/>
        <v>4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6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260</v>
      </c>
      <c r="N33" s="19"/>
      <c r="O33" s="90">
        <v>38.9</v>
      </c>
      <c r="P33" s="79">
        <f t="shared" si="1"/>
        <v>77.8</v>
      </c>
      <c r="Q33" s="45">
        <v>29</v>
      </c>
      <c r="R33" s="46">
        <f>+'29'!N262</f>
        <v>1880</v>
      </c>
      <c r="S33" s="46">
        <f>+'29'!N267</f>
        <v>390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1250</v>
      </c>
      <c r="X33" s="46">
        <f t="shared" ref="X33" si="8">+R33-S33-T33-U33-V33-W33</f>
        <v>240</v>
      </c>
      <c r="Y33" s="46">
        <f>+'29'!N269</f>
        <v>240</v>
      </c>
      <c r="Z33" s="47">
        <f t="shared" ref="Z33" si="9">+Y33-X33</f>
        <v>0</v>
      </c>
      <c r="AA33" s="137" t="s">
        <v>1364</v>
      </c>
      <c r="AB33" s="47">
        <f t="shared" si="3"/>
        <v>1490</v>
      </c>
      <c r="AC33" s="58">
        <f t="shared" si="7"/>
        <v>1490</v>
      </c>
    </row>
    <row r="34" spans="1:29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7</v>
      </c>
      <c r="G34" s="43">
        <f t="shared" si="0"/>
        <v>7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8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7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910</v>
      </c>
      <c r="N34" s="19"/>
      <c r="O34" s="90">
        <v>38.07</v>
      </c>
      <c r="P34" s="79">
        <f t="shared" si="1"/>
        <v>266.49</v>
      </c>
      <c r="Q34" s="45">
        <v>30</v>
      </c>
      <c r="R34" s="46">
        <f>+'30'!N262</f>
        <v>3195</v>
      </c>
      <c r="S34" s="46">
        <f>+'30'!N267</f>
        <v>445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2035</v>
      </c>
      <c r="X34" s="46">
        <f t="shared" si="6"/>
        <v>715</v>
      </c>
      <c r="Y34" s="46">
        <f>+'30'!N269</f>
        <v>715</v>
      </c>
      <c r="Z34" s="47">
        <f t="shared" si="2"/>
        <v>0</v>
      </c>
      <c r="AA34" s="137" t="s">
        <v>1365</v>
      </c>
      <c r="AB34" s="47">
        <f t="shared" si="3"/>
        <v>2750</v>
      </c>
      <c r="AC34" s="58">
        <f t="shared" si="7"/>
        <v>2750</v>
      </c>
    </row>
    <row r="35" spans="1:29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18</v>
      </c>
      <c r="G35" s="43">
        <f t="shared" si="0"/>
        <v>18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2</v>
      </c>
      <c r="J35" s="43">
        <f>+ยกมา!J35+'1'!J35+'2'!J35+'3'!J35+'4'!J35+'5'!J35+'6'!J35+'7'!J35+'8'!J35+'9'!J35+'10'!J35+'11'!J35+'12'!J35+'13'!J35+'14'!J35+'15'!J35+'16'!J35+'17'!J35+'18'!K35+'19'!J35+'20'!J35+'21'!J35+'22'!J35+'23'!J35+'24'!J35+'25'!J35+'26'!J35+'27'!J35+'28'!J35+'29'!J35+'30'!J35+'31.'!J35</f>
        <v>83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11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1430</v>
      </c>
      <c r="N35" s="19"/>
      <c r="O35" s="90">
        <v>40.799999999999997</v>
      </c>
      <c r="P35" s="79">
        <f t="shared" si="1"/>
        <v>448.79999999999995</v>
      </c>
      <c r="Q35" s="45">
        <v>31</v>
      </c>
      <c r="R35" s="46">
        <f>+'31.'!N265</f>
        <v>2840</v>
      </c>
      <c r="S35" s="46">
        <f>+'31.'!N270</f>
        <v>560</v>
      </c>
      <c r="T35" s="46">
        <f>+'31.'!N268</f>
        <v>0</v>
      </c>
      <c r="U35" s="67">
        <f>+'31.'!N266</f>
        <v>0</v>
      </c>
      <c r="V35" s="46">
        <f>+'31.'!N269</f>
        <v>0</v>
      </c>
      <c r="W35" s="46">
        <f>+'31.'!N267</f>
        <v>1555</v>
      </c>
      <c r="X35" s="46">
        <f>+R35-S35-T35-U35-V35-W35</f>
        <v>725</v>
      </c>
      <c r="Y35" s="46">
        <f>+'31.'!N272</f>
        <v>725</v>
      </c>
      <c r="Z35" s="47">
        <f t="shared" si="2"/>
        <v>0</v>
      </c>
      <c r="AA35" s="98" t="s">
        <v>1366</v>
      </c>
      <c r="AB35" s="47">
        <f t="shared" si="3"/>
        <v>2280</v>
      </c>
      <c r="AC35" s="58">
        <f t="shared" si="7"/>
        <v>2280</v>
      </c>
    </row>
    <row r="36" spans="1:29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1'!J36+'2'!J36+'3'!J36+'4'!J36+'5'!J36+'6'!J36+'7'!J36+'8'!J36+'9'!J36+'10'!J36+'11'!J36+'12'!J36+'13'!J36+'14'!J36+'15'!J36+'16'!J36+'17'!J36+'18'!K36+'19'!J36+'20'!J36+'21'!J36+'22'!J36+'23'!J36+'24'!J36+'25'!J36+'26'!J36+'27'!J36+'28'!J36+'29'!J36+'30'!J36+'31.'!J36</f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1"/>
        <v>0</v>
      </c>
      <c r="Q36" s="45"/>
      <c r="R36" s="48">
        <f t="shared" ref="R36:AA36" si="10">SUM(R5:R35)</f>
        <v>82134</v>
      </c>
      <c r="S36" s="48">
        <f t="shared" si="10"/>
        <v>15966</v>
      </c>
      <c r="T36" s="48">
        <f t="shared" si="10"/>
        <v>0</v>
      </c>
      <c r="U36" s="48">
        <f t="shared" si="10"/>
        <v>0</v>
      </c>
      <c r="V36" s="48">
        <f t="shared" si="10"/>
        <v>750</v>
      </c>
      <c r="W36" s="48">
        <f t="shared" si="10"/>
        <v>35818</v>
      </c>
      <c r="X36" s="48">
        <f t="shared" si="10"/>
        <v>29600</v>
      </c>
      <c r="Y36" s="48">
        <f t="shared" si="10"/>
        <v>29600</v>
      </c>
      <c r="Z36" s="48">
        <f t="shared" si="10"/>
        <v>0</v>
      </c>
      <c r="AA36" s="48">
        <f t="shared" si="10"/>
        <v>0</v>
      </c>
      <c r="AB36" s="48">
        <f>SUM(AB5:AB35)</f>
        <v>65418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1'!J37+'2'!J37+'3'!J37+'4'!J37+'5'!J37+'6'!J37+'7'!J37+'8'!J37+'9'!J37+'10'!J37+'11'!J37+'12'!J37+'13'!J37+'14'!J37+'15'!J37+'16'!J37+'17'!J37+'18'!K37+'19'!J37+'20'!J37+'21'!J37+'22'!J37+'23'!J37+'24'!J37+'25'!J37+'26'!J37+'27'!J37+'28'!J37+'29'!J37+'30'!J37+'31.'!J37</f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1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2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11</v>
      </c>
      <c r="G39" s="43">
        <f t="shared" si="0"/>
        <v>13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3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40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550</v>
      </c>
      <c r="N39" s="19"/>
      <c r="O39" s="90">
        <v>27.84</v>
      </c>
      <c r="P39" s="79">
        <f t="shared" si="1"/>
        <v>306.24</v>
      </c>
      <c r="Q39" s="5"/>
      <c r="R39" s="180" t="s">
        <v>1424</v>
      </c>
      <c r="S39" s="5" t="s">
        <v>1357</v>
      </c>
      <c r="T39" s="96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2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9</v>
      </c>
      <c r="G40" s="43">
        <f t="shared" si="0"/>
        <v>11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94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500</v>
      </c>
      <c r="N40" s="19"/>
      <c r="O40" s="90">
        <v>27.12</v>
      </c>
      <c r="P40" s="79">
        <f t="shared" si="1"/>
        <v>271.2</v>
      </c>
      <c r="Q40" s="5"/>
      <c r="R40" s="180"/>
      <c r="S40" s="5"/>
      <c r="T40" s="96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2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14</v>
      </c>
      <c r="G41" s="43">
        <f t="shared" si="0"/>
        <v>16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84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9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450</v>
      </c>
      <c r="N41" s="19"/>
      <c r="O41" s="90">
        <v>15.42</v>
      </c>
      <c r="P41" s="79">
        <f t="shared" si="1"/>
        <v>138.78</v>
      </c>
      <c r="Q41" s="5"/>
      <c r="R41" s="5"/>
      <c r="S41" s="5"/>
      <c r="T41" s="96" t="s">
        <v>1359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46">
        <f>+ยกมา!J42</f>
        <v>0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1312</v>
      </c>
      <c r="C43" s="19" t="s">
        <v>309</v>
      </c>
      <c r="D43" s="10" t="s">
        <v>563</v>
      </c>
      <c r="E43" s="46">
        <f>+ยกมา!J43</f>
        <v>0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1"/>
        <v>0</v>
      </c>
      <c r="Q43" s="5"/>
      <c r="R43" s="5" t="s">
        <v>1425</v>
      </c>
      <c r="S43" s="130">
        <f>+Y36</f>
        <v>29600</v>
      </c>
      <c r="T43" s="131" t="s">
        <v>1426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1324</v>
      </c>
      <c r="C44" s="19" t="s">
        <v>310</v>
      </c>
      <c r="D44" s="10" t="s">
        <v>563</v>
      </c>
      <c r="E44" s="46">
        <f>+ยกมา!J44</f>
        <v>0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1"/>
        <v>0</v>
      </c>
      <c r="Q44" s="5"/>
      <c r="R44" s="96" t="s">
        <v>1427</v>
      </c>
      <c r="S44" s="130"/>
      <c r="T44" s="131" t="s">
        <v>1426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46">
        <f>+ยกมา!J45</f>
        <v>0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46">
        <f>+ยกมา!J46</f>
        <v>3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13</v>
      </c>
      <c r="G46" s="43">
        <f t="shared" si="0"/>
        <v>16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2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106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450</v>
      </c>
      <c r="N46" s="19"/>
      <c r="O46" s="135">
        <v>17.78</v>
      </c>
      <c r="P46" s="79">
        <f t="shared" si="1"/>
        <v>160.02000000000001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46">
        <f>+ยกมา!J47</f>
        <v>2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10</v>
      </c>
      <c r="G47" s="43">
        <f t="shared" si="0"/>
        <v>12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1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94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135">
        <v>17.989999999999998</v>
      </c>
      <c r="P47" s="79">
        <f t="shared" si="1"/>
        <v>125.92999999999999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46">
        <f>+ยกมา!J48</f>
        <v>3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 t="shared" si="0"/>
        <v>13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93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450</v>
      </c>
      <c r="N48" s="19"/>
      <c r="O48" s="135">
        <v>18.32</v>
      </c>
      <c r="P48" s="79">
        <f t="shared" si="1"/>
        <v>164.88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46">
        <f>+ยกมา!J49</f>
        <v>0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 t="shared" si="0"/>
        <v>10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59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135">
        <v>20.059999999999999</v>
      </c>
      <c r="P49" s="79">
        <f t="shared" si="1"/>
        <v>200.6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46">
        <f>+ยกมา!J50</f>
        <v>0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80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250</v>
      </c>
      <c r="N50" s="19"/>
      <c r="O50" s="135">
        <v>20.32</v>
      </c>
      <c r="P50" s="79">
        <f t="shared" si="1"/>
        <v>101.6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46">
        <f>+ยกมา!J51</f>
        <v>0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5">
        <v>16.760000000000002</v>
      </c>
      <c r="P51" s="79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5">
        <v>18.12</v>
      </c>
      <c r="P52" s="79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46">
        <f>+ยกมา!J53</f>
        <v>3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13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86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550</v>
      </c>
      <c r="N53" s="19"/>
      <c r="O53" s="135">
        <v>16.37</v>
      </c>
      <c r="P53" s="79">
        <f t="shared" si="1"/>
        <v>180.07000000000002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5">
        <v>16.5</v>
      </c>
      <c r="P54" s="79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46">
        <f>+ยกมา!J55</f>
        <v>3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36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135">
        <v>25.99</v>
      </c>
      <c r="P55" s="79">
        <f t="shared" si="1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46">
        <f>+ยกมา!J56</f>
        <v>0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35">
        <v>28.31</v>
      </c>
      <c r="P56" s="79">
        <f t="shared" si="1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46">
        <f>+ยกมา!J57</f>
        <v>1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</v>
      </c>
      <c r="G57" s="43">
        <f t="shared" si="0"/>
        <v>4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1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41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</v>
      </c>
      <c r="N57" s="19"/>
      <c r="O57" s="135">
        <v>31.29</v>
      </c>
      <c r="P57" s="79">
        <f t="shared" si="1"/>
        <v>93.87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46">
        <f>+ยกมา!J58</f>
        <v>0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33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35">
        <v>31.07</v>
      </c>
      <c r="P58" s="79">
        <f t="shared" si="1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46">
        <f>+ยกมา!J59</f>
        <v>1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3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1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35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35">
        <v>29.83</v>
      </c>
      <c r="P59" s="79">
        <f t="shared" si="1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46">
        <f>+ยกมา!J60</f>
        <v>0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5">
        <v>27.06</v>
      </c>
      <c r="P60" s="79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5">
        <v>28.25</v>
      </c>
      <c r="P61" s="79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46">
        <f>+ยกมา!J62</f>
        <v>2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3">
        <f t="shared" si="0"/>
        <v>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2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21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135">
        <v>26.69</v>
      </c>
      <c r="P62" s="79">
        <f t="shared" si="1"/>
        <v>133.45000000000002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K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35">
        <v>27.55</v>
      </c>
      <c r="P63" s="79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46">
        <f>+ยกมา!J64</f>
        <v>0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1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46">
        <f>+ยกมา!J65</f>
        <v>2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13</v>
      </c>
      <c r="G65" s="43">
        <f t="shared" si="0"/>
        <v>15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2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48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6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300</v>
      </c>
      <c r="N65" s="19"/>
      <c r="O65" s="90">
        <v>22.49</v>
      </c>
      <c r="P65" s="79">
        <f t="shared" si="1"/>
        <v>134.94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46">
        <f>+ยกมา!J66</f>
        <v>2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11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43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1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46">
        <f>+ยกมา!J71</f>
        <v>0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1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1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1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46">
        <f>+ยกมา!J74</f>
        <v>0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13</v>
      </c>
      <c r="G74" s="43">
        <f t="shared" si="0"/>
        <v>13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2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53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300</v>
      </c>
      <c r="N74" s="19"/>
      <c r="O74" s="90">
        <v>17.09</v>
      </c>
      <c r="P74" s="79">
        <f t="shared" si="11"/>
        <v>102.53999999999999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1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46">
        <f>+ยกมา!J77</f>
        <v>0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13</v>
      </c>
      <c r="G77" s="43">
        <f t="shared" si="0"/>
        <v>13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74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450</v>
      </c>
      <c r="N77" s="19"/>
      <c r="O77" s="90">
        <v>25.15</v>
      </c>
      <c r="P77" s="79">
        <f t="shared" si="11"/>
        <v>226.35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1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1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46">
        <f>+ยกมา!J80</f>
        <v>3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11</v>
      </c>
      <c r="G80" s="43">
        <f t="shared" si="0"/>
        <v>14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4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64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4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220</v>
      </c>
      <c r="N80" s="19"/>
      <c r="O80" s="90">
        <v>14.35</v>
      </c>
      <c r="P80" s="79">
        <f t="shared" si="11"/>
        <v>57.4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46">
        <f>+ยกมา!J81</f>
        <v>3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4</v>
      </c>
      <c r="G81" s="43">
        <f t="shared" si="0"/>
        <v>7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3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49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165</v>
      </c>
      <c r="N81" s="19"/>
      <c r="O81" s="90">
        <v>11.58</v>
      </c>
      <c r="P81" s="79">
        <f t="shared" si="11"/>
        <v>34.74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1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1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46">
        <f>+ยกมา!J85</f>
        <v>0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1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2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2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3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2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2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2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46">
        <f>+ยกมา!J91</f>
        <v>0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2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1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2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1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46">
        <f>+ยกมา!J93</f>
        <v>0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2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1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2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1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2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1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40</v>
      </c>
      <c r="G96" s="43">
        <f t="shared" si="12"/>
        <v>40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31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40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400</v>
      </c>
      <c r="N96" s="19"/>
      <c r="O96" s="90"/>
      <c r="P96" s="79">
        <f t="shared" si="11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2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1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2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1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2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5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2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2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2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2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2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2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2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1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2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1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2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1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2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1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46">
        <f>+ยกมา!J110</f>
        <v>11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24</v>
      </c>
      <c r="G110" s="43">
        <f t="shared" si="12"/>
        <v>35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1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382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25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3000</v>
      </c>
      <c r="N110" s="19"/>
      <c r="O110" s="90"/>
      <c r="P110" s="79">
        <f t="shared" si="11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46">
        <f>+ยกมา!J111</f>
        <v>11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12</v>
      </c>
      <c r="G111" s="43">
        <f t="shared" si="12"/>
        <v>23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2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291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13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3250</v>
      </c>
      <c r="N111" s="19"/>
      <c r="O111" s="90"/>
      <c r="P111" s="79">
        <f t="shared" si="11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4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10</v>
      </c>
      <c r="G112" s="43">
        <f t="shared" si="12"/>
        <v>14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102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</v>
      </c>
      <c r="N112" s="19"/>
      <c r="O112" s="135">
        <v>34.25</v>
      </c>
      <c r="P112" s="79">
        <f t="shared" si="11"/>
        <v>205.5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8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12"/>
        <v>28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282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550</v>
      </c>
      <c r="N113" s="19"/>
      <c r="O113" s="135">
        <v>22.55</v>
      </c>
      <c r="P113" s="79">
        <f t="shared" si="11"/>
        <v>225.5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2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5">
        <v>96.46</v>
      </c>
      <c r="P114" s="79">
        <f t="shared" si="11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46">
        <f>+ยกมา!J115</f>
        <v>24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6</v>
      </c>
      <c r="G115" s="43">
        <f t="shared" si="12"/>
        <v>30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2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490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900</v>
      </c>
      <c r="N115" s="19"/>
      <c r="O115" s="90">
        <v>23.61</v>
      </c>
      <c r="P115" s="79">
        <f t="shared" si="11"/>
        <v>354.15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46">
        <f>+ยกมา!J116</f>
        <v>12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2"/>
        <v>17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2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296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400</v>
      </c>
      <c r="N116" s="19"/>
      <c r="O116" s="90">
        <v>13.03</v>
      </c>
      <c r="P116" s="79">
        <f t="shared" si="11"/>
        <v>52.12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46">
        <f>+ยกมา!J117</f>
        <v>4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2"/>
        <v>4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112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1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2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1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2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1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11</v>
      </c>
      <c r="G120" s="43">
        <f t="shared" si="12"/>
        <v>11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4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52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7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245</v>
      </c>
      <c r="N120" s="19"/>
      <c r="O120" s="90">
        <v>30</v>
      </c>
      <c r="P120" s="79">
        <f t="shared" si="11"/>
        <v>210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2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1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2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1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4</v>
      </c>
      <c r="G123" s="43">
        <f t="shared" si="12"/>
        <v>4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2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14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2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130</v>
      </c>
      <c r="N123" s="19"/>
      <c r="O123" s="90">
        <v>30</v>
      </c>
      <c r="P123" s="79">
        <f t="shared" si="11"/>
        <v>60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2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46">
        <f>+ยกมา!J125</f>
        <v>5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12"/>
        <v>15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1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94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8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400</v>
      </c>
      <c r="N125" s="19"/>
      <c r="O125" s="90">
        <v>33</v>
      </c>
      <c r="P125" s="79">
        <f t="shared" si="11"/>
        <v>264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2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1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2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1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2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1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2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1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2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1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46">
        <f>+ยกมา!J131</f>
        <v>1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22</v>
      </c>
      <c r="G131" s="43">
        <f t="shared" si="12"/>
        <v>23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2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87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800</v>
      </c>
      <c r="N131" s="19"/>
      <c r="O131" s="90">
        <v>9.91</v>
      </c>
      <c r="P131" s="79">
        <f t="shared" si="11"/>
        <v>158.56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46">
        <f>+ยกมา!J132</f>
        <v>0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2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1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4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26</v>
      </c>
      <c r="G133" s="43">
        <f t="shared" si="12"/>
        <v>30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8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1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114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1000</v>
      </c>
      <c r="N133" s="19"/>
      <c r="O133" s="90">
        <v>24.21</v>
      </c>
      <c r="P133" s="79">
        <f t="shared" si="11"/>
        <v>484.20000000000005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2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1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2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1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2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1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2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2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1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2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1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2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1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2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1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46">
        <f>+ยกมา!J142</f>
        <v>0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2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1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2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1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2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1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2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1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2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1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2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1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2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1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2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1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6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1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6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1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5</v>
      </c>
      <c r="G152" s="43">
        <f t="shared" si="16"/>
        <v>5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3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25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2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110</v>
      </c>
      <c r="N152" s="19"/>
      <c r="O152" s="90">
        <v>10.55</v>
      </c>
      <c r="P152" s="79">
        <f t="shared" si="11"/>
        <v>21.1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46">
        <f>+ยกมา!J153</f>
        <v>0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6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7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46">
        <f>+ยกมา!J154</f>
        <v>8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8</v>
      </c>
      <c r="G154" s="43">
        <f t="shared" si="16"/>
        <v>16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1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19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7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175</v>
      </c>
      <c r="N154" s="19"/>
      <c r="O154" s="90">
        <v>16.16</v>
      </c>
      <c r="P154" s="79">
        <f t="shared" si="17"/>
        <v>113.12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6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7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6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7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6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7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6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7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6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7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6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7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46">
        <f>+ยกมา!J161</f>
        <v>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6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7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6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7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6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5">
        <v>12.14</v>
      </c>
      <c r="P163" s="79">
        <f t="shared" si="17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6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7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6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7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6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7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6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7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6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7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6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7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6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7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6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7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6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7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6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6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18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46">
        <f>+ยกมา!J175</f>
        <v>16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6"/>
        <v>26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4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2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196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13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650</v>
      </c>
      <c r="N175" s="19"/>
      <c r="O175" s="135">
        <v>23.02</v>
      </c>
      <c r="P175" s="79">
        <f t="shared" si="17"/>
        <v>299.26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46">
        <f>+ยกมา!J176</f>
        <v>8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6"/>
        <v>8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248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17</v>
      </c>
      <c r="G177" s="43">
        <f t="shared" si="16"/>
        <v>17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221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7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20</v>
      </c>
      <c r="G178" s="43">
        <f t="shared" si="16"/>
        <v>20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266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6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330</v>
      </c>
      <c r="N178" s="19"/>
      <c r="O178" s="90">
        <v>38</v>
      </c>
      <c r="P178" s="79">
        <f t="shared" si="17"/>
        <v>228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6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7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0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15</v>
      </c>
      <c r="G180" s="43">
        <f t="shared" si="16"/>
        <v>15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80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9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315</v>
      </c>
      <c r="N180" s="19"/>
      <c r="O180" s="90"/>
      <c r="P180" s="79">
        <f t="shared" si="17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6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7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6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7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6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7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6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7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46">
        <f>+ยกมา!J185</f>
        <v>0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20</v>
      </c>
      <c r="G185" s="43">
        <f t="shared" si="16"/>
        <v>20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241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160</v>
      </c>
      <c r="N185" s="19"/>
      <c r="O185" s="90">
        <v>63</v>
      </c>
      <c r="P185" s="79">
        <f t="shared" si="17"/>
        <v>126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6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19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6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6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6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46">
        <f>+ยกมา!J190</f>
        <v>3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6"/>
        <v>3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47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2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110</v>
      </c>
      <c r="N190" s="19"/>
      <c r="O190" s="90"/>
      <c r="P190" s="79">
        <f t="shared" ref="P190" si="20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46">
        <f>+ยกมา!J191</f>
        <v>0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6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7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6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7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46">
        <f>+ยกมา!J193</f>
        <v>8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13</v>
      </c>
      <c r="G193" s="43">
        <f t="shared" si="16"/>
        <v>21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3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1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166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480</v>
      </c>
      <c r="N193" s="19"/>
      <c r="O193" s="90">
        <v>38</v>
      </c>
      <c r="P193" s="79">
        <f t="shared" si="17"/>
        <v>304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46">
        <f>+ยกมา!J194</f>
        <v>10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16</v>
      </c>
      <c r="G194" s="43">
        <f t="shared" si="16"/>
        <v>26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157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2520</v>
      </c>
      <c r="N194" s="19"/>
      <c r="O194" s="90">
        <v>73</v>
      </c>
      <c r="P194" s="79">
        <f t="shared" si="17"/>
        <v>1533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46">
        <f>+ยกมา!J195</f>
        <v>3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6"/>
        <v>3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2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30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60</v>
      </c>
      <c r="N195" s="19"/>
      <c r="O195" s="90">
        <v>38</v>
      </c>
      <c r="P195" s="79">
        <f t="shared" si="17"/>
        <v>38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46">
        <f>+ยกมา!J196</f>
        <v>1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6"/>
        <v>1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1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120</v>
      </c>
      <c r="N196" s="19"/>
      <c r="O196" s="90">
        <v>73</v>
      </c>
      <c r="P196" s="79">
        <f t="shared" si="17"/>
        <v>73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46">
        <f>+ยกมา!J197</f>
        <v>4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6"/>
        <v>4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2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1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75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1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50</v>
      </c>
      <c r="N197" s="19"/>
      <c r="O197" s="90">
        <v>23.74</v>
      </c>
      <c r="P197" s="79">
        <f t="shared" si="17"/>
        <v>23.74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46">
        <f>+ยกมา!J198</f>
        <v>17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6"/>
        <v>17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7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2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331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2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300</v>
      </c>
      <c r="N198" s="19"/>
      <c r="O198" s="90">
        <v>64.38</v>
      </c>
      <c r="P198" s="79">
        <f t="shared" si="17"/>
        <v>128.76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6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7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6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7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1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6"/>
        <v>1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31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7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1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5</v>
      </c>
      <c r="G202" s="43">
        <f t="shared" si="16"/>
        <v>6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63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2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180</v>
      </c>
      <c r="N202" s="19"/>
      <c r="O202" s="90">
        <v>60</v>
      </c>
      <c r="P202" s="79">
        <f t="shared" si="17"/>
        <v>120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10</v>
      </c>
      <c r="G203" s="43">
        <f t="shared" si="16"/>
        <v>10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60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7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5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5</v>
      </c>
      <c r="G204" s="43">
        <f t="shared" si="16"/>
        <v>10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137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2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180</v>
      </c>
      <c r="N204" s="19"/>
      <c r="O204" s="90">
        <v>60</v>
      </c>
      <c r="P204" s="79">
        <f t="shared" si="17"/>
        <v>120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3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5</v>
      </c>
      <c r="G205" s="43">
        <f t="shared" si="16"/>
        <v>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73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330</v>
      </c>
      <c r="N205" s="19"/>
      <c r="O205" s="90">
        <v>40</v>
      </c>
      <c r="P205" s="79">
        <f t="shared" si="17"/>
        <v>240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6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1'!J206+'2'!J206+'3'!J206+'4'!J206+'5'!J206+'6'!J206+'7'!J206+'8'!J206+'9'!J206+'10'!J206+'11'!J206+'12'!J206+'13'!J206+'14'!J206+'15'!J206+'16'!J206+'17'!J206+'18'!K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7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6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1'!J207+'2'!J207+'3'!J207+'4'!J207+'5'!J207+'6'!J207+'7'!J207+'8'!J207+'9'!J207+'10'!J207+'11'!J207+'12'!J207+'13'!J207+'14'!J207+'15'!J207+'16'!J207+'17'!J207+'18'!K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1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2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4</v>
      </c>
      <c r="G208" s="43">
        <f t="shared" si="16"/>
        <v>6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35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200</v>
      </c>
      <c r="N208" s="19"/>
      <c r="O208" s="90">
        <v>33</v>
      </c>
      <c r="P208" s="79">
        <f t="shared" si="17"/>
        <v>132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2</v>
      </c>
      <c r="F209" s="44">
        <f>+ยกมา!F209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6</v>
      </c>
      <c r="G209" s="43">
        <f t="shared" si="16"/>
        <v>8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1'!J209+'2'!J209+'3'!J209+'4'!J209+'5'!J209+'6'!J209+'7'!J209+'8'!J209+'9'!J209+'10'!J209+'11'!J209+'12'!J209+'13'!J209+'14'!J209+'15'!J209+'16'!J209+'17'!J209+'18'!K209+'19'!J209+'20'!J209+'21'!J209+'22'!J209+'23'!J209+'24'!J209+'25'!J209+'26'!J209+'27'!J209+'28'!J209+'29'!J209+'30'!J209+'31.'!J209</f>
        <v>26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720</v>
      </c>
      <c r="N209" s="19"/>
      <c r="O209" s="90">
        <v>83</v>
      </c>
      <c r="P209" s="79">
        <f t="shared" si="17"/>
        <v>498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46">
        <f>+ยกมา!J210</f>
        <v>0</v>
      </c>
      <c r="F210" s="44">
        <f>+ยกมา!F210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7</v>
      </c>
      <c r="G210" s="43">
        <f t="shared" si="16"/>
        <v>7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>+ยกมา!J210+'1'!J210+'2'!J210+'3'!J210+'4'!J210+'5'!J210+'6'!J210+'7'!J210+'8'!J210+'9'!J210+'10'!J210+'11'!J210+'12'!J210+'13'!J210+'14'!J210+'15'!J210+'16'!J210+'17'!J210+'18'!K210+'19'!J210+'20'!J210+'21'!J210+'22'!J210+'23'!J210+'24'!J210+'25'!J210+'26'!J210+'27'!J210+'28'!J210+'29'!J210+'30'!J210+'31.'!J210</f>
        <v>5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7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295</v>
      </c>
      <c r="N210" s="19"/>
      <c r="O210" s="90">
        <v>15</v>
      </c>
      <c r="P210" s="79">
        <f t="shared" si="17"/>
        <v>105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ยกมา!F211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8</v>
      </c>
      <c r="G211" s="43">
        <f t="shared" si="16"/>
        <v>8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1</v>
      </c>
      <c r="J211" s="43">
        <f>+ยกมา!J211+'1'!J211+'2'!J211+'3'!J211+'4'!J211+'5'!J211+'6'!J211+'7'!J211+'8'!J211+'9'!J211+'10'!J211+'11'!J211+'12'!J211+'13'!J211+'14'!J211+'15'!J211+'16'!J211+'17'!J211+'18'!K211+'19'!J211+'20'!J211+'21'!J211+'22'!J211+'23'!J211+'24'!J211+'25'!J211+'26'!J211+'27'!J211+'28'!J211+'29'!J211+'30'!J211+'31.'!J211</f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7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280</v>
      </c>
      <c r="N211" s="19"/>
      <c r="O211" s="90">
        <v>15</v>
      </c>
      <c r="P211" s="79">
        <f t="shared" si="17"/>
        <v>105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ยกมา!F212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1</v>
      </c>
      <c r="G212" s="43">
        <f t="shared" si="16"/>
        <v>1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1'!J212+'2'!J212+'3'!J212+'4'!J212+'5'!J212+'6'!J212+'7'!J212+'8'!J212+'9'!J212+'10'!J212+'11'!J212+'12'!J212+'13'!J212+'14'!J212+'15'!J212+'16'!J212+'17'!J212+'18'!K212+'19'!J212+'20'!J212+'21'!J212+'22'!J212+'23'!J212+'24'!J212+'25'!J212+'26'!J212+'27'!J212+'28'!J212+'29'!J212+'30'!J212+'31.'!J212</f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1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40</v>
      </c>
      <c r="N212" s="19"/>
      <c r="O212" s="90">
        <v>15</v>
      </c>
      <c r="P212" s="79">
        <f t="shared" si="17"/>
        <v>15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ยกมา!F213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2</v>
      </c>
      <c r="G213" s="43">
        <f t="shared" si="16"/>
        <v>2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1</v>
      </c>
      <c r="J213" s="43">
        <f>+ยกมา!J213+'1'!J213+'2'!J213+'3'!J213+'4'!J213+'5'!J213+'6'!J213+'7'!J213+'8'!J213+'9'!J213+'10'!J213+'11'!J213+'12'!J213+'13'!J213+'14'!J213+'15'!J213+'16'!J213+'17'!J213+'18'!K213+'19'!J213+'20'!J213+'21'!J213+'22'!J213+'23'!J213+'24'!J213+'25'!J213+'26'!J213+'27'!J213+'28'!J213+'29'!J213+'30'!J213+'31.'!J213</f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1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40</v>
      </c>
      <c r="N213" s="19"/>
      <c r="O213" s="90">
        <v>15</v>
      </c>
      <c r="P213" s="79">
        <f t="shared" si="17"/>
        <v>15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ยกมา!F214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9</v>
      </c>
      <c r="G214" s="43">
        <f t="shared" ref="G214:G260" si="22">+E214+F214</f>
        <v>9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1'!J214+'2'!J214+'3'!J214+'4'!J214+'5'!J214+'6'!J214+'7'!J214+'8'!J214+'9'!J214+'10'!J214+'11'!J214+'12'!J214+'13'!J214+'14'!J214+'15'!J214+'16'!J214+'17'!J214+'18'!K214+'19'!J214+'20'!J214+'21'!J214+'22'!J214+'23'!J214+'24'!J214+'25'!J214+'26'!J214+'27'!J214+'28'!J214+'29'!J214+'30'!J214+'31.'!J214</f>
        <v>1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9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360</v>
      </c>
      <c r="N214" s="19"/>
      <c r="O214" s="90">
        <v>15</v>
      </c>
      <c r="P214" s="79">
        <f t="shared" si="17"/>
        <v>135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ยกมา!F215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2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>+ยกมา!J215+'1'!J215+'2'!J215+'3'!J215+'4'!J215+'5'!J215+'6'!J215+'7'!J215+'8'!J215+'9'!J215+'10'!J215+'11'!J215+'12'!J215+'13'!J215+'14'!J215+'15'!J215+'16'!J215+'17'!J215+'18'!K215+'19'!J215+'20'!J215+'21'!J215+'22'!J215+'23'!J215+'24'!J215+'25'!J215+'26'!J215+'27'!J215+'28'!J215+'29'!J215+'30'!J215+'31.'!J215</f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7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46">
        <f>+ยกมา!J216</f>
        <v>266</v>
      </c>
      <c r="F216" s="44">
        <f>+ยกมา!F216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2"/>
        <v>266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25</v>
      </c>
      <c r="J216" s="43">
        <f>+ยกมา!J216+'1'!J216+'2'!J216+'3'!J216+'4'!J216+'5'!J216+'6'!J216+'7'!J216+'8'!J216+'9'!J216+'10'!J216+'11'!J216+'12'!J216+'13'!J216+'14'!J216+'15'!J216+'16'!J216+'17'!J216+'18'!K216+'19'!J216+'20'!J216+'21'!J216+'22'!J216+'23'!J216+'24'!J216+'25'!J216+'26'!J216+'27'!J216+'28'!J216+'29'!J216+'30'!J216+'31.'!J216</f>
        <v>7796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7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44</v>
      </c>
      <c r="F217" s="44">
        <f>+ยกมา!F217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2"/>
        <v>44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1</v>
      </c>
      <c r="J217" s="43">
        <f>+ยกมา!J217+'1'!J217+'2'!J217+'3'!J217+'4'!J217+'5'!J217+'6'!J217+'7'!J217+'8'!J217+'9'!J217+'10'!J217+'11'!J217+'12'!J217+'13'!J217+'14'!J217+'15'!J217+'16'!J217+'17'!J217+'18'!K217+'19'!J217+'20'!J217+'21'!J217+'22'!J217+'23'!J217+'24'!J217+'25'!J217+'26'!J217+'27'!J217+'28'!J217+'29'!J217+'30'!J217+'31.'!J217</f>
        <v>1213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8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80</v>
      </c>
      <c r="N217" s="19"/>
      <c r="O217" s="90"/>
      <c r="P217" s="79">
        <f t="shared" si="17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46">
        <f>+ยกมา!J218</f>
        <v>5</v>
      </c>
      <c r="F218" s="44">
        <f>+ยกมา!F218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20</v>
      </c>
      <c r="G218" s="43">
        <f t="shared" si="22"/>
        <v>25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1'!J218+'2'!J218+'3'!J218+'4'!J218+'5'!J218+'6'!J218+'7'!J218+'8'!J218+'9'!J218+'10'!J218+'11'!J218+'12'!J218+'13'!J218+'14'!J218+'15'!J218+'16'!J218+'17'!J218+'18'!K218+'19'!J218+'20'!J218+'21'!J218+'22'!J218+'23'!J218+'24'!J218+'25'!J218+'26'!J218+'27'!J218+'28'!J218+'29'!J218+'30'!J218+'31.'!J218</f>
        <v>172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19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380</v>
      </c>
      <c r="N218" s="19"/>
      <c r="O218" s="90">
        <v>16.670000000000002</v>
      </c>
      <c r="P218" s="79">
        <f t="shared" si="17"/>
        <v>316.73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440</v>
      </c>
      <c r="E219" s="46">
        <f>+ยกมา!J219</f>
        <v>0</v>
      </c>
      <c r="F219" s="44">
        <f>+ยกมา!F219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2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>+ยกมา!J219+'1'!J219+'2'!J219+'3'!J219+'4'!J219+'5'!J219+'6'!J219+'7'!J219+'8'!J219+'9'!J219+'10'!J219+'11'!J219+'12'!J219+'13'!J219+'14'!J219+'15'!J219+'16'!J219+'17'!J219+'18'!K219+'19'!J219+'20'!J219+'21'!J219+'22'!J219+'23'!J219+'24'!J219+'25'!J219+'26'!J219+'27'!J219+'28'!J219+'29'!J219+'30'!J219+'31.'!J219</f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7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46">
        <f>+ยกมา!J220</f>
        <v>0</v>
      </c>
      <c r="F220" s="44">
        <f>+ยกมา!F220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2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>+ยกมา!J220+'1'!J220+'2'!J220+'3'!J220+'4'!J220+'5'!J220+'6'!J220+'7'!J220+'8'!J220+'9'!J220+'10'!J220+'11'!J220+'12'!J220+'13'!J220+'14'!J220+'15'!J220+'16'!J220+'17'!J220+'18'!K220+'19'!J220+'20'!J220+'21'!J220+'22'!J220+'23'!J220+'24'!J220+'25'!J220+'26'!J220+'27'!J220+'28'!J220+'29'!J220+'30'!J220+'31.'!J220</f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7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ยกมา!F221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2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>+ยกมา!J221+'1'!J221+'2'!J221+'3'!J221+'4'!J221+'5'!J221+'6'!J221+'7'!J221+'8'!J221+'9'!J221+'10'!J221+'11'!J221+'12'!J221+'13'!J221+'14'!J221+'15'!J221+'16'!J221+'17'!J221+'18'!K221+'19'!J221+'20'!J221+'21'!J221+'22'!J221+'23'!J221+'24'!J221+'25'!J221+'26'!J221+'27'!J221+'28'!J221+'29'!J221+'30'!J221+'31.'!J221</f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7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46">
        <f>+ยกมา!J222</f>
        <v>0</v>
      </c>
      <c r="F222" s="44">
        <f>+ยกมา!F222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2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>+ยกมา!J222+'1'!J222+'2'!J222+'3'!J222+'4'!J222+'5'!J222+'6'!J222+'7'!J222+'8'!J222+'9'!J222+'10'!J222+'11'!J222+'12'!J222+'13'!J222+'14'!J222+'15'!J222+'16'!J222+'17'!J222+'18'!K222+'19'!J222+'20'!J222+'21'!J222+'22'!J222+'23'!J222+'24'!J222+'25'!J222+'26'!J222+'27'!J222+'28'!J222+'29'!J222+'30'!J222+'31.'!J222</f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7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ยกมา!F223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2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>+ยกมา!J223+'1'!J223+'2'!J223+'3'!J223+'4'!J223+'5'!J223+'6'!J223+'7'!J223+'8'!J223+'9'!J223+'10'!J223+'11'!J223+'12'!J223+'13'!J223+'14'!J223+'15'!J223+'16'!J223+'17'!J223+'18'!K223+'19'!J223+'20'!J223+'21'!J223+'22'!J223+'23'!J223+'24'!J223+'25'!J223+'26'!J223+'27'!J223+'28'!J223+'29'!J223+'30'!J223+'31.'!J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7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374</v>
      </c>
      <c r="F224" s="44">
        <f>+ยกมา!F224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2"/>
        <v>374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25</v>
      </c>
      <c r="J224" s="43">
        <f>+ยกมา!J224+'1'!J224+'2'!J224+'3'!J224+'4'!J224+'5'!J224+'6'!J224+'7'!J224+'8'!J224+'9'!J224+'10'!J224+'11'!J224+'12'!J224+'13'!J224+'14'!J224+'15'!J224+'16'!J224+'17'!J224+'18'!K224+'19'!J224+'20'!J224+'21'!J224+'22'!J224+'23'!J224+'24'!J224+'25'!J224+'26'!J224+'27'!J224+'28'!J224+'29'!J224+'30'!J224+'31.'!J224</f>
        <v>11144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7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46">
        <f>+ยกมา!J225</f>
        <v>0</v>
      </c>
      <c r="F225" s="44">
        <f>+ยกมา!F225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2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>+ยกมา!J225+'1'!J225+'2'!J225+'3'!J225+'4'!J225+'5'!J225+'6'!J225+'7'!J225+'8'!J225+'9'!J225+'10'!J225+'11'!J225+'12'!J225+'13'!J225+'14'!J225+'15'!J225+'16'!J225+'17'!J225+'18'!K225+'19'!J225+'20'!J225+'21'!J225+'22'!J225+'23'!J225+'24'!J225+'25'!J225+'26'!J225+'27'!J225+'28'!J225+'29'!J225+'30'!J225+'31.'!J225</f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2" si="23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46">
        <f>+ยกมา!J226</f>
        <v>0</v>
      </c>
      <c r="F226" s="44">
        <f>+ยกมา!F226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55</v>
      </c>
      <c r="G226" s="43">
        <f t="shared" si="22"/>
        <v>55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>+ยกมา!J226+'1'!J226+'2'!J226+'3'!J226+'4'!J226+'5'!J226+'6'!J226+'7'!J226+'8'!J226+'9'!J226+'10'!J226+'11'!J226+'12'!J226+'13'!J226+'14'!J226+'15'!J226+'16'!J226+'17'!J226+'18'!K226+'19'!J226+'20'!J226+'21'!J226+'22'!J226+'23'!J226+'24'!J226+'25'!J226+'26'!J226+'27'!J226+'28'!J226+'29'!J226+'30'!J226+'31.'!J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55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1925</v>
      </c>
      <c r="N226" s="19"/>
      <c r="O226" s="90">
        <v>23.7</v>
      </c>
      <c r="P226" s="79">
        <f t="shared" si="23"/>
        <v>1303.5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46">
        <f>+ยกมา!J227</f>
        <v>0</v>
      </c>
      <c r="F227" s="44">
        <f>+ยกมา!F227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2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>+ยกมา!J227+'1'!J227+'2'!J227+'3'!J227+'4'!J227+'5'!J227+'6'!J227+'7'!J227+'8'!J227+'9'!J227+'10'!J227+'11'!J227+'12'!J227+'13'!J227+'14'!J227+'15'!J227+'16'!J227+'17'!J227+'18'!K227+'19'!J227+'20'!J227+'21'!J227+'22'!J227+'23'!J227+'24'!J227+'25'!J227+'26'!J227+'27'!J227+'28'!J227+'29'!J227+'30'!J227+'31.'!J227</f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3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46">
        <f>+ยกมา!J228</f>
        <v>0</v>
      </c>
      <c r="F228" s="44">
        <f>+ยกมา!F228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2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>+ยกมา!J228+'1'!J228+'2'!J228+'3'!J228+'4'!J228+'5'!J228+'6'!J228+'7'!J228+'8'!J228+'9'!J228+'10'!J228+'11'!J228+'12'!J228+'13'!J228+'14'!J228+'15'!J228+'16'!J228+'17'!J228+'18'!K228+'19'!J228+'20'!J228+'21'!J228+'22'!J228+'23'!J228+'24'!J228+'25'!J228+'26'!J228+'27'!J228+'28'!J228+'29'!J228+'30'!J228+'31.'!J228</f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3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46">
        <f>+ยกมา!J229</f>
        <v>0</v>
      </c>
      <c r="F229" s="44">
        <f>+ยกมา!F229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2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>+ยกมา!J229+'1'!J229+'2'!J229+'3'!J229+'4'!J229+'5'!J229+'6'!J229+'7'!J229+'8'!J229+'9'!J229+'10'!J229+'11'!J229+'12'!J229+'13'!J229+'14'!J229+'15'!J229+'16'!J229+'17'!J229+'18'!K229+'19'!J229+'20'!J229+'21'!J229+'22'!J229+'23'!J229+'24'!J229+'25'!J229+'26'!J229+'27'!J229+'28'!J229+'29'!J229+'30'!J229+'31.'!J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3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46">
        <f>+ยกมา!J230</f>
        <v>0</v>
      </c>
      <c r="F230" s="44">
        <f>+ยกมา!F230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2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>+ยกมา!J230+'1'!J230+'2'!J230+'3'!J230+'4'!J230+'5'!J230+'6'!J230+'7'!J230+'8'!J230+'9'!J230+'10'!J230+'11'!J230+'12'!J230+'13'!J230+'14'!J230+'15'!J230+'16'!J230+'17'!J230+'18'!K230+'19'!J230+'20'!J230+'21'!J230+'22'!J230+'23'!J230+'24'!J230+'25'!J230+'26'!J230+'27'!J230+'28'!J230+'29'!J230+'30'!J230+'31.'!J230</f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46">
        <f>+ยกมา!J231</f>
        <v>0</v>
      </c>
      <c r="F231" s="44">
        <f>+ยกมา!F231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2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>+ยกมา!J231+'1'!J231+'2'!J231+'3'!J231+'4'!J231+'5'!J231+'6'!J231+'7'!J231+'8'!J231+'9'!J231+'10'!J231+'11'!J231+'12'!J231+'13'!J231+'14'!J231+'15'!J231+'16'!J231+'17'!J231+'18'!K231+'19'!J231+'20'!J231+'21'!J231+'22'!J231+'23'!J231+'24'!J231+'25'!J231+'26'!J231+'27'!J231+'28'!J231+'29'!J231+'30'!J231+'31.'!J231</f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46">
        <f>+ยกมา!J232</f>
        <v>0</v>
      </c>
      <c r="F232" s="44">
        <f>+ยกมา!F232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2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>+ยกมา!J232+'1'!J232+'2'!J232+'3'!J232+'4'!J232+'5'!J232+'6'!J232+'7'!J232+'8'!J232+'9'!J232+'10'!J232+'11'!J232+'12'!J232+'13'!J232+'14'!J232+'15'!J232+'16'!J232+'17'!J232+'18'!K232+'19'!J232+'20'!J232+'21'!J232+'22'!J232+'23'!J232+'24'!J232+'25'!J232+'26'!J232+'27'!J232+'28'!J232+'29'!J232+'30'!J232+'31.'!J232</f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46">
        <f>+ยกมา!J233</f>
        <v>0</v>
      </c>
      <c r="F233" s="44">
        <f>+ยกมา!F233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2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>+ยกมา!J233+'1'!J233+'2'!J233+'3'!J233+'4'!J233+'5'!J233+'6'!J233+'7'!J233+'8'!J233+'9'!J233+'10'!J233+'11'!J233+'12'!J233+'13'!J233+'14'!J233+'15'!J233+'16'!J233+'17'!J233+'18'!K233+'19'!J233+'20'!J233+'21'!J233+'22'!J233+'23'!J233+'24'!J233+'25'!J233+'26'!J233+'27'!J233+'28'!J233+'29'!J233+'30'!J233+'31.'!J233</f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46">
        <f>+ยกมา!J234</f>
        <v>0</v>
      </c>
      <c r="F234" s="44">
        <f>+ยกมา!F234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2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ยกมา!J234+'1'!J234+'2'!J234+'3'!J234+'4'!J234+'5'!J234+'6'!J234+'7'!J234+'8'!J234+'9'!J234+'10'!J234+'11'!J234+'12'!J234+'13'!J234+'14'!J234+'15'!J234+'16'!J234+'17'!J234+'18'!K234+'19'!J234+'20'!J234+'21'!J234+'22'!J234+'23'!J234+'24'!J234+'25'!J234+'26'!J234+'27'!J234+'28'!J234+'29'!J234+'30'!J234+'31.'!J234</f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46">
        <f>+ยกมา!J235</f>
        <v>0</v>
      </c>
      <c r="F235" s="44">
        <f>+ยกมา!F235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2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>+ยกมา!J235+'1'!J235+'2'!J235+'3'!J235+'4'!J235+'5'!J235+'6'!J235+'7'!J235+'8'!J235+'9'!J235+'10'!J235+'11'!J235+'12'!J235+'13'!J235+'14'!J235+'15'!J235+'16'!J235+'17'!J235+'18'!K235+'19'!J235+'20'!J235+'21'!J235+'22'!J235+'23'!J235+'24'!J235+'25'!J235+'26'!J235+'27'!J235+'28'!J235+'29'!J235+'30'!J235+'31.'!J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61" si="24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46">
        <f>+ยกมา!J236</f>
        <v>0</v>
      </c>
      <c r="F236" s="44">
        <f>+ยกมา!F236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2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>+ยกมา!J236+'1'!J236+'2'!J236+'3'!J236+'4'!J236+'5'!J236+'6'!J236+'7'!J236+'8'!J236+'9'!J236+'10'!J236+'11'!J236+'12'!J236+'13'!J236+'14'!J236+'15'!J236+'16'!J236+'17'!J236+'18'!K236+'19'!J236+'20'!J236+'21'!J236+'22'!J236+'23'!J236+'24'!J236+'25'!J236+'26'!J236+'27'!J236+'28'!J236+'29'!J236+'30'!J236+'31.'!J236</f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4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46">
        <f>+ยกมา!J237</f>
        <v>0</v>
      </c>
      <c r="F237" s="44">
        <f>+ยกมา!F237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2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>+ยกมา!J237+'1'!J237+'2'!J237+'3'!J237+'4'!J237+'5'!J237+'6'!J237+'7'!J237+'8'!J237+'9'!J237+'10'!J237+'11'!J237+'12'!J237+'13'!J237+'14'!J237+'15'!J237+'16'!J237+'17'!J237+'18'!K237+'19'!J237+'20'!J237+'21'!J237+'22'!J237+'23'!J237+'24'!J237+'25'!J237+'26'!J237+'27'!J237+'28'!J237+'29'!J237+'30'!J237+'31.'!J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4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46">
        <f>+ยกมา!J238</f>
        <v>0</v>
      </c>
      <c r="F238" s="44">
        <f>+ยกมา!F238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2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>+ยกมา!J238+'1'!J238+'2'!J238+'3'!J238+'4'!J238+'5'!J238+'6'!J238+'7'!J238+'8'!J238+'9'!J238+'10'!J238+'11'!J238+'12'!J238+'13'!J238+'14'!J238+'15'!J238+'16'!J238+'17'!J238+'18'!K238+'19'!J238+'20'!J238+'21'!J238+'22'!J238+'23'!J238+'24'!J238+'25'!J238+'26'!J238+'27'!J238+'28'!J238+'29'!J238+'30'!J238+'31.'!J238</f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4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46">
        <f>+ยกมา!J239</f>
        <v>0</v>
      </c>
      <c r="F239" s="44">
        <f>+ยกมา!F239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2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>+ยกมา!J239+'1'!J239+'2'!J239+'3'!J239+'4'!J239+'5'!J239+'6'!J239+'7'!J239+'8'!J239+'9'!J239+'10'!J239+'11'!J239+'12'!J239+'13'!J239+'14'!J239+'15'!J239+'16'!J239+'17'!J239+'18'!K239+'19'!J239+'20'!J239+'21'!J239+'22'!J239+'23'!J239+'24'!J239+'25'!J239+'26'!J239+'27'!J239+'28'!J239+'29'!J239+'30'!J239+'31.'!J239</f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4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46">
        <f>+ยกมา!J240</f>
        <v>0</v>
      </c>
      <c r="F240" s="44">
        <f>+ยกมา!F240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2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>+ยกมา!J240+'1'!J240+'2'!J240+'3'!J240+'4'!J240+'5'!J240+'6'!J240+'7'!J240+'8'!J240+'9'!J240+'10'!J240+'11'!J240+'12'!J240+'13'!J240+'14'!J240+'15'!J240+'16'!J240+'17'!J240+'18'!K240+'19'!J240+'20'!J240+'21'!J240+'22'!J240+'23'!J240+'24'!J240+'25'!J240+'26'!J240+'27'!J240+'28'!J240+'29'!J240+'30'!J240+'31.'!J240</f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4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ยกมา!F241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2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>+ยกมา!J241+'1'!J241+'2'!J241+'3'!J241+'4'!J241+'5'!J241+'6'!J241+'7'!J241+'8'!J241+'9'!J241+'10'!J241+'11'!J241+'12'!J241+'13'!J241+'14'!J241+'15'!J241+'16'!J241+'17'!J241+'18'!K241+'19'!J241+'20'!J241+'21'!J241+'22'!J241+'23'!J241+'24'!J241+'25'!J241+'26'!J241+'27'!J241+'28'!J241+'29'!J241+'30'!J241+'31.'!J241</f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4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1416</v>
      </c>
      <c r="D242" s="10" t="s">
        <v>433</v>
      </c>
      <c r="E242" s="46">
        <f>+ยกมา!J242</f>
        <v>0</v>
      </c>
      <c r="F242" s="44">
        <f>+ยกมา!F242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2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>+ยกมา!J242+'1'!J242+'2'!J242+'3'!J242+'4'!J242+'5'!J242+'6'!J242+'7'!J242+'8'!J242+'9'!J242+'10'!J242+'11'!J242+'12'!J242+'13'!J242+'14'!J242+'15'!J242+'16'!J242+'17'!J242+'18'!K242+'19'!J242+'20'!J242+'21'!J242+'22'!J242+'23'!J242+'24'!J242+'25'!J242+'26'!J242+'27'!J242+'28'!J242+'29'!J242+'30'!J242+'31.'!J242</f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4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791</v>
      </c>
      <c r="E243" s="46">
        <f>+ยกมา!J243</f>
        <v>0</v>
      </c>
      <c r="F243" s="44">
        <f>+ยกมา!F243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8</v>
      </c>
      <c r="G243" s="43">
        <f t="shared" si="22"/>
        <v>8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>+ยกมา!J243+'1'!J243+'2'!J243+'3'!J243+'4'!J243+'5'!J243+'6'!J243+'7'!J243+'8'!J243+'9'!J243+'10'!J243+'11'!J243+'12'!J243+'13'!J243+'14'!J243+'15'!J243+'16'!J243+'17'!J243+'18'!K243+'19'!J243+'20'!J243+'21'!J243+'22'!J243+'23'!J243+'24'!J243+'25'!J243+'26'!J243+'27'!J243+'28'!J243+'29'!J243+'30'!J243+'31.'!J243</f>
        <v>1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8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280</v>
      </c>
      <c r="N243" s="19"/>
      <c r="O243" s="90"/>
      <c r="P243" s="79">
        <f t="shared" si="24"/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1423</v>
      </c>
      <c r="D244" s="10" t="s">
        <v>433</v>
      </c>
      <c r="E244" s="46">
        <f>+ยกมา!J244</f>
        <v>0</v>
      </c>
      <c r="F244" s="44">
        <f>+ยกมา!F244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2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>+ยกมา!J244+'1'!J244+'2'!J244+'3'!J244+'4'!J244+'5'!J244+'6'!J244+'7'!J244+'8'!J244+'9'!J244+'10'!J244+'11'!J244+'12'!J244+'13'!J244+'14'!J244+'15'!J244+'16'!J244+'17'!J244+'18'!K244+'19'!J244+'20'!J244+'21'!J244+'22'!J244+'23'!J244+'24'!J244+'25'!J244+'26'!J244+'27'!J244+'28'!J244+'29'!J244+'30'!J244+'31.'!J244</f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1429</v>
      </c>
      <c r="D245" s="10" t="s">
        <v>433</v>
      </c>
      <c r="E245" s="46">
        <f>+ยกมา!J245</f>
        <v>0</v>
      </c>
      <c r="F245" s="44">
        <f>+ยกมา!F245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2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>+ยกมา!J245+'1'!J245+'2'!J245+'3'!J245+'4'!J245+'5'!J245+'6'!J245+'7'!J245+'8'!J245+'9'!J245+'10'!J245+'11'!J245+'12'!J245+'13'!J245+'14'!J245+'15'!J245+'16'!J245+'17'!J245+'18'!K245+'19'!J245+'20'!J245+'21'!J245+'22'!J245+'23'!J245+'24'!J245+'25'!J245+'26'!J245+'27'!J245+'28'!J245+'29'!J245+'30'!J245+'31.'!J245</f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39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1430</v>
      </c>
      <c r="D246" s="10" t="s">
        <v>433</v>
      </c>
      <c r="E246" s="46">
        <f>+ยกมา!J246</f>
        <v>0</v>
      </c>
      <c r="F246" s="44">
        <f>+ยกมา!F246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2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>+ยกมา!J246+'1'!J246+'2'!J246+'3'!J246+'4'!J246+'5'!J246+'6'!J246+'7'!J246+'8'!J246+'9'!J246+'10'!J246+'11'!J246+'12'!J246+'13'!J246+'14'!J246+'15'!J246+'16'!J246+'17'!J246+'18'!K246+'19'!J246+'20'!J246+'21'!J246+'22'!J246+'23'!J246+'24'!J246+'25'!J246+'26'!J246+'27'!J246+'28'!J246+'29'!J246+'30'!J246+'31.'!J246</f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55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46">
        <f>+ยกมา!J247</f>
        <v>0</v>
      </c>
      <c r="F247" s="44">
        <f>+ยกมา!F247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2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>+ยกมา!J247+'1'!J247+'2'!J247+'3'!J247+'4'!J247+'5'!J247+'6'!J247+'7'!J247+'8'!J247+'9'!J247+'10'!J247+'11'!J247+'12'!J247+'13'!J247+'14'!J247+'15'!J247+'16'!J247+'17'!J247+'18'!K247+'19'!J247+'20'!J247+'21'!J247+'22'!J247+'23'!J247+'24'!J247+'25'!J247+'26'!J247+'27'!J247+'28'!J247+'29'!J247+'30'!J247+'31.'!J247</f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4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1432</v>
      </c>
      <c r="D248" s="10" t="s">
        <v>433</v>
      </c>
      <c r="E248" s="46">
        <f>+ยกมา!J248</f>
        <v>0</v>
      </c>
      <c r="F248" s="44">
        <f>+ยกมา!F248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2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>+ยกมา!J248+'1'!J248+'2'!J248+'3'!J248+'4'!J248+'5'!J248+'6'!J248+'7'!J248+'8'!J248+'9'!J248+'10'!J248+'11'!J248+'12'!J248+'13'!J248+'14'!J248+'15'!J248+'16'!J248+'17'!J248+'18'!K248+'19'!J248+'20'!J248+'21'!J248+'22'!J248+'23'!J248+'24'!J248+'25'!J248+'26'!J248+'27'!J248+'28'!J248+'29'!J248+'30'!J248+'31.'!J248</f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49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4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46">
        <f>+ยกมา!J249</f>
        <v>0</v>
      </c>
      <c r="F249" s="44">
        <f>+ยกมา!F249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2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>+ยกมา!J249+'1'!J249+'2'!J249+'3'!J249+'4'!J249+'5'!J249+'6'!J249+'7'!J249+'8'!J249+'9'!J249+'10'!J249+'11'!J249+'12'!J249+'13'!J249+'14'!J249+'15'!J249+'16'!J249+'17'!J249+'18'!K249+'19'!J249+'20'!J249+'21'!J249+'22'!J249+'23'!J249+'24'!J249+'25'!J249+'26'!J249+'27'!J249+'28'!J249+'29'!J249+'30'!J249+'31.'!J249</f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4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46">
        <f>+ยกมา!J250</f>
        <v>0</v>
      </c>
      <c r="F250" s="44">
        <f>+ยกมา!F250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2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>+ยกมา!J250+'1'!J250+'2'!J250+'3'!J250+'4'!J250+'5'!J250+'6'!J250+'7'!J250+'8'!J250+'9'!J250+'10'!J250+'11'!J250+'12'!J250+'13'!J250+'14'!J250+'15'!J250+'16'!J250+'17'!J250+'18'!K250+'19'!J250+'20'!J250+'21'!J250+'22'!J250+'23'!J250+'24'!J250+'25'!J250+'26'!J250+'27'!J250+'28'!J250+'29'!J250+'30'!J250+'31.'!J250</f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4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46">
        <f>+ยกมา!J251</f>
        <v>0</v>
      </c>
      <c r="F251" s="44">
        <f>+ยกมา!F251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2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>+ยกมา!J251+'1'!J251+'2'!J251+'3'!J251+'4'!J251+'5'!J251+'6'!J251+'7'!J251+'8'!J251+'9'!J251+'10'!J251+'11'!J251+'12'!J251+'13'!J251+'14'!J251+'15'!J251+'16'!J251+'17'!J251+'18'!K251+'19'!J251+'20'!J251+'21'!J251+'22'!J251+'23'!J251+'24'!J251+'25'!J251+'26'!J251+'27'!J251+'28'!J251+'29'!J251+'30'!J251+'31.'!J251</f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50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4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46">
        <f>+ยกมา!J252</f>
        <v>0</v>
      </c>
      <c r="F252" s="44">
        <f>+ยกมา!F252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2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>+ยกมา!J252+'1'!J252+'2'!J252+'3'!J252+'4'!J252+'5'!J252+'6'!J252+'7'!J252+'8'!J252+'9'!J252+'10'!J252+'11'!J252+'12'!J252+'13'!J252+'14'!J252+'15'!J252+'16'!J252+'17'!J252+'18'!K252+'19'!J252+'20'!J252+'21'!J252+'22'!J252+'23'!J252+'24'!J252+'25'!J252+'26'!J252+'27'!J252+'28'!J252+'29'!J252+'30'!J252+'31.'!J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4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46">
        <f>+ยกมา!J253</f>
        <v>10</v>
      </c>
      <c r="F253" s="44">
        <f>+ยกมา!F253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2"/>
        <v>10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3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>+ยกมา!J253+'1'!J253+'2'!J253+'3'!J253+'4'!J253+'5'!J253+'6'!J253+'7'!J253+'8'!J253+'9'!J253+'10'!J253+'11'!J253+'12'!J253+'13'!J253+'14'!J253+'15'!J253+'16'!J253+'17'!J253+'18'!K253+'19'!J253+'20'!J253+'21'!J253+'22'!J253+'23'!J253+'24'!J253+'25'!J253+'26'!J253+'27'!J253+'28'!J253+'29'!J253+'30'!J253+'31.'!J253</f>
        <v>56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7</v>
      </c>
      <c r="L253" s="20">
        <v>27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189</v>
      </c>
      <c r="N253" s="19"/>
      <c r="O253" s="90"/>
      <c r="P253" s="79">
        <f t="shared" si="24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46">
        <f>+ยกมา!J254</f>
        <v>0</v>
      </c>
      <c r="F254" s="44">
        <f>+ยกมา!F254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10</v>
      </c>
      <c r="G254" s="43">
        <f t="shared" si="22"/>
        <v>10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>+ยกมา!J254+'1'!J254+'2'!J254+'3'!J254+'4'!J254+'5'!J254+'6'!J254+'7'!J254+'8'!J254+'9'!J254+'10'!J254+'11'!J254+'12'!J254+'13'!J254+'14'!J254+'15'!J254+'16'!J254+'17'!J254+'18'!K254+'19'!J254+'20'!J254+'21'!J254+'22'!J254+'23'!J254+'24'!J254+'25'!J254+'26'!J254+'27'!J254+'28'!J254+'29'!J254+'30'!J254+'31.'!J254</f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10</v>
      </c>
      <c r="L254" s="20">
        <v>39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390</v>
      </c>
      <c r="N254" s="19"/>
      <c r="O254" s="90"/>
      <c r="P254" s="79">
        <f t="shared" si="24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20039414</v>
      </c>
      <c r="C255" s="19" t="s">
        <v>1450</v>
      </c>
      <c r="D255" s="10" t="s">
        <v>563</v>
      </c>
      <c r="E255" s="46">
        <f>+ยกมา!J255</f>
        <v>0</v>
      </c>
      <c r="F255" s="44">
        <f>+ยกมา!F255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5</v>
      </c>
      <c r="G255" s="43">
        <f t="shared" si="22"/>
        <v>5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>+ยกมา!J255+'1'!J255+'2'!J255+'3'!J255+'4'!J255+'5'!J255+'6'!J255+'7'!J255+'8'!J255+'9'!J255+'10'!J255+'11'!J255+'12'!J255+'13'!J255+'14'!J255+'15'!J255+'16'!J255+'17'!J255+'18'!K255+'19'!J255+'20'!J255+'21'!J255+'22'!J255+'23'!J255+'24'!J255+'25'!J255+'26'!J255+'27'!J255+'28'!J255+'29'!J255+'30'!J255+'31.'!J255</f>
        <v>9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5</v>
      </c>
      <c r="L255" s="20">
        <v>39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195</v>
      </c>
      <c r="N255" s="19"/>
      <c r="O255" s="90"/>
      <c r="P255" s="79">
        <f t="shared" si="24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>
        <v>200511101</v>
      </c>
      <c r="C256" s="19" t="s">
        <v>1451</v>
      </c>
      <c r="D256" s="10" t="s">
        <v>563</v>
      </c>
      <c r="E256" s="46">
        <f>+ยกมา!J256</f>
        <v>0</v>
      </c>
      <c r="F256" s="44">
        <f>+ยกมา!F256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3</v>
      </c>
      <c r="G256" s="43">
        <f t="shared" si="22"/>
        <v>3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>+ยกมา!J256+'1'!J256+'2'!J256+'3'!J256+'4'!J256+'5'!J256+'6'!J256+'7'!J256+'8'!J256+'9'!J256+'10'!J256+'11'!J256+'12'!J256+'13'!J256+'14'!J256+'15'!J256+'16'!J256+'17'!J256+'18'!K256+'19'!J256+'20'!J256+'21'!J256+'22'!J256+'23'!J256+'24'!J256+'25'!J256+'26'!J256+'27'!J256+'28'!J256+'29'!J256+'30'!J256+'31.'!J256</f>
        <v>16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3</v>
      </c>
      <c r="L256" s="20">
        <v>35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105</v>
      </c>
      <c r="N256" s="19"/>
      <c r="O256" s="90"/>
      <c r="P256" s="79">
        <f t="shared" si="24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+ยกมา!J257</f>
        <v>0</v>
      </c>
      <c r="F257" s="44">
        <f>+ยกมา!F257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2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>+ยกมา!J257+'1'!J257+'2'!J257+'3'!J257+'4'!J257+'5'!J257+'6'!J257+'7'!J257+'8'!J257+'9'!J257+'10'!J257+'11'!J257+'12'!J257+'13'!J257+'14'!J257+'15'!J257+'16'!J257+'17'!J257+'18'!K257+'19'!J257+'20'!J257+'21'!J257+'22'!J257+'23'!J257+'24'!J257+'25'!J257+'26'!J257+'27'!J257+'28'!J257+'29'!J257+'30'!J257+'31.'!J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si="24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+ยกมา!J258</f>
        <v>0</v>
      </c>
      <c r="F258" s="44">
        <f>+ยกมา!F258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2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>+ยกมา!J258+'1'!J258+'2'!J258+'3'!J258+'4'!J258+'5'!J258+'6'!J258+'7'!J258+'8'!J258+'9'!J258+'10'!J258+'11'!J258+'12'!J258+'13'!J258+'14'!J258+'15'!J258+'16'!J258+'17'!J258+'18'!K258+'19'!J258+'20'!J258+'21'!J258+'22'!J258+'23'!J258+'24'!J258+'25'!J258+'26'!J258+'27'!J258+'28'!J258+'29'!J258+'30'!J258+'31.'!J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4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ยกมา!F259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2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>+ยกมา!J259+'1'!J259+'2'!J259+'3'!J259+'4'!J259+'5'!J259+'6'!J259+'7'!J259+'8'!J259+'9'!J259+'10'!J259+'11'!J259+'12'!J259+'13'!J259+'14'!J259+'15'!J259+'16'!J259+'17'!J259+'18'!K259+'19'!J259+'20'!J259+'21'!J259+'22'!J259+'23'!J259+'24'!J259+'25'!J259+'26'!J259+'27'!J259+'28'!J259+'29'!J259+'30'!J259+'31.'!J259</f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4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/>
      <c r="C260" s="19"/>
      <c r="D260" s="10"/>
      <c r="E260" s="46">
        <f>+ยกมา!J260</f>
        <v>0</v>
      </c>
      <c r="F260" s="44">
        <f>+ยกมา!F260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2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>+ยกมา!J260+'1'!J260+'2'!J260+'3'!J260+'4'!J260+'5'!J260+'6'!J260+'7'!J260+'8'!J260+'9'!J260+'10'!J260+'11'!J260+'12'!J260+'13'!J260+'14'!J260+'15'!J260+'16'!J260+'17'!J260+'18'!K260+'19'!J260+'20'!J260+'21'!J260+'22'!J260+'23'!J260+'24'!J260+'25'!J260+'26'!J260+'27'!J260+'28'!J260+'29'!J260+'30'!J260+'31.'!J260</f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4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+ยกมา!J263</f>
        <v>0</v>
      </c>
      <c r="F261" s="44">
        <f>+ยกมา!F261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ref="G261" si="25">+E261+F261</f>
        <v>0</v>
      </c>
      <c r="H261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1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1" s="43">
        <f>+ยกมา!J263+'1'!J263+'2'!J263+'3'!J263+'4'!J263+'5'!J263+'6'!J263+'7'!J263+'8'!J263+'9'!J263+'10'!J263+'11'!J263+'12'!J263+'13'!J263+'14'!J263+'15'!J263+'16'!J263+'17'!J263+'18'!K263+'19'!J263+'20'!J263+'21'!J263+'22'!J263+'23'!J263+'24'!J263+'25'!J263+'26'!J263+'27'!J263+'28'!J263+'29'!J263+'30'!J263+'31.'!J263</f>
        <v>0</v>
      </c>
      <c r="K261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4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ht="24" customHeight="1" x14ac:dyDescent="0.55000000000000004">
      <c r="A262" s="10"/>
      <c r="B262" s="10"/>
      <c r="C262" s="19"/>
      <c r="D262" s="10"/>
      <c r="E262" s="46">
        <f>+ยกมา!J246</f>
        <v>0</v>
      </c>
      <c r="F262" s="44"/>
      <c r="G262" s="43">
        <f t="shared" ref="G262" si="26">+E262+F262</f>
        <v>0</v>
      </c>
      <c r="H262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62" s="76"/>
      <c r="J262" s="43">
        <f>+ยกมา!J266+'1'!J267+'2'!J263+'3'!J263+'4'!J263+'5'!J263+'6'!J263+'7'!J263+'8'!J263+'9'!J263+'10'!J263+'11'!J263+'12'!J263+'13'!J263+'14'!J263+'15'!J263+'16'!J263+'17'!J263+'18'!K263+'19'!J263+'20'!J263+'21'!J263+'22'!J263+'23'!J263+'24'!J263+'25'!J263+'26'!J263+'27'!J263+'28'!J263+'29'!J263+'30'!J263+'31.'!J266</f>
        <v>0</v>
      </c>
      <c r="K262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2" s="20"/>
      <c r="M262" s="44">
        <f>+'1'!M264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263</f>
        <v>0</v>
      </c>
      <c r="N262" s="19"/>
      <c r="O262" s="90"/>
      <c r="P262" s="79">
        <f t="shared" si="23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s="49" customFormat="1" ht="25.5" customHeight="1" x14ac:dyDescent="0.55000000000000004">
      <c r="A263" s="160" t="s">
        <v>223</v>
      </c>
      <c r="B263" s="161"/>
      <c r="C263" s="161"/>
      <c r="D263" s="162"/>
      <c r="E263" s="166" t="s">
        <v>239</v>
      </c>
      <c r="F263" s="167"/>
      <c r="G263" s="163" t="s">
        <v>224</v>
      </c>
      <c r="H263" s="164"/>
      <c r="I263" s="165"/>
      <c r="J263" s="168" t="s">
        <v>225</v>
      </c>
      <c r="K263" s="168"/>
      <c r="L263" s="168"/>
      <c r="M263" s="51">
        <f>SUM(M5:M262)</f>
        <v>82134</v>
      </c>
      <c r="N263" s="52" t="s">
        <v>219</v>
      </c>
      <c r="O263" s="2"/>
      <c r="P263" s="2"/>
      <c r="Q263" s="50"/>
      <c r="R263" s="58"/>
      <c r="S263" s="5"/>
      <c r="T263" s="5"/>
      <c r="U263" s="5"/>
      <c r="V263" s="5"/>
      <c r="W263" s="5"/>
      <c r="X263" s="5"/>
      <c r="Y263" s="5"/>
      <c r="Z263" s="2"/>
      <c r="AA263" s="2"/>
      <c r="AB263" s="2"/>
      <c r="AC263" s="50"/>
    </row>
    <row r="264" spans="1:29" s="50" customFormat="1" ht="24.75" customHeight="1" x14ac:dyDescent="0.55000000000000004">
      <c r="A264" s="169" t="s">
        <v>226</v>
      </c>
      <c r="B264" s="170"/>
      <c r="C264" s="175">
        <f>+M266</f>
        <v>82134</v>
      </c>
      <c r="D264" s="176"/>
      <c r="E264" s="53" t="s">
        <v>227</v>
      </c>
      <c r="F264" s="54">
        <f>+M263</f>
        <v>82134</v>
      </c>
      <c r="G264" s="55" t="s">
        <v>217</v>
      </c>
      <c r="H264" s="157">
        <f>SUM(U36)</f>
        <v>0</v>
      </c>
      <c r="I264" s="158"/>
      <c r="J264" s="150"/>
      <c r="K264" s="150"/>
      <c r="L264" s="150"/>
      <c r="M264" s="57"/>
      <c r="N264" s="57">
        <f>+W36</f>
        <v>35818</v>
      </c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169"/>
      <c r="B265" s="170"/>
      <c r="C265" s="175"/>
      <c r="D265" s="176"/>
      <c r="E265" s="53" t="s">
        <v>228</v>
      </c>
      <c r="F265" s="54">
        <f>N266</f>
        <v>15966</v>
      </c>
      <c r="G265" s="55"/>
      <c r="H265" s="157">
        <v>0</v>
      </c>
      <c r="I265" s="158"/>
      <c r="J265" s="150" t="s">
        <v>229</v>
      </c>
      <c r="K265" s="150"/>
      <c r="L265" s="150"/>
      <c r="M265" s="57">
        <f>-T36</f>
        <v>0</v>
      </c>
      <c r="N265" s="57" t="s">
        <v>228</v>
      </c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171" t="s">
        <v>10</v>
      </c>
      <c r="B266" s="172"/>
      <c r="C266" s="175">
        <f>+F265</f>
        <v>15966</v>
      </c>
      <c r="D266" s="176"/>
      <c r="E266" s="53"/>
      <c r="F266" s="54"/>
      <c r="G266" s="55" t="s">
        <v>230</v>
      </c>
      <c r="H266" s="157">
        <f>+V36</f>
        <v>750</v>
      </c>
      <c r="I266" s="158"/>
      <c r="J266" s="151" t="s">
        <v>231</v>
      </c>
      <c r="K266" s="152"/>
      <c r="L266" s="153"/>
      <c r="M266" s="57">
        <f>+M263-M264</f>
        <v>82134</v>
      </c>
      <c r="N266" s="59">
        <f>+S36</f>
        <v>15966</v>
      </c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173" t="s">
        <v>232</v>
      </c>
      <c r="B267" s="174"/>
      <c r="C267" s="175">
        <f>+C264-C266</f>
        <v>66168</v>
      </c>
      <c r="D267" s="176"/>
      <c r="E267" s="53" t="s">
        <v>232</v>
      </c>
      <c r="F267" s="54">
        <f>+F264-F265</f>
        <v>66168</v>
      </c>
      <c r="G267" s="55" t="s">
        <v>233</v>
      </c>
      <c r="H267" s="157">
        <f>SUM(H264:H266)</f>
        <v>750</v>
      </c>
      <c r="I267" s="158"/>
      <c r="J267" s="150" t="s">
        <v>206</v>
      </c>
      <c r="K267" s="150"/>
      <c r="L267" s="150"/>
      <c r="M267" s="57">
        <f>H267</f>
        <v>750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60"/>
      <c r="B268" s="117"/>
      <c r="C268" s="60"/>
      <c r="D268" s="60"/>
      <c r="E268" s="53" t="s">
        <v>234</v>
      </c>
      <c r="F268" s="54">
        <v>100000</v>
      </c>
      <c r="J268" s="154" t="s">
        <v>208</v>
      </c>
      <c r="K268" s="155"/>
      <c r="L268" s="156"/>
      <c r="M268" s="57">
        <f>M266-M267-N264-N266</f>
        <v>29600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</row>
    <row r="269" spans="1:29" s="50" customFormat="1" ht="24.75" customHeight="1" x14ac:dyDescent="0.55000000000000004">
      <c r="A269" s="60"/>
      <c r="B269" s="117"/>
      <c r="C269" s="60"/>
      <c r="D269" s="60"/>
      <c r="E269" s="53" t="s">
        <v>235</v>
      </c>
      <c r="F269" s="54">
        <f>F267-F268</f>
        <v>-33832</v>
      </c>
      <c r="J269" s="154" t="s">
        <v>209</v>
      </c>
      <c r="K269" s="155"/>
      <c r="L269" s="156"/>
      <c r="M269" s="57">
        <f>+Y36</f>
        <v>29600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  <c r="AC269" s="2"/>
    </row>
    <row r="270" spans="1:29" s="50" customFormat="1" ht="24.75" customHeight="1" x14ac:dyDescent="0.55000000000000004">
      <c r="A270" s="60"/>
      <c r="B270" s="117"/>
      <c r="C270" s="60"/>
      <c r="D270" s="60"/>
      <c r="E270" s="53" t="s">
        <v>236</v>
      </c>
      <c r="F270" s="54">
        <v>0</v>
      </c>
      <c r="J270" s="154" t="s">
        <v>210</v>
      </c>
      <c r="K270" s="155"/>
      <c r="L270" s="156"/>
      <c r="M270" s="57">
        <v>0</v>
      </c>
      <c r="N270" s="56"/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  <c r="AC270" s="2"/>
    </row>
    <row r="271" spans="1:29" ht="24.75" customHeight="1" thickBot="1" x14ac:dyDescent="0.6">
      <c r="A271" s="60"/>
      <c r="B271" s="117"/>
      <c r="C271" s="60"/>
      <c r="D271" s="60"/>
      <c r="E271" s="100" t="s">
        <v>1369</v>
      </c>
      <c r="F271" s="101">
        <v>0</v>
      </c>
      <c r="J271" s="159" t="s">
        <v>211</v>
      </c>
      <c r="K271" s="159"/>
      <c r="L271" s="159"/>
      <c r="M271" s="61">
        <f>+M269-M268</f>
        <v>0</v>
      </c>
      <c r="N271" s="66"/>
    </row>
    <row r="272" spans="1:29" ht="24.75" customHeight="1" thickBot="1" x14ac:dyDescent="0.6">
      <c r="H272" s="147" t="s">
        <v>237</v>
      </c>
      <c r="I272" s="148"/>
      <c r="J272" s="148"/>
      <c r="K272" s="148"/>
      <c r="L272" s="148"/>
      <c r="M272" s="148"/>
      <c r="N272" s="149"/>
    </row>
    <row r="273" spans="6:6" x14ac:dyDescent="0.55000000000000004">
      <c r="F273" s="23"/>
    </row>
  </sheetData>
  <autoFilter ref="A4:AC272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3:D263"/>
    <mergeCell ref="G263:I263"/>
    <mergeCell ref="J270:L270"/>
    <mergeCell ref="E263:F263"/>
    <mergeCell ref="J263:L263"/>
    <mergeCell ref="A264:B264"/>
    <mergeCell ref="A266:B266"/>
    <mergeCell ref="A267:B267"/>
    <mergeCell ref="C264:D264"/>
    <mergeCell ref="C265:D265"/>
    <mergeCell ref="C266:D266"/>
    <mergeCell ref="C267:D267"/>
    <mergeCell ref="A265:B265"/>
    <mergeCell ref="H272:N272"/>
    <mergeCell ref="J264:L264"/>
    <mergeCell ref="J265:L265"/>
    <mergeCell ref="J266:L266"/>
    <mergeCell ref="J267:L267"/>
    <mergeCell ref="J268:L268"/>
    <mergeCell ref="J269:L269"/>
    <mergeCell ref="H267:I267"/>
    <mergeCell ref="H264:I264"/>
    <mergeCell ref="H265:I265"/>
    <mergeCell ref="H266:I266"/>
    <mergeCell ref="J271:L271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9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v>32</v>
      </c>
      <c r="F5" s="71"/>
      <c r="G5" s="46">
        <f t="shared" ref="G5" si="0">E5+F5</f>
        <v>32</v>
      </c>
      <c r="H5" s="78">
        <v>0</v>
      </c>
      <c r="I5" s="76">
        <v>0</v>
      </c>
      <c r="J5" s="46">
        <f t="shared" ref="J5" si="1">+G5-H5-K5-I5</f>
        <v>32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v>127</v>
      </c>
      <c r="F6" s="71"/>
      <c r="G6" s="46">
        <f t="shared" ref="G6:G26" si="3">E6+F6</f>
        <v>127</v>
      </c>
      <c r="H6" s="78">
        <v>0</v>
      </c>
      <c r="I6" s="76">
        <v>0</v>
      </c>
      <c r="J6" s="46">
        <f t="shared" ref="J6:J26" si="4">+G6-H6-K6-I6</f>
        <v>127</v>
      </c>
      <c r="K6" s="72"/>
      <c r="L6" s="20">
        <v>100</v>
      </c>
      <c r="M6" s="65">
        <f t="shared" ref="M6:M80" si="5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3"/>
        <v>0</v>
      </c>
      <c r="H7" s="78">
        <v>0</v>
      </c>
      <c r="I7" s="76">
        <v>0</v>
      </c>
      <c r="J7" s="46">
        <f t="shared" si="4"/>
        <v>0</v>
      </c>
      <c r="K7" s="72"/>
      <c r="L7" s="20">
        <v>50</v>
      </c>
      <c r="M7" s="65">
        <f t="shared" si="5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3"/>
        <v>0</v>
      </c>
      <c r="H8" s="78">
        <v>0</v>
      </c>
      <c r="I8" s="76">
        <v>0</v>
      </c>
      <c r="J8" s="46">
        <f t="shared" si="4"/>
        <v>0</v>
      </c>
      <c r="K8" s="72"/>
      <c r="L8" s="20">
        <v>100</v>
      </c>
      <c r="M8" s="65">
        <f t="shared" si="5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3"/>
        <v>0</v>
      </c>
      <c r="H9" s="78">
        <v>0</v>
      </c>
      <c r="I9" s="76">
        <v>0</v>
      </c>
      <c r="J9" s="46">
        <f t="shared" si="4"/>
        <v>0</v>
      </c>
      <c r="K9" s="72"/>
      <c r="L9" s="20">
        <v>10</v>
      </c>
      <c r="M9" s="65">
        <f t="shared" si="5"/>
        <v>0</v>
      </c>
      <c r="N9" s="17" t="s">
        <v>16</v>
      </c>
      <c r="O9" s="18"/>
      <c r="P9" s="23">
        <f t="shared" si="2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3"/>
        <v>0</v>
      </c>
      <c r="H10" s="78">
        <v>0</v>
      </c>
      <c r="I10" s="76">
        <v>0</v>
      </c>
      <c r="J10" s="46">
        <f t="shared" si="4"/>
        <v>0</v>
      </c>
      <c r="K10" s="72"/>
      <c r="L10" s="20">
        <v>15</v>
      </c>
      <c r="M10" s="65">
        <f t="shared" si="5"/>
        <v>0</v>
      </c>
      <c r="N10" s="17" t="s">
        <v>16</v>
      </c>
      <c r="O10" s="18"/>
      <c r="P10" s="23">
        <f t="shared" si="2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/>
      <c r="F11" s="71"/>
      <c r="G11" s="46">
        <f t="shared" si="3"/>
        <v>0</v>
      </c>
      <c r="H11" s="78">
        <v>0</v>
      </c>
      <c r="I11" s="76">
        <v>0</v>
      </c>
      <c r="J11" s="46">
        <f t="shared" si="4"/>
        <v>0</v>
      </c>
      <c r="K11" s="72"/>
      <c r="L11" s="20">
        <v>50</v>
      </c>
      <c r="M11" s="65">
        <f t="shared" si="5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3"/>
        <v>0</v>
      </c>
      <c r="H12" s="78">
        <v>0</v>
      </c>
      <c r="I12" s="76">
        <v>0</v>
      </c>
      <c r="J12" s="46">
        <f t="shared" si="4"/>
        <v>0</v>
      </c>
      <c r="K12" s="72"/>
      <c r="L12" s="20">
        <v>50</v>
      </c>
      <c r="M12" s="65">
        <f t="shared" si="5"/>
        <v>0</v>
      </c>
      <c r="N12" s="17" t="s">
        <v>16</v>
      </c>
      <c r="O12" s="18"/>
      <c r="P12" s="23">
        <f t="shared" si="2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3"/>
        <v>0</v>
      </c>
      <c r="H13" s="78">
        <v>0</v>
      </c>
      <c r="I13" s="76">
        <v>0</v>
      </c>
      <c r="J13" s="46">
        <f t="shared" si="4"/>
        <v>0</v>
      </c>
      <c r="K13" s="72"/>
      <c r="L13" s="20">
        <v>50</v>
      </c>
      <c r="M13" s="65">
        <f t="shared" si="5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3"/>
        <v>0</v>
      </c>
      <c r="H14" s="78">
        <v>0</v>
      </c>
      <c r="I14" s="76">
        <v>0</v>
      </c>
      <c r="J14" s="46">
        <f t="shared" si="4"/>
        <v>0</v>
      </c>
      <c r="K14" s="72"/>
      <c r="L14" s="20">
        <v>50</v>
      </c>
      <c r="M14" s="65">
        <f t="shared" si="5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v>4</v>
      </c>
      <c r="F15" s="71"/>
      <c r="G15" s="46">
        <f t="shared" si="3"/>
        <v>4</v>
      </c>
      <c r="H15" s="78">
        <v>0</v>
      </c>
      <c r="I15" s="76">
        <v>0</v>
      </c>
      <c r="J15" s="46">
        <f t="shared" si="4"/>
        <v>4</v>
      </c>
      <c r="K15" s="72"/>
      <c r="L15" s="20">
        <v>50</v>
      </c>
      <c r="M15" s="65">
        <f t="shared" si="5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3"/>
        <v>0</v>
      </c>
      <c r="H16" s="78">
        <v>0</v>
      </c>
      <c r="I16" s="76">
        <v>0</v>
      </c>
      <c r="J16" s="46">
        <f t="shared" si="4"/>
        <v>0</v>
      </c>
      <c r="K16" s="72"/>
      <c r="L16" s="20">
        <v>50</v>
      </c>
      <c r="M16" s="65">
        <f t="shared" si="5"/>
        <v>0</v>
      </c>
      <c r="N16" s="17" t="s">
        <v>16</v>
      </c>
      <c r="O16" s="18"/>
      <c r="P16" s="23">
        <f t="shared" si="2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3"/>
        <v>0</v>
      </c>
      <c r="H17" s="78">
        <v>0</v>
      </c>
      <c r="I17" s="76">
        <v>0</v>
      </c>
      <c r="J17" s="46">
        <f t="shared" si="4"/>
        <v>0</v>
      </c>
      <c r="K17" s="72"/>
      <c r="L17" s="20">
        <v>50</v>
      </c>
      <c r="M17" s="65">
        <f t="shared" si="5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3"/>
        <v>0</v>
      </c>
      <c r="H18" s="78">
        <v>0</v>
      </c>
      <c r="I18" s="76">
        <v>0</v>
      </c>
      <c r="J18" s="46">
        <f t="shared" si="4"/>
        <v>0</v>
      </c>
      <c r="K18" s="72"/>
      <c r="L18" s="20">
        <v>50</v>
      </c>
      <c r="M18" s="65">
        <f t="shared" si="5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3"/>
        <v>0</v>
      </c>
      <c r="H19" s="78">
        <v>0</v>
      </c>
      <c r="I19" s="76">
        <v>0</v>
      </c>
      <c r="J19" s="46">
        <f t="shared" si="4"/>
        <v>0</v>
      </c>
      <c r="K19" s="72"/>
      <c r="L19" s="20">
        <v>50</v>
      </c>
      <c r="M19" s="65">
        <f t="shared" si="5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v>3</v>
      </c>
      <c r="F20" s="71"/>
      <c r="G20" s="46">
        <f t="shared" si="3"/>
        <v>3</v>
      </c>
      <c r="H20" s="78">
        <v>0</v>
      </c>
      <c r="I20" s="76">
        <v>0</v>
      </c>
      <c r="J20" s="46">
        <f t="shared" si="4"/>
        <v>3</v>
      </c>
      <c r="K20" s="72"/>
      <c r="L20" s="20">
        <v>65</v>
      </c>
      <c r="M20" s="65">
        <f t="shared" si="5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v>3</v>
      </c>
      <c r="F21" s="71"/>
      <c r="G21" s="46">
        <f t="shared" si="3"/>
        <v>3</v>
      </c>
      <c r="H21" s="78">
        <v>0</v>
      </c>
      <c r="I21" s="76">
        <v>0</v>
      </c>
      <c r="J21" s="46">
        <f t="shared" si="4"/>
        <v>3</v>
      </c>
      <c r="K21" s="72"/>
      <c r="L21" s="20">
        <v>85</v>
      </c>
      <c r="M21" s="65">
        <f t="shared" si="5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v>36</v>
      </c>
      <c r="F22" s="71"/>
      <c r="G22" s="46">
        <f t="shared" si="3"/>
        <v>36</v>
      </c>
      <c r="H22" s="78">
        <v>0</v>
      </c>
      <c r="I22" s="76">
        <v>0</v>
      </c>
      <c r="J22" s="46">
        <f t="shared" si="4"/>
        <v>36</v>
      </c>
      <c r="K22" s="72"/>
      <c r="L22" s="20">
        <v>100</v>
      </c>
      <c r="M22" s="65">
        <f t="shared" si="5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3"/>
        <v>0</v>
      </c>
      <c r="H23" s="78">
        <v>0</v>
      </c>
      <c r="I23" s="76">
        <v>0</v>
      </c>
      <c r="J23" s="46">
        <f t="shared" si="4"/>
        <v>0</v>
      </c>
      <c r="K23" s="72"/>
      <c r="L23" s="20">
        <v>100</v>
      </c>
      <c r="M23" s="65">
        <f t="shared" si="5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v>8</v>
      </c>
      <c r="F24" s="71"/>
      <c r="G24" s="46">
        <f t="shared" si="3"/>
        <v>8</v>
      </c>
      <c r="H24" s="78">
        <v>0</v>
      </c>
      <c r="I24" s="76">
        <v>0</v>
      </c>
      <c r="J24" s="46">
        <f t="shared" si="4"/>
        <v>8</v>
      </c>
      <c r="K24" s="72"/>
      <c r="L24" s="20">
        <v>100</v>
      </c>
      <c r="M24" s="65">
        <f t="shared" si="5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3"/>
        <v>0</v>
      </c>
      <c r="H25" s="78">
        <v>0</v>
      </c>
      <c r="I25" s="76">
        <v>0</v>
      </c>
      <c r="J25" s="46">
        <f t="shared" si="4"/>
        <v>0</v>
      </c>
      <c r="K25" s="72"/>
      <c r="L25" s="20">
        <v>100</v>
      </c>
      <c r="M25" s="65">
        <f t="shared" si="5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v>3</v>
      </c>
      <c r="F26" s="71"/>
      <c r="G26" s="46">
        <f t="shared" si="3"/>
        <v>3</v>
      </c>
      <c r="H26" s="78">
        <v>0</v>
      </c>
      <c r="I26" s="76">
        <v>0</v>
      </c>
      <c r="J26" s="46">
        <f t="shared" si="4"/>
        <v>3</v>
      </c>
      <c r="K26" s="72"/>
      <c r="L26" s="20">
        <v>100</v>
      </c>
      <c r="M26" s="65">
        <f t="shared" si="5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5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v>8</v>
      </c>
      <c r="F28" s="71"/>
      <c r="G28" s="46">
        <f t="shared" si="7"/>
        <v>8</v>
      </c>
      <c r="H28" s="78">
        <v>0</v>
      </c>
      <c r="I28" s="76">
        <v>0</v>
      </c>
      <c r="J28" s="46">
        <f t="shared" si="8"/>
        <v>8</v>
      </c>
      <c r="K28" s="72"/>
      <c r="L28" s="20">
        <v>100</v>
      </c>
      <c r="M28" s="65">
        <f t="shared" si="5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5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5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5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v>5</v>
      </c>
      <c r="F32" s="71"/>
      <c r="G32" s="46">
        <f t="shared" si="7"/>
        <v>5</v>
      </c>
      <c r="H32" s="78">
        <v>0</v>
      </c>
      <c r="I32" s="76">
        <v>0</v>
      </c>
      <c r="J32" s="46">
        <f t="shared" si="8"/>
        <v>5</v>
      </c>
      <c r="K32" s="72"/>
      <c r="L32" s="20">
        <v>130</v>
      </c>
      <c r="M32" s="65">
        <f t="shared" si="5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5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5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5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5"/>
        <v>0</v>
      </c>
      <c r="N36" s="17" t="s">
        <v>16</v>
      </c>
      <c r="O36" s="18"/>
      <c r="P36" s="23">
        <f t="shared" si="2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5"/>
        <v>0</v>
      </c>
      <c r="N37" s="17" t="s">
        <v>16</v>
      </c>
      <c r="O37" s="18"/>
      <c r="P37" s="23">
        <f t="shared" si="2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5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5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v>2</v>
      </c>
      <c r="F41" s="71"/>
      <c r="G41" s="46">
        <f t="shared" si="7"/>
        <v>2</v>
      </c>
      <c r="H41" s="78">
        <v>0</v>
      </c>
      <c r="I41" s="76">
        <v>0</v>
      </c>
      <c r="J41" s="46">
        <f t="shared" si="8"/>
        <v>2</v>
      </c>
      <c r="K41" s="72"/>
      <c r="L41" s="20">
        <v>50</v>
      </c>
      <c r="M41" s="65">
        <f t="shared" si="5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5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5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5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v>3</v>
      </c>
      <c r="F46" s="71"/>
      <c r="G46" s="46">
        <f t="shared" si="7"/>
        <v>3</v>
      </c>
      <c r="H46" s="78">
        <v>0</v>
      </c>
      <c r="I46" s="76">
        <v>0</v>
      </c>
      <c r="J46" s="46">
        <f t="shared" si="8"/>
        <v>3</v>
      </c>
      <c r="K46" s="72"/>
      <c r="L46" s="20">
        <v>50</v>
      </c>
      <c r="M46" s="65">
        <f t="shared" si="5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v>2</v>
      </c>
      <c r="F47" s="71"/>
      <c r="G47" s="46">
        <f t="shared" si="7"/>
        <v>2</v>
      </c>
      <c r="H47" s="78">
        <v>0</v>
      </c>
      <c r="I47" s="76">
        <v>0</v>
      </c>
      <c r="J47" s="46">
        <f t="shared" si="8"/>
        <v>2</v>
      </c>
      <c r="K47" s="72"/>
      <c r="L47" s="20">
        <v>50</v>
      </c>
      <c r="M47" s="65">
        <f t="shared" si="5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v>3</v>
      </c>
      <c r="F48" s="71"/>
      <c r="G48" s="46">
        <f t="shared" si="7"/>
        <v>3</v>
      </c>
      <c r="H48" s="78">
        <v>0</v>
      </c>
      <c r="I48" s="76"/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/>
      <c r="F49" s="71"/>
      <c r="G49" s="46">
        <f t="shared" si="7"/>
        <v>0</v>
      </c>
      <c r="H49" s="78">
        <v>0</v>
      </c>
      <c r="I49" s="76"/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/>
      <c r="F50" s="71"/>
      <c r="G50" s="46">
        <f t="shared" si="7"/>
        <v>0</v>
      </c>
      <c r="H50" s="78">
        <v>0</v>
      </c>
      <c r="I50" s="76"/>
      <c r="J50" s="46">
        <f t="shared" si="8"/>
        <v>0</v>
      </c>
      <c r="K50" s="72"/>
      <c r="L50" s="20">
        <v>50</v>
      </c>
      <c r="M50" s="65">
        <f t="shared" si="5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v>3</v>
      </c>
      <c r="F53" s="71"/>
      <c r="G53" s="46">
        <f t="shared" si="7"/>
        <v>3</v>
      </c>
      <c r="H53" s="78">
        <v>0</v>
      </c>
      <c r="I53" s="76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5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v>1</v>
      </c>
      <c r="F57" s="71"/>
      <c r="G57" s="46">
        <f t="shared" si="7"/>
        <v>1</v>
      </c>
      <c r="H57" s="78">
        <v>0</v>
      </c>
      <c r="I57" s="76">
        <v>0</v>
      </c>
      <c r="J57" s="46">
        <f t="shared" si="8"/>
        <v>1</v>
      </c>
      <c r="K57" s="72"/>
      <c r="L57" s="20">
        <v>120</v>
      </c>
      <c r="M57" s="65">
        <f t="shared" si="5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5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v>1</v>
      </c>
      <c r="F59" s="71"/>
      <c r="G59" s="46">
        <f t="shared" si="7"/>
        <v>1</v>
      </c>
      <c r="H59" s="78">
        <v>0</v>
      </c>
      <c r="I59" s="76">
        <v>0</v>
      </c>
      <c r="J59" s="46">
        <f t="shared" si="8"/>
        <v>1</v>
      </c>
      <c r="K59" s="72"/>
      <c r="L59" s="20">
        <v>120</v>
      </c>
      <c r="M59" s="65">
        <f t="shared" si="5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5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5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5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5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5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5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5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5"/>
        <v>0</v>
      </c>
      <c r="N67" s="17" t="s">
        <v>16</v>
      </c>
      <c r="O67" s="18"/>
      <c r="P67" s="23">
        <f t="shared" si="2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5"/>
        <v>0</v>
      </c>
      <c r="N68" s="17" t="s">
        <v>16</v>
      </c>
      <c r="O68" s="18"/>
      <c r="P68" s="23">
        <f t="shared" si="2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5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5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5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5"/>
        <v>0</v>
      </c>
      <c r="N72" s="17" t="s">
        <v>16</v>
      </c>
      <c r="O72" s="18"/>
      <c r="P72" s="23">
        <f t="shared" si="2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5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5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5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5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5"/>
        <v>0</v>
      </c>
      <c r="N78" s="17" t="s">
        <v>16</v>
      </c>
      <c r="O78" s="18"/>
      <c r="P78" s="23">
        <f t="shared" si="2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5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5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v>11</v>
      </c>
      <c r="F110" s="71"/>
      <c r="G110" s="46">
        <f t="shared" si="25"/>
        <v>11</v>
      </c>
      <c r="H110" s="78">
        <v>0</v>
      </c>
      <c r="I110" s="76">
        <v>0</v>
      </c>
      <c r="J110" s="46">
        <f t="shared" si="26"/>
        <v>11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v>11</v>
      </c>
      <c r="F111" s="71"/>
      <c r="G111" s="46">
        <f t="shared" si="25"/>
        <v>11</v>
      </c>
      <c r="H111" s="78">
        <v>0</v>
      </c>
      <c r="I111" s="76">
        <v>0</v>
      </c>
      <c r="J111" s="46">
        <f t="shared" si="26"/>
        <v>11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v>4</v>
      </c>
      <c r="F112" s="71"/>
      <c r="G112" s="46">
        <f t="shared" si="25"/>
        <v>4</v>
      </c>
      <c r="H112" s="78">
        <v>0</v>
      </c>
      <c r="I112" s="76">
        <v>0</v>
      </c>
      <c r="J112" s="46">
        <f t="shared" si="26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v>8</v>
      </c>
      <c r="F113" s="71"/>
      <c r="G113" s="46">
        <f t="shared" si="25"/>
        <v>8</v>
      </c>
      <c r="H113" s="78">
        <v>0</v>
      </c>
      <c r="I113" s="76">
        <v>0</v>
      </c>
      <c r="J113" s="46">
        <f t="shared" si="26"/>
        <v>8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3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v>24</v>
      </c>
      <c r="F115" s="71"/>
      <c r="G115" s="46">
        <f t="shared" si="25"/>
        <v>24</v>
      </c>
      <c r="H115" s="78">
        <v>0</v>
      </c>
      <c r="I115" s="76">
        <v>0</v>
      </c>
      <c r="J115" s="46">
        <f t="shared" si="26"/>
        <v>24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v>12</v>
      </c>
      <c r="F116" s="71"/>
      <c r="G116" s="46">
        <f t="shared" si="25"/>
        <v>12</v>
      </c>
      <c r="H116" s="78">
        <v>0</v>
      </c>
      <c r="I116" s="76">
        <v>0</v>
      </c>
      <c r="J116" s="46">
        <f t="shared" si="26"/>
        <v>12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v>4</v>
      </c>
      <c r="F117" s="71"/>
      <c r="G117" s="46">
        <f t="shared" si="25"/>
        <v>4</v>
      </c>
      <c r="H117" s="78">
        <v>0</v>
      </c>
      <c r="I117" s="76">
        <v>0</v>
      </c>
      <c r="J117" s="46">
        <f t="shared" si="26"/>
        <v>4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v>5</v>
      </c>
      <c r="F125" s="71"/>
      <c r="G125" s="46">
        <f t="shared" si="25"/>
        <v>5</v>
      </c>
      <c r="H125" s="78">
        <v>0</v>
      </c>
      <c r="I125" s="76">
        <v>0</v>
      </c>
      <c r="J125" s="46">
        <f t="shared" si="26"/>
        <v>5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v>1</v>
      </c>
      <c r="F131" s="71"/>
      <c r="G131" s="46">
        <f t="shared" si="25"/>
        <v>1</v>
      </c>
      <c r="H131" s="78">
        <v>0</v>
      </c>
      <c r="I131" s="76">
        <v>0</v>
      </c>
      <c r="J131" s="46">
        <f t="shared" si="26"/>
        <v>1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v>4</v>
      </c>
      <c r="F133" s="71"/>
      <c r="G133" s="46">
        <f t="shared" si="25"/>
        <v>4</v>
      </c>
      <c r="H133" s="78">
        <v>0</v>
      </c>
      <c r="I133" s="76">
        <v>0</v>
      </c>
      <c r="J133" s="46">
        <f t="shared" si="26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>
        <v>8</v>
      </c>
      <c r="G154" s="46">
        <f t="shared" si="25"/>
        <v>8</v>
      </c>
      <c r="H154" s="78">
        <v>0</v>
      </c>
      <c r="I154" s="76">
        <v>0</v>
      </c>
      <c r="J154" s="46">
        <f t="shared" si="26"/>
        <v>8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3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v>16</v>
      </c>
      <c r="F175" s="71"/>
      <c r="G175" s="46">
        <f t="shared" si="32"/>
        <v>16</v>
      </c>
      <c r="H175" s="78">
        <v>0</v>
      </c>
      <c r="I175" s="76">
        <v>0</v>
      </c>
      <c r="J175" s="46">
        <f t="shared" si="33"/>
        <v>16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v>8</v>
      </c>
      <c r="F176" s="71"/>
      <c r="G176" s="46">
        <f t="shared" si="32"/>
        <v>8</v>
      </c>
      <c r="H176" s="78">
        <v>0</v>
      </c>
      <c r="I176" s="76">
        <v>0</v>
      </c>
      <c r="J176" s="46">
        <f t="shared" si="33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34" si="36">+L177*K177</f>
        <v>0</v>
      </c>
      <c r="N177" s="17" t="s">
        <v>16</v>
      </c>
      <c r="O177" s="18"/>
      <c r="P177" s="23">
        <f t="shared" ref="P177:P261" si="37">SUM(M177-O177)</f>
        <v>0</v>
      </c>
      <c r="Q177" s="90"/>
      <c r="R177" s="43">
        <f t="shared" ref="R177:R261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v>3</v>
      </c>
      <c r="F190" s="71"/>
      <c r="G190" s="46">
        <f t="shared" si="32"/>
        <v>3</v>
      </c>
      <c r="H190" s="78">
        <v>0</v>
      </c>
      <c r="I190" s="76">
        <v>0</v>
      </c>
      <c r="J190" s="46">
        <f t="shared" si="33"/>
        <v>3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v>8</v>
      </c>
      <c r="F193" s="71"/>
      <c r="G193" s="46">
        <f t="shared" si="32"/>
        <v>8</v>
      </c>
      <c r="H193" s="78">
        <v>0</v>
      </c>
      <c r="I193" s="76">
        <v>0</v>
      </c>
      <c r="J193" s="46">
        <f t="shared" si="33"/>
        <v>8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v>10</v>
      </c>
      <c r="F194" s="71"/>
      <c r="G194" s="46">
        <f t="shared" si="32"/>
        <v>10</v>
      </c>
      <c r="H194" s="78">
        <v>0</v>
      </c>
      <c r="I194" s="76">
        <v>0</v>
      </c>
      <c r="J194" s="46">
        <f t="shared" si="33"/>
        <v>10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v>3</v>
      </c>
      <c r="F195" s="71"/>
      <c r="G195" s="46">
        <f t="shared" si="32"/>
        <v>3</v>
      </c>
      <c r="H195" s="78">
        <v>0</v>
      </c>
      <c r="I195" s="76">
        <v>0</v>
      </c>
      <c r="J195" s="46">
        <f t="shared" si="33"/>
        <v>3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v>1</v>
      </c>
      <c r="F196" s="71"/>
      <c r="G196" s="46">
        <f t="shared" si="32"/>
        <v>1</v>
      </c>
      <c r="H196" s="78">
        <v>0</v>
      </c>
      <c r="I196" s="76">
        <v>0</v>
      </c>
      <c r="J196" s="46">
        <f t="shared" si="33"/>
        <v>1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v>4</v>
      </c>
      <c r="F197" s="71"/>
      <c r="G197" s="46">
        <f t="shared" si="32"/>
        <v>4</v>
      </c>
      <c r="H197" s="78">
        <v>0</v>
      </c>
      <c r="I197" s="76">
        <v>0</v>
      </c>
      <c r="J197" s="46">
        <f t="shared" si="33"/>
        <v>4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v>17</v>
      </c>
      <c r="F198" s="71"/>
      <c r="G198" s="46">
        <f t="shared" si="32"/>
        <v>17</v>
      </c>
      <c r="H198" s="78">
        <v>0</v>
      </c>
      <c r="I198" s="76">
        <v>0</v>
      </c>
      <c r="J198" s="46">
        <f t="shared" si="33"/>
        <v>17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v>1</v>
      </c>
      <c r="F201" s="71"/>
      <c r="G201" s="46">
        <f t="shared" si="32"/>
        <v>1</v>
      </c>
      <c r="H201" s="78">
        <v>0</v>
      </c>
      <c r="I201" s="76">
        <v>0</v>
      </c>
      <c r="J201" s="46">
        <f t="shared" si="33"/>
        <v>1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v>1</v>
      </c>
      <c r="F202" s="71"/>
      <c r="G202" s="46">
        <f t="shared" si="32"/>
        <v>1</v>
      </c>
      <c r="H202" s="78">
        <v>0</v>
      </c>
      <c r="I202" s="76">
        <v>0</v>
      </c>
      <c r="J202" s="46">
        <f t="shared" si="33"/>
        <v>1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v>5</v>
      </c>
      <c r="F204" s="71"/>
      <c r="G204" s="46">
        <f t="shared" si="32"/>
        <v>5</v>
      </c>
      <c r="H204" s="78">
        <v>0</v>
      </c>
      <c r="I204" s="76">
        <v>0</v>
      </c>
      <c r="J204" s="46">
        <f t="shared" si="33"/>
        <v>5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v>3</v>
      </c>
      <c r="F205" s="71"/>
      <c r="G205" s="46">
        <f t="shared" si="32"/>
        <v>3</v>
      </c>
      <c r="H205" s="78">
        <v>0</v>
      </c>
      <c r="I205" s="76">
        <v>0</v>
      </c>
      <c r="J205" s="46">
        <f t="shared" si="33"/>
        <v>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v>2</v>
      </c>
      <c r="F208" s="71"/>
      <c r="G208" s="46">
        <f t="shared" si="32"/>
        <v>2</v>
      </c>
      <c r="H208" s="78">
        <v>0</v>
      </c>
      <c r="I208" s="76">
        <v>0</v>
      </c>
      <c r="J208" s="46">
        <f t="shared" si="33"/>
        <v>2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v>2</v>
      </c>
      <c r="F209" s="71"/>
      <c r="G209" s="46">
        <f t="shared" si="32"/>
        <v>2</v>
      </c>
      <c r="H209" s="78">
        <v>0</v>
      </c>
      <c r="I209" s="76">
        <v>0</v>
      </c>
      <c r="J209" s="46">
        <f t="shared" si="33"/>
        <v>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v>266</v>
      </c>
      <c r="F216" s="71"/>
      <c r="G216" s="46">
        <f t="shared" si="32"/>
        <v>266</v>
      </c>
      <c r="H216" s="78">
        <v>0</v>
      </c>
      <c r="I216" s="76">
        <v>0</v>
      </c>
      <c r="J216" s="46">
        <f t="shared" si="33"/>
        <v>266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v>44</v>
      </c>
      <c r="F217" s="71"/>
      <c r="G217" s="46">
        <f t="shared" si="32"/>
        <v>44</v>
      </c>
      <c r="H217" s="78">
        <v>0</v>
      </c>
      <c r="I217" s="76">
        <v>0</v>
      </c>
      <c r="J217" s="46">
        <f t="shared" si="33"/>
        <v>44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v>5</v>
      </c>
      <c r="F218" s="71"/>
      <c r="G218" s="46">
        <f t="shared" si="32"/>
        <v>5</v>
      </c>
      <c r="H218" s="78">
        <v>0</v>
      </c>
      <c r="I218" s="76">
        <v>0</v>
      </c>
      <c r="J218" s="46">
        <f t="shared" si="33"/>
        <v>5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v>374</v>
      </c>
      <c r="F224" s="71"/>
      <c r="G224" s="46">
        <f t="shared" si="32"/>
        <v>374</v>
      </c>
      <c r="H224" s="78">
        <v>0</v>
      </c>
      <c r="I224" s="76">
        <v>0</v>
      </c>
      <c r="J224" s="46">
        <f t="shared" si="33"/>
        <v>374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61" si="50">E235+F235</f>
        <v>0</v>
      </c>
      <c r="H235" s="78">
        <v>0</v>
      </c>
      <c r="I235" s="76">
        <v>0</v>
      </c>
      <c r="J235" s="46">
        <f t="shared" ref="J235:J261" si="51">+G235-H235-K235-I235</f>
        <v>0</v>
      </c>
      <c r="K235" s="72"/>
      <c r="L235" s="20">
        <v>100</v>
      </c>
      <c r="M235" s="65">
        <f t="shared" ref="M235:M261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35</v>
      </c>
      <c r="M243" s="65">
        <f t="shared" si="52"/>
        <v>0</v>
      </c>
      <c r="N243" s="17" t="s">
        <v>16</v>
      </c>
      <c r="O243" s="18"/>
      <c r="P243" s="23">
        <f t="shared" ref="P243:P246" si="55">SUM(M243-O243)</f>
        <v>0</v>
      </c>
      <c r="Q243" s="90"/>
      <c r="R243" s="43">
        <f t="shared" ref="R243:R246" si="5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35</v>
      </c>
      <c r="M244" s="65">
        <f t="shared" si="52"/>
        <v>0</v>
      </c>
      <c r="N244" s="17" t="s">
        <v>16</v>
      </c>
      <c r="O244" s="18"/>
      <c r="P244" s="23">
        <f t="shared" si="55"/>
        <v>0</v>
      </c>
      <c r="Q244" s="90"/>
      <c r="R244" s="43">
        <f t="shared" si="56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2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6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55</v>
      </c>
      <c r="M246" s="65">
        <f t="shared" si="52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6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40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49</v>
      </c>
      <c r="M248" s="65">
        <f t="shared" si="5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39</v>
      </c>
      <c r="M249" s="65">
        <f t="shared" si="5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50</v>
      </c>
      <c r="M250" s="65">
        <f t="shared" si="5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50</v>
      </c>
      <c r="M251" s="65">
        <f t="shared" si="5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35</v>
      </c>
      <c r="M252" s="65">
        <f t="shared" si="5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v>10</v>
      </c>
      <c r="F253" s="71"/>
      <c r="G253" s="46">
        <f t="shared" si="50"/>
        <v>10</v>
      </c>
      <c r="H253" s="78">
        <v>0</v>
      </c>
      <c r="I253" s="76">
        <v>0</v>
      </c>
      <c r="J253" s="46">
        <f t="shared" si="51"/>
        <v>10</v>
      </c>
      <c r="K253" s="72"/>
      <c r="L253" s="20">
        <v>27</v>
      </c>
      <c r="M253" s="65">
        <f t="shared" si="52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39</v>
      </c>
      <c r="M254" s="65">
        <f t="shared" si="5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>
        <v>39</v>
      </c>
      <c r="M255" s="65">
        <f t="shared" si="5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/>
      <c r="B256" s="10">
        <v>200511101</v>
      </c>
      <c r="C256" s="19" t="s">
        <v>1451</v>
      </c>
      <c r="D256" s="10" t="s">
        <v>563</v>
      </c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>
        <v>35</v>
      </c>
      <c r="M256" s="65">
        <f t="shared" si="52"/>
        <v>0</v>
      </c>
      <c r="N256" s="17"/>
      <c r="O256" s="18"/>
      <c r="P256" s="23">
        <f t="shared" si="37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si="52"/>
        <v>0</v>
      </c>
      <c r="N257" s="17"/>
      <c r="O257" s="18"/>
      <c r="P257" s="23">
        <f t="shared" si="37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52"/>
        <v>0</v>
      </c>
      <c r="N258" s="17"/>
      <c r="O258" s="18"/>
      <c r="P258" s="23">
        <f t="shared" si="37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52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8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52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ref="R260" si="58"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52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8"/>
        <v>0</v>
      </c>
    </row>
    <row r="262" spans="1:19" ht="24" customHeight="1" x14ac:dyDescent="0.55000000000000004">
      <c r="A262" s="10"/>
      <c r="B262" s="10"/>
      <c r="C262" s="19"/>
      <c r="D262" s="10"/>
      <c r="E262" s="64"/>
      <c r="F262" s="71"/>
      <c r="G262" s="46">
        <f t="shared" ref="G262" si="59">E262+F262</f>
        <v>0</v>
      </c>
      <c r="H262" s="78">
        <v>0</v>
      </c>
      <c r="I262" s="76">
        <v>0</v>
      </c>
      <c r="J262" s="46">
        <f t="shared" ref="J262" si="60">+G262-H262-K262-I262</f>
        <v>0</v>
      </c>
      <c r="K262" s="72"/>
      <c r="L262" s="20"/>
      <c r="M262" s="65">
        <f t="shared" ref="M262" si="61">+L262*K262</f>
        <v>0</v>
      </c>
      <c r="N262" s="17" t="s">
        <v>16</v>
      </c>
      <c r="O262" s="18"/>
      <c r="P262" s="23">
        <f t="shared" ref="P262" si="62">SUM(M262-O262)</f>
        <v>0</v>
      </c>
      <c r="Q262" s="90"/>
      <c r="R262" s="43">
        <f t="shared" ref="R262" si="63">+K262*Q262</f>
        <v>0</v>
      </c>
    </row>
    <row r="263" spans="1:19" ht="25.5" x14ac:dyDescent="0.55000000000000004">
      <c r="A263" s="1"/>
      <c r="E263" s="24"/>
      <c r="F263" s="25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0</v>
      </c>
      <c r="S263" s="75"/>
    </row>
    <row r="264" spans="1:19" ht="25.5" customHeight="1" x14ac:dyDescent="0.5">
      <c r="A264" s="1"/>
      <c r="E264" s="24"/>
      <c r="F264" s="25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31"/>
      <c r="G265" s="31"/>
      <c r="J265" s="31"/>
      <c r="K265" s="32"/>
      <c r="L265" s="95" t="s">
        <v>202</v>
      </c>
      <c r="M265" s="95"/>
      <c r="N265" s="33">
        <f>SUM(M5:M264)</f>
        <v>0</v>
      </c>
    </row>
    <row r="266" spans="1:19" ht="25.5" x14ac:dyDescent="0.55000000000000004">
      <c r="A266" s="1"/>
      <c r="E266" s="3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204</v>
      </c>
      <c r="M267" s="35"/>
      <c r="N267" s="36">
        <f>SUM(O267:AF267)</f>
        <v>0</v>
      </c>
    </row>
    <row r="268" spans="1:19" ht="25.5" x14ac:dyDescent="0.55000000000000004">
      <c r="A268" s="1"/>
      <c r="E268" s="3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3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31"/>
      <c r="G270" s="31"/>
      <c r="J270" s="31"/>
      <c r="L270" s="34" t="s">
        <v>207</v>
      </c>
      <c r="M270" s="35"/>
      <c r="N270" s="37">
        <f>SUM(O5:O263)</f>
        <v>0</v>
      </c>
    </row>
    <row r="271" spans="1:19" ht="25.5" x14ac:dyDescent="0.55000000000000004">
      <c r="A271" s="1"/>
      <c r="E271" s="31"/>
      <c r="G271" s="31"/>
      <c r="J271" s="31"/>
      <c r="L271" s="34" t="s">
        <v>208</v>
      </c>
      <c r="M271" s="35"/>
      <c r="N271" s="33">
        <f>N265-N266-N267-N269-N270</f>
        <v>0</v>
      </c>
    </row>
    <row r="272" spans="1:19" ht="25.5" x14ac:dyDescent="0.55000000000000004">
      <c r="A272" s="1"/>
      <c r="E272" s="31"/>
      <c r="G272" s="31"/>
      <c r="J272" s="31"/>
      <c r="L272" s="34" t="s">
        <v>209</v>
      </c>
      <c r="M272" s="35"/>
      <c r="N272" s="37"/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3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350"/>
  <sheetViews>
    <sheetView zoomScale="70" zoomScaleNormal="70" workbookViewId="0">
      <pane xSplit="10" ySplit="4" topLeftCell="K252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82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83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+ยกมา!J5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22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200</v>
      </c>
      <c r="P5" s="136">
        <f t="shared" ref="P5:P68" si="2">SUM(M5-O5)</f>
        <v>300</v>
      </c>
      <c r="Q5" s="135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+ยกมา!J6</f>
        <v>127</v>
      </c>
      <c r="F6" s="71"/>
      <c r="G6" s="46">
        <f t="shared" si="0"/>
        <v>127</v>
      </c>
      <c r="H6" s="78">
        <v>0</v>
      </c>
      <c r="I6" s="76">
        <v>0</v>
      </c>
      <c r="J6" s="46">
        <f t="shared" si="1"/>
        <v>118</v>
      </c>
      <c r="K6" s="72">
        <v>9</v>
      </c>
      <c r="L6" s="15">
        <v>100</v>
      </c>
      <c r="M6" s="65">
        <f t="shared" ref="M6:M80" si="3">+L6*K6</f>
        <v>900</v>
      </c>
      <c r="N6" s="17" t="s">
        <v>16</v>
      </c>
      <c r="O6" s="18">
        <v>150</v>
      </c>
      <c r="P6" s="136">
        <f t="shared" si="2"/>
        <v>750</v>
      </c>
      <c r="Q6" s="13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>
        <f>+ยกมา!K7</f>
        <v>0</v>
      </c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>
        <f>+ยกมา!K8</f>
        <v>0</v>
      </c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>
        <f>+ยกมา!K9</f>
        <v>0</v>
      </c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>
        <f>+ยกมา!K10</f>
        <v>0</v>
      </c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>
        <f>+ยกมา!K12</f>
        <v>0</v>
      </c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>
        <f>+ยกมา!K13</f>
        <v>0</v>
      </c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>
        <f>+ยกมา!K14</f>
        <v>0</v>
      </c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+ยกมา!J15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>
        <f>+ยกมา!K15</f>
        <v>0</v>
      </c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>
        <f>+ยกมา!K16</f>
        <v>0</v>
      </c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>
        <f>+ยกมา!K18</f>
        <v>0</v>
      </c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>
        <f>+ยกมา!K19</f>
        <v>0</v>
      </c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+ยกมา!J20</f>
        <v>3</v>
      </c>
      <c r="F20" s="71"/>
      <c r="G20" s="46">
        <f t="shared" si="0"/>
        <v>3</v>
      </c>
      <c r="H20" s="78"/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>
        <f>+ยกมา!K21</f>
        <v>0</v>
      </c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+ยกมา!J22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32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/>
      <c r="P22" s="136">
        <f t="shared" si="2"/>
        <v>400</v>
      </c>
      <c r="Q22" s="13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>
        <f>+ยกมา!K23</f>
        <v>0</v>
      </c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+ยกมา!J24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6">
        <f t="shared" si="2"/>
        <v>100</v>
      </c>
      <c r="Q24" s="13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>
        <f>+ยกมา!K25</f>
        <v>0</v>
      </c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+ยกมา!J26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>
        <f>+ยกมา!K26</f>
        <v>0</v>
      </c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>
        <f>+ยกมา!K27</f>
        <v>0</v>
      </c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+ยกมา!J28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>
        <f>+ยกมา!K29</f>
        <v>0</v>
      </c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>
        <f>+ยกมา!K30</f>
        <v>0</v>
      </c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+ยกมา!J32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>
        <f>+ยกมา!K32</f>
        <v>0</v>
      </c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>
        <f>+ยกมา!K33</f>
        <v>0</v>
      </c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>
        <f>+ยกมา!K34</f>
        <v>0</v>
      </c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>
        <f>+ยกมา!K36</f>
        <v>0</v>
      </c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>
        <f>+ยกมา!K37</f>
        <v>0</v>
      </c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>
        <f>+ยกมา!K38</f>
        <v>0</v>
      </c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+ยกมา!J39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/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+ยกมา!J40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+ยกมา!J41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>
        <f>+ยกมา!K41</f>
        <v>0</v>
      </c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>
        <f>+ยกมา!K42</f>
        <v>0</v>
      </c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>
        <f>+ยกมา!K43</f>
        <v>0</v>
      </c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>
        <f>+ยกมา!K44</f>
        <v>0</v>
      </c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>
        <f>+ยกมา!K45</f>
        <v>0</v>
      </c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+ยกมา!J46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>
        <f>+ยกมา!K46</f>
        <v>0</v>
      </c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+ยกมา!J47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/>
      <c r="J48" s="46">
        <f t="shared" si="6"/>
        <v>3</v>
      </c>
      <c r="K48" s="72"/>
      <c r="L48" s="20">
        <v>50</v>
      </c>
      <c r="M48" s="65">
        <f>+L48*K48</f>
        <v>0</v>
      </c>
      <c r="N48" s="17"/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+ยกมา!J49</f>
        <v>0</v>
      </c>
      <c r="F49" s="71"/>
      <c r="G49" s="46">
        <f t="shared" si="5"/>
        <v>0</v>
      </c>
      <c r="H49" s="78">
        <v>0</v>
      </c>
      <c r="I49" s="76"/>
      <c r="J49" s="46">
        <f t="shared" si="6"/>
        <v>0</v>
      </c>
      <c r="K49" s="72"/>
      <c r="L49" s="20">
        <v>50</v>
      </c>
      <c r="M49" s="65">
        <f>+L49*K49</f>
        <v>0</v>
      </c>
      <c r="N49" s="17"/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/>
      <c r="J50" s="46">
        <f t="shared" si="6"/>
        <v>0</v>
      </c>
      <c r="K50" s="72"/>
      <c r="L50" s="15">
        <v>50</v>
      </c>
      <c r="M50" s="65">
        <f t="shared" si="3"/>
        <v>0</v>
      </c>
      <c r="N50" s="17"/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>
        <f>+ยกมา!K52</f>
        <v>0</v>
      </c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+ยกมา!J53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>
        <f>+ยกมา!K54</f>
        <v>0</v>
      </c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+ยกมา!J55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>
        <f>+ยกมา!K56</f>
        <v>0</v>
      </c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+ยกมา!J57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>
        <f>+ยกมา!K57</f>
        <v>0</v>
      </c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>
        <f>+ยกมา!K58</f>
        <v>0</v>
      </c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+ยกมา!J59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/>
      <c r="P59" s="136">
        <f t="shared" si="2"/>
        <v>120</v>
      </c>
      <c r="Q59" s="13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>
        <f>+ยกมา!K60</f>
        <v>0</v>
      </c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>
        <f>+ยกมา!K61</f>
        <v>0</v>
      </c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>
        <f>+ยกมา!K62</f>
        <v>0</v>
      </c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>
        <f>+ยกมา!K63</f>
        <v>0</v>
      </c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>
        <f>+ยกมา!K64</f>
        <v>0</v>
      </c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+ยกมา!J65</f>
        <v>2</v>
      </c>
      <c r="F65" s="71"/>
      <c r="G65" s="46">
        <f t="shared" si="5"/>
        <v>2</v>
      </c>
      <c r="H65" s="78"/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/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/>
      <c r="P66" s="136">
        <f t="shared" si="2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>
        <f>+ยกมา!K68</f>
        <v>0</v>
      </c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>
        <f>+ยกมา!K69</f>
        <v>0</v>
      </c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>
        <f>+ยกมา!K70</f>
        <v>0</v>
      </c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>
        <f>+ยกมา!K71</f>
        <v>0</v>
      </c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>
        <f>+ยกมา!K72</f>
        <v>0</v>
      </c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>
        <f>+ยกมา!K73</f>
        <v>0</v>
      </c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>
        <f>+ยกมา!K75</f>
        <v>0</v>
      </c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>
        <f>+ยกมา!K76</f>
        <v>0</v>
      </c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36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>
        <f>+ยกมา!K82</f>
        <v>0</v>
      </c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>
        <f>+ยกมา!K83</f>
        <v>0</v>
      </c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>
        <f>+ยกมา!K84</f>
        <v>0</v>
      </c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>
        <f>+ยกมา!K85</f>
        <v>0</v>
      </c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>
        <f>+ยกมา!K86</f>
        <v>0</v>
      </c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>
        <f>+ยกมา!K87</f>
        <v>0</v>
      </c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>
        <f>+ยกมา!K88</f>
        <v>0</v>
      </c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>
        <f>+ยกมา!K89</f>
        <v>0</v>
      </c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>
        <f>+ยกมา!K90</f>
        <v>0</v>
      </c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>
        <f>+ยกมา!K91</f>
        <v>0</v>
      </c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>
        <f>+ยกมา!K92</f>
        <v>0</v>
      </c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>
        <f>+ยกมา!K94</f>
        <v>0</v>
      </c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>
        <f>+ยกมา!K95</f>
        <v>0</v>
      </c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>
        <f>+ยกมา!K96</f>
        <v>0</v>
      </c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>
        <f>+ยกมา!K97</f>
        <v>0</v>
      </c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>
        <f>+ยกมา!K98</f>
        <v>0</v>
      </c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>
        <f>+ยกมา!K100</f>
        <v>0</v>
      </c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>
        <f>+ยกมา!K101</f>
        <v>0</v>
      </c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>
        <f>+ยกมา!K102</f>
        <v>0</v>
      </c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>
        <f>+ยกมา!K103</f>
        <v>0</v>
      </c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>
        <f>+ยกมา!K104</f>
        <v>0</v>
      </c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>
        <f>+ยกมา!K105</f>
        <v>0</v>
      </c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>
        <f>+ยกมา!K106</f>
        <v>0</v>
      </c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>
        <f>+ยกมา!K107</f>
        <v>0</v>
      </c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>
        <f>+ยกมา!K108</f>
        <v>0</v>
      </c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>
        <f>+ยกมา!K109</f>
        <v>0</v>
      </c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+ยกมา!J110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10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+ยกมา!J111</f>
        <v>11</v>
      </c>
      <c r="F111" s="71"/>
      <c r="G111" s="46">
        <f t="shared" si="20"/>
        <v>11</v>
      </c>
      <c r="H111" s="78">
        <v>0</v>
      </c>
      <c r="I111" s="76">
        <v>0</v>
      </c>
      <c r="J111" s="46">
        <f t="shared" si="21"/>
        <v>11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+ยกมา!J112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0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36">
        <f t="shared" si="7"/>
        <v>400</v>
      </c>
      <c r="Q112" s="135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+ยกมา!J113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>
        <f>+ยกมา!K114</f>
        <v>0</v>
      </c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+ยกมา!J115</f>
        <v>24</v>
      </c>
      <c r="F115" s="71"/>
      <c r="G115" s="46">
        <f t="shared" si="20"/>
        <v>24</v>
      </c>
      <c r="H115" s="78">
        <v>0</v>
      </c>
      <c r="I115" s="76">
        <v>0</v>
      </c>
      <c r="J115" s="46">
        <f t="shared" si="21"/>
        <v>24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+ยกมา!J116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6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+ยกมา!J117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>
        <f>+ยกมา!K117</f>
        <v>0</v>
      </c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>
        <f>+ยกมา!K118</f>
        <v>0</v>
      </c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>
        <f>+ยกมา!K119</f>
        <v>0</v>
      </c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>
        <f>+ยกมา!K120</f>
        <v>0</v>
      </c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>
        <f>+ยกมา!K121</f>
        <v>0</v>
      </c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>
        <f>+ยกมา!K122</f>
        <v>0</v>
      </c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>
        <f>+ยกมา!K123</f>
        <v>0</v>
      </c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>
        <f>+ยกมา!K124</f>
        <v>0</v>
      </c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+ยกมา!J125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>
        <f>+ยกมา!K126</f>
        <v>0</v>
      </c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>
        <f>+ยกมา!K127</f>
        <v>0</v>
      </c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>
        <f>+ยกมา!K128</f>
        <v>0</v>
      </c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>
        <f>+ยกมา!K129</f>
        <v>0</v>
      </c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>
        <f>+ยกมา!K130</f>
        <v>0</v>
      </c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+ยกมา!J131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+ยกมา!J132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+ยกมา!J133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>
        <f>+ยกมา!K133</f>
        <v>0</v>
      </c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>
        <f>+ยกมา!K134</f>
        <v>0</v>
      </c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>
        <f>+ยกมา!K135</f>
        <v>0</v>
      </c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>
        <f>+ยกมา!K136</f>
        <v>0</v>
      </c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>
        <f>+ยกมา!K137</f>
        <v>0</v>
      </c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>
        <f>+ยกมา!K138</f>
        <v>0</v>
      </c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>
        <f>+ยกมา!K139</f>
        <v>0</v>
      </c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>
        <f>+ยกมา!K140</f>
        <v>0</v>
      </c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>
        <f>+ยกมา!K141</f>
        <v>0</v>
      </c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>
        <f>+ยกมา!K142</f>
        <v>0</v>
      </c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>
        <f>+ยกมา!K143</f>
        <v>0</v>
      </c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>
        <f>+ยกมา!K144</f>
        <v>0</v>
      </c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>
        <f>+ยกมา!K145</f>
        <v>0</v>
      </c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>
        <f>+ยกมา!K146</f>
        <v>0</v>
      </c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>
        <f>+ยกมา!K147</f>
        <v>0</v>
      </c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>
        <f>+ยกมา!K148</f>
        <v>0</v>
      </c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>
        <f>+ยกมา!K149</f>
        <v>0</v>
      </c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>
        <f>+ยกมา!K150</f>
        <v>0</v>
      </c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>
        <f>+ยกมา!K151</f>
        <v>0</v>
      </c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>
        <f>+ยกมา!K152</f>
        <v>0</v>
      </c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>
        <f>+ยกมา!K153</f>
        <v>0</v>
      </c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+ยกมา!J154</f>
        <v>8</v>
      </c>
      <c r="F154" s="71"/>
      <c r="G154" s="46">
        <f t="shared" si="20"/>
        <v>8</v>
      </c>
      <c r="H154" s="78">
        <v>0</v>
      </c>
      <c r="I154" s="76">
        <v>0</v>
      </c>
      <c r="J154" s="46">
        <f t="shared" si="21"/>
        <v>8</v>
      </c>
      <c r="K154" s="72">
        <f>+ยกมา!K154</f>
        <v>0</v>
      </c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>
        <f>+ยกมา!K155</f>
        <v>0</v>
      </c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>
        <f>+ยกมา!K156</f>
        <v>0</v>
      </c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>
        <f>+ยกมา!K157</f>
        <v>0</v>
      </c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>
        <f>+ยกมา!K158</f>
        <v>0</v>
      </c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>
        <f>+ยกมา!K159</f>
        <v>0</v>
      </c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>
        <f>+ยกมา!K160</f>
        <v>0</v>
      </c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>
        <f>+ยกมา!K161</f>
        <v>0</v>
      </c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+ยกมา!J162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>
        <f>+ยกมา!K162</f>
        <v>0</v>
      </c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+ยกมา!J163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>
        <f>+ยกมา!K163</f>
        <v>0</v>
      </c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+ยกมา!J164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>
        <f>+ยกมา!K164</f>
        <v>0</v>
      </c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+ยกมา!J165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>
        <f>+ยกมา!K165</f>
        <v>0</v>
      </c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+ยกมา!J166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>
        <f>+ยกมา!K166</f>
        <v>0</v>
      </c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+ยกมา!J167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>
        <f>+ยกมา!K167</f>
        <v>0</v>
      </c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+ยกมา!J168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>
        <f>+ยกมา!K168</f>
        <v>0</v>
      </c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+ยกมา!J169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>
        <f>+ยกมา!K169</f>
        <v>0</v>
      </c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+ยกมา!J170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>
        <f>+ยกมา!K170</f>
        <v>0</v>
      </c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+ยกมา!J171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>
        <f>+ยกมา!K171</f>
        <v>0</v>
      </c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+ยกมา!J172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>
        <f>+ยกมา!K172</f>
        <v>0</v>
      </c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>
        <f>+ยกมา!K173</f>
        <v>0</v>
      </c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+ยกมา!J174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>
        <f>+ยกมา!K174</f>
        <v>0</v>
      </c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+ยกมา!J175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+ยกมา!J176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>
        <f>+ยกมา!K176</f>
        <v>0</v>
      </c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+ยกมา!J177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>
        <f>+ยกมา!K177</f>
        <v>0</v>
      </c>
      <c r="L177" s="20">
        <v>55</v>
      </c>
      <c r="M177" s="65">
        <f t="shared" ref="M177:M262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+ยกมา!J178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>
        <f>+ยกมา!K178</f>
        <v>0</v>
      </c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+ยกมา!J179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>
        <f>+ยกมา!K179</f>
        <v>0</v>
      </c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+ยกมา!J180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+ยกมา!J181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>
        <f>+ยกมา!K181</f>
        <v>0</v>
      </c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+ยกมา!J182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>
        <f>+ยกมา!K182</f>
        <v>0</v>
      </c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+ยกมา!J183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>
        <f>+ยกมา!K183</f>
        <v>0</v>
      </c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+ยกมา!J184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>
        <f>+ยกมา!K184</f>
        <v>0</v>
      </c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+ยกมา!J185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>
        <f>+ยกมา!K185</f>
        <v>0</v>
      </c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+ยกมา!J186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>
        <f>+ยกมา!K186</f>
        <v>0</v>
      </c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>
        <f>+ยกมา!K187</f>
        <v>0</v>
      </c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>
        <f>+ยกมา!K188</f>
        <v>0</v>
      </c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>
        <f>+ยกมา!K189</f>
        <v>0</v>
      </c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+ยกมา!J190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>
        <f>+ยกมา!K190</f>
        <v>0</v>
      </c>
      <c r="L190" s="20">
        <v>80</v>
      </c>
      <c r="M190" s="65">
        <f t="shared" ref="M190" si="35">+L190*K190</f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+ยกมา!J191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>
        <f>+ยกมา!K191</f>
        <v>0</v>
      </c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+ยกมา!J192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>
        <f>+ยกมา!K192</f>
        <v>0</v>
      </c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+ยกมา!J193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6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+ยกมา!J194</f>
        <v>10</v>
      </c>
      <c r="F194" s="71"/>
      <c r="G194" s="46">
        <f t="shared" si="27"/>
        <v>10</v>
      </c>
      <c r="H194" s="78">
        <v>0</v>
      </c>
      <c r="I194" s="76"/>
      <c r="J194" s="46">
        <f t="shared" si="28"/>
        <v>10</v>
      </c>
      <c r="K194" s="72">
        <f>+ยกมา!K194</f>
        <v>0</v>
      </c>
      <c r="L194" s="20">
        <v>120</v>
      </c>
      <c r="M194" s="65">
        <f t="shared" si="31"/>
        <v>0</v>
      </c>
      <c r="N194" s="17"/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+ยกมา!J195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>
        <f>+ยกมา!K195</f>
        <v>0</v>
      </c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+ยกมา!J196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0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6">
        <f t="shared" si="26"/>
        <v>120</v>
      </c>
      <c r="Q196" s="90">
        <v>73</v>
      </c>
      <c r="R196" s="43">
        <f t="shared" si="32"/>
        <v>73</v>
      </c>
    </row>
    <row r="197" spans="1:18" ht="25.5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+ยกมา!J197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>
        <f>+ยกมา!K197</f>
        <v>0</v>
      </c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2" si="37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+ยกมา!J198</f>
        <v>17</v>
      </c>
      <c r="F198" s="71"/>
      <c r="G198" s="46">
        <f t="shared" si="27"/>
        <v>17</v>
      </c>
      <c r="H198" s="78">
        <v>0</v>
      </c>
      <c r="I198" s="76">
        <v>0</v>
      </c>
      <c r="J198" s="46">
        <f t="shared" si="28"/>
        <v>17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+ยกมา!J199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>
        <f>+ยกมา!K199</f>
        <v>0</v>
      </c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+ยกมา!J200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>
        <f>+ยกมา!K200</f>
        <v>0</v>
      </c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+ยกมา!J201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>
        <f>+ยกมา!K201</f>
        <v>0</v>
      </c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+ยกมา!J202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>
        <f>+ยกมา!K202</f>
        <v>0</v>
      </c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+ยกมา!J203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>
        <f>+ยกมา!K203</f>
        <v>0</v>
      </c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+ยกมา!J204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>
        <f>+ยกมา!K204</f>
        <v>0</v>
      </c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+ยกมา!J205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6">
        <f t="shared" si="37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+ยกมา!J206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>
        <f>+ยกมา!K206</f>
        <v>0</v>
      </c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>
        <f>+ยกมา!K207</f>
        <v>0</v>
      </c>
      <c r="L207" s="20">
        <v>50</v>
      </c>
      <c r="M207" s="65">
        <f t="shared" ref="M207" si="38"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+ยกมา!J208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>
        <f>+ยกมา!K208</f>
        <v>0</v>
      </c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+ยกมา!J209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6">
        <f t="shared" si="37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+ยกมา!J210</f>
        <v>0</v>
      </c>
      <c r="F210" s="71">
        <v>2</v>
      </c>
      <c r="G210" s="46">
        <f t="shared" si="27"/>
        <v>2</v>
      </c>
      <c r="H210" s="78">
        <v>0</v>
      </c>
      <c r="I210" s="76">
        <v>0</v>
      </c>
      <c r="J210" s="46">
        <f t="shared" si="28"/>
        <v>1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6">
        <f t="shared" si="37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+ยกมา!J211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+ยกมา!J212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>
        <f>+ยกมา!K212</f>
        <v>0</v>
      </c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+ยกมา!J213</f>
        <v>0</v>
      </c>
      <c r="F213" s="71">
        <v>1</v>
      </c>
      <c r="G213" s="46">
        <f t="shared" si="27"/>
        <v>1</v>
      </c>
      <c r="H213" s="78">
        <v>0</v>
      </c>
      <c r="I213" s="76">
        <v>0</v>
      </c>
      <c r="J213" s="46">
        <f t="shared" si="28"/>
        <v>0</v>
      </c>
      <c r="K213" s="72">
        <v>1</v>
      </c>
      <c r="L213" s="20">
        <v>40</v>
      </c>
      <c r="M213" s="65">
        <f t="shared" si="31"/>
        <v>40</v>
      </c>
      <c r="N213" s="17" t="s">
        <v>16</v>
      </c>
      <c r="O213" s="18"/>
      <c r="P213" s="136">
        <f t="shared" si="37"/>
        <v>40</v>
      </c>
      <c r="Q213" s="90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+ยกมา!J214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6">
        <f t="shared" si="37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+ยกมา!J215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>
        <f>+ยกมา!K215</f>
        <v>0</v>
      </c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+ยกมา!J216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>
        <f>+ยกมา!K216</f>
        <v>0</v>
      </c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+ยกมา!J217</f>
        <v>44</v>
      </c>
      <c r="F217" s="71"/>
      <c r="G217" s="46">
        <f t="shared" si="27"/>
        <v>44</v>
      </c>
      <c r="H217" s="78">
        <v>0</v>
      </c>
      <c r="I217" s="76">
        <v>0</v>
      </c>
      <c r="J217" s="46">
        <f t="shared" si="28"/>
        <v>44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+ยกมา!J218</f>
        <v>5</v>
      </c>
      <c r="F218" s="71"/>
      <c r="G218" s="46">
        <f t="shared" si="27"/>
        <v>5</v>
      </c>
      <c r="H218" s="78">
        <v>0</v>
      </c>
      <c r="I218" s="76">
        <v>0</v>
      </c>
      <c r="J218" s="46">
        <f t="shared" si="28"/>
        <v>3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6">
        <f t="shared" si="37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+ยกมา!J219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>
        <f>+ยกมา!K219</f>
        <v>0</v>
      </c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+ยกมา!J220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>
        <f>+ยกมา!K220</f>
        <v>0</v>
      </c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+ยกมา!J221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>
        <f>+ยกมา!K221</f>
        <v>0</v>
      </c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+ยกมา!J222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>
        <f>+ยกมา!K222</f>
        <v>0</v>
      </c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+ยกมา!J223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>
        <f>+ยกมา!K223</f>
        <v>0</v>
      </c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+ยกมา!J224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>
        <f>+ยกมา!K224</f>
        <v>0</v>
      </c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+ยกมา!J225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>
        <f>+ยกมา!K225</f>
        <v>0</v>
      </c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+ยกมา!J226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>
        <f>+ยกมา!K226</f>
        <v>0</v>
      </c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+ยกมา!J227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>
        <f>+ยกมา!K227</f>
        <v>0</v>
      </c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+ยกมา!J228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>
        <f>+ยกมา!K228</f>
        <v>0</v>
      </c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+ยกมา!J229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>
        <f>+ยกมา!K229</f>
        <v>0</v>
      </c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+ยกมา!J230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>
        <f>+ยกมา!K230</f>
        <v>0</v>
      </c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+ยกมา!J231</f>
        <v>0</v>
      </c>
      <c r="F231" s="71"/>
      <c r="G231" s="46">
        <f t="shared" ref="G231:G262" si="40">E231+F231</f>
        <v>0</v>
      </c>
      <c r="H231" s="78">
        <v>0</v>
      </c>
      <c r="I231" s="76">
        <v>0</v>
      </c>
      <c r="J231" s="46">
        <f t="shared" ref="J231:J262" si="41">+G231-H231-K231-I231</f>
        <v>0</v>
      </c>
      <c r="K231" s="72">
        <f>+ยกมา!K231</f>
        <v>0</v>
      </c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+ยกมา!J232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>
        <f>+ยกมา!K232</f>
        <v>0</v>
      </c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+ยกมา!J233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>
        <f>+ยกมา!K233</f>
        <v>0</v>
      </c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+ยกมา!J234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>
        <f>+ยกมา!K234</f>
        <v>0</v>
      </c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+ยกมา!J235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>
        <f>+ยกมา!K235</f>
        <v>0</v>
      </c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+ยกมา!J236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>
        <f>+ยกมา!K236</f>
        <v>0</v>
      </c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+ยกมา!J237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>
        <f>+ยกมา!K237</f>
        <v>0</v>
      </c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+ยกมา!J238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>
        <f>+ยกมา!K238</f>
        <v>0</v>
      </c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+ยกมา!J239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>
        <f>+ยกมา!K239</f>
        <v>0</v>
      </c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+ยกมา!J240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>
        <f>+ยกมา!K240</f>
        <v>0</v>
      </c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>
        <f>+ยกมา!K241</f>
        <v>0</v>
      </c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+ยกมา!J242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>
        <f>+ยกมา!K242</f>
        <v>0</v>
      </c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+ยกมา!J243</f>
        <v>0</v>
      </c>
      <c r="F243" s="71">
        <v>3</v>
      </c>
      <c r="G243" s="46">
        <f t="shared" si="40"/>
        <v>3</v>
      </c>
      <c r="H243" s="78">
        <v>0</v>
      </c>
      <c r="I243" s="76">
        <v>0</v>
      </c>
      <c r="J243" s="46">
        <f t="shared" si="41"/>
        <v>0</v>
      </c>
      <c r="K243" s="72">
        <v>3</v>
      </c>
      <c r="L243" s="20">
        <v>35</v>
      </c>
      <c r="M243" s="65">
        <f t="shared" ref="M243:M246" si="44">+L243*K243</f>
        <v>105</v>
      </c>
      <c r="N243" s="17" t="s">
        <v>16</v>
      </c>
      <c r="O243" s="18"/>
      <c r="P243" s="136">
        <f t="shared" si="37"/>
        <v>105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+ยกมา!J244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>
        <f>+ยกมา!K244</f>
        <v>0</v>
      </c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+ยกมา!J245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>
        <f>+ยกมา!K245</f>
        <v>0</v>
      </c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+ยกมา!J246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>
        <f>+ยกมา!K246</f>
        <v>0</v>
      </c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+ยกมา!J247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>
        <f>+ยกมา!K247</f>
        <v>0</v>
      </c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+ยกมา!J248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>
        <f>+ยกมา!K248</f>
        <v>0</v>
      </c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+ยกมา!J249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>
        <f>+ยกมา!K249</f>
        <v>0</v>
      </c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+ยกมา!J250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>
        <f>+ยกมา!K250</f>
        <v>0</v>
      </c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+ยกมา!J251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40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+ยกมา!J252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>
        <f>+ยกมา!K252</f>
        <v>0</v>
      </c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+ยกมา!J253</f>
        <v>10</v>
      </c>
      <c r="F253" s="71"/>
      <c r="G253" s="46">
        <f t="shared" si="40"/>
        <v>10</v>
      </c>
      <c r="H253" s="78">
        <v>0</v>
      </c>
      <c r="I253" s="76">
        <v>0</v>
      </c>
      <c r="J253" s="46">
        <f t="shared" si="41"/>
        <v>10</v>
      </c>
      <c r="K253" s="72">
        <f>+ยกมา!K253</f>
        <v>0</v>
      </c>
      <c r="L253" s="20">
        <v>27</v>
      </c>
      <c r="M253" s="65">
        <f t="shared" ref="M253:M261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+ยกมา!J254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>
        <f>+ยกมา!K254</f>
        <v>0</v>
      </c>
      <c r="L254" s="20">
        <v>39</v>
      </c>
      <c r="M254" s="65">
        <f t="shared" si="4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>
        <v>20039414</v>
      </c>
      <c r="C255" s="19" t="s">
        <v>1450</v>
      </c>
      <c r="D255" s="10" t="s">
        <v>563</v>
      </c>
      <c r="E255" s="64">
        <f>+ยกมา!J255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>
        <f>+ยกมา!K255</f>
        <v>0</v>
      </c>
      <c r="L255" s="20">
        <v>39</v>
      </c>
      <c r="M255" s="65">
        <f t="shared" si="46"/>
        <v>0</v>
      </c>
      <c r="N255" s="17" t="s">
        <v>16</v>
      </c>
      <c r="O255" s="18"/>
      <c r="P255" s="23"/>
      <c r="Q255" s="90"/>
      <c r="R255" s="43"/>
    </row>
    <row r="256" spans="1:18" ht="25.5" x14ac:dyDescent="0.55000000000000004">
      <c r="A256" s="10"/>
      <c r="B256" s="10">
        <v>200511101</v>
      </c>
      <c r="C256" s="19" t="s">
        <v>1451</v>
      </c>
      <c r="D256" s="10" t="s">
        <v>563</v>
      </c>
      <c r="E256" s="64">
        <f>+ยกมา!J256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>
        <f>+ยกมา!K256</f>
        <v>0</v>
      </c>
      <c r="L256" s="20">
        <v>35</v>
      </c>
      <c r="M256" s="65">
        <f t="shared" si="46"/>
        <v>0</v>
      </c>
      <c r="N256" s="17" t="s">
        <v>16</v>
      </c>
      <c r="O256" s="18"/>
      <c r="P256" s="23"/>
      <c r="Q256" s="90"/>
      <c r="R256" s="43"/>
    </row>
    <row r="257" spans="1:20" ht="25.5" x14ac:dyDescent="0.55000000000000004">
      <c r="A257" s="10"/>
      <c r="B257" s="10"/>
      <c r="C257" s="19"/>
      <c r="D257" s="10"/>
      <c r="E257" s="64">
        <f>+ยกมา!J257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>
        <f>+ยกมา!K257</f>
        <v>0</v>
      </c>
      <c r="L257" s="20"/>
      <c r="M257" s="65">
        <f t="shared" si="46"/>
        <v>0</v>
      </c>
      <c r="N257" s="17" t="s">
        <v>16</v>
      </c>
      <c r="O257" s="18"/>
      <c r="P257" s="23"/>
      <c r="Q257" s="90"/>
      <c r="R257" s="43"/>
    </row>
    <row r="258" spans="1:20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>
        <f>+ยกมา!K258</f>
        <v>0</v>
      </c>
      <c r="L258" s="20"/>
      <c r="M258" s="65">
        <f t="shared" si="46"/>
        <v>0</v>
      </c>
      <c r="N258" s="17" t="s">
        <v>16</v>
      </c>
      <c r="O258" s="18"/>
      <c r="P258" s="23"/>
      <c r="Q258" s="90"/>
      <c r="R258" s="43"/>
    </row>
    <row r="259" spans="1:20" ht="25.5" x14ac:dyDescent="0.55000000000000004">
      <c r="A259" s="10">
        <v>251</v>
      </c>
      <c r="B259" s="10"/>
      <c r="C259" s="19"/>
      <c r="D259" s="10"/>
      <c r="E259" s="64">
        <f>+ยกมา!J259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>
        <f>+ยกมา!K259</f>
        <v>0</v>
      </c>
      <c r="L259" s="20"/>
      <c r="M259" s="65">
        <f t="shared" si="46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2"/>
        <v>0</v>
      </c>
    </row>
    <row r="260" spans="1:20" ht="25.5" x14ac:dyDescent="0.55000000000000004">
      <c r="A260" s="10">
        <v>252</v>
      </c>
      <c r="B260" s="10"/>
      <c r="C260" s="19"/>
      <c r="D260" s="10"/>
      <c r="E260" s="64">
        <f>+ยกมา!J260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>
        <f>+ยกมา!K260</f>
        <v>0</v>
      </c>
      <c r="L260" s="20"/>
      <c r="M260" s="65">
        <f t="shared" si="4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2"/>
        <v>0</v>
      </c>
    </row>
    <row r="261" spans="1:20" ht="25.5" x14ac:dyDescent="0.55000000000000004">
      <c r="A261" s="10">
        <v>253</v>
      </c>
      <c r="B261" s="10"/>
      <c r="C261" s="19"/>
      <c r="D261" s="10"/>
      <c r="E261" s="64">
        <f>+ยกมา!J261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>
        <f>+ยกมา!K261</f>
        <v>0</v>
      </c>
      <c r="L261" s="20"/>
      <c r="M261" s="65">
        <f t="shared" si="46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ref="R261" si="48">+K261*Q261</f>
        <v>0</v>
      </c>
    </row>
    <row r="262" spans="1:20" ht="25.5" x14ac:dyDescent="0.55000000000000004">
      <c r="A262" s="10">
        <v>254</v>
      </c>
      <c r="B262" s="10"/>
      <c r="C262" s="19"/>
      <c r="D262" s="10"/>
      <c r="E262" s="64">
        <f>+ยกมา!J262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>
        <f>+ยกมา!K261</f>
        <v>0</v>
      </c>
      <c r="L262" s="20"/>
      <c r="M262" s="65">
        <f t="shared" si="31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2"/>
        <v>0</v>
      </c>
    </row>
    <row r="263" spans="1:20" ht="24" customHeight="1" x14ac:dyDescent="0.55000000000000004">
      <c r="A263" s="10">
        <v>255</v>
      </c>
      <c r="B263" s="10"/>
      <c r="C263" s="19"/>
      <c r="D263" s="10"/>
      <c r="E263" s="64"/>
      <c r="F263" s="71"/>
      <c r="G263" s="46">
        <f t="shared" ref="G263" si="49">E263+F263</f>
        <v>0</v>
      </c>
      <c r="H263" s="78">
        <v>0</v>
      </c>
      <c r="I263" s="76">
        <v>0</v>
      </c>
      <c r="J263" s="46">
        <f t="shared" ref="J263" si="50">+G263-H263-K263-I263</f>
        <v>0</v>
      </c>
      <c r="K263" s="72">
        <f>+ยกมา!K262</f>
        <v>0</v>
      </c>
      <c r="L263" s="20"/>
      <c r="M263" s="65">
        <f t="shared" ref="M263" si="51">+L263*K263</f>
        <v>0</v>
      </c>
      <c r="N263" s="17" t="s">
        <v>16</v>
      </c>
      <c r="O263" s="18"/>
      <c r="P263" s="23">
        <f t="shared" ref="P263" si="52">SUM(M263-O263)</f>
        <v>0</v>
      </c>
      <c r="Q263" s="90"/>
      <c r="R263" s="43">
        <f t="shared" ref="R263" si="53">+K263*Q263</f>
        <v>0</v>
      </c>
    </row>
    <row r="264" spans="1:20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4" t="s">
        <v>213</v>
      </c>
      <c r="R264" s="75">
        <f>SUM(R5:R263)</f>
        <v>1229.7499999999998</v>
      </c>
      <c r="S264" s="75"/>
    </row>
    <row r="265" spans="1:20" ht="25.5" customHeight="1" x14ac:dyDescent="0.5">
      <c r="A265" s="1"/>
      <c r="E265" s="1"/>
      <c r="F265" s="1"/>
      <c r="G265" s="24"/>
      <c r="H265" s="25"/>
      <c r="I265" s="25"/>
      <c r="J265" s="24"/>
      <c r="K265" s="188" t="s">
        <v>212</v>
      </c>
      <c r="L265" s="189"/>
      <c r="M265" s="30">
        <f>+O264</f>
        <v>0</v>
      </c>
      <c r="N265" s="27"/>
      <c r="O265" s="29"/>
    </row>
    <row r="266" spans="1:20" ht="25.5" x14ac:dyDescent="0.55000000000000004">
      <c r="A266" s="1"/>
      <c r="E266" s="1"/>
      <c r="F266" s="1"/>
      <c r="G266" s="31"/>
      <c r="J266" s="31"/>
      <c r="K266" s="32"/>
      <c r="L266" s="95" t="s">
        <v>202</v>
      </c>
      <c r="M266" s="95"/>
      <c r="N266" s="33">
        <f>SUM(M5:M265)</f>
        <v>3470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20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1000</v>
      </c>
      <c r="O268" s="2">
        <v>190</v>
      </c>
      <c r="P268" s="2">
        <v>120</v>
      </c>
      <c r="Q268" s="2">
        <v>100</v>
      </c>
      <c r="R268" s="2">
        <v>250</v>
      </c>
      <c r="S268" s="2">
        <v>220</v>
      </c>
      <c r="T268" s="2">
        <v>120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20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350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2120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2120</v>
      </c>
      <c r="P273" s="119" t="s">
        <v>1417</v>
      </c>
      <c r="Q273" s="120" t="s">
        <v>1418</v>
      </c>
      <c r="R273" s="121" t="s">
        <v>1419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  <c r="P274" s="122"/>
      <c r="Q274" s="122"/>
      <c r="R274" s="122">
        <v>100</v>
      </c>
    </row>
    <row r="275" spans="1:18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  <c r="P275" s="122"/>
      <c r="Q275" s="122"/>
      <c r="R275" s="122"/>
    </row>
    <row r="276" spans="1:18" x14ac:dyDescent="0.5">
      <c r="J276" s="2"/>
      <c r="L276" s="2"/>
      <c r="P276" s="122"/>
      <c r="Q276" s="122"/>
      <c r="R276" s="122"/>
    </row>
    <row r="277" spans="1:18" ht="25.5" x14ac:dyDescent="0.55000000000000004">
      <c r="J277" s="2"/>
      <c r="L277" s="73" t="s">
        <v>272</v>
      </c>
      <c r="M277" s="2" t="s">
        <v>307</v>
      </c>
      <c r="P277" s="123"/>
      <c r="Q277" s="123"/>
      <c r="R277" s="123"/>
    </row>
    <row r="278" spans="1:18" x14ac:dyDescent="0.5">
      <c r="J278" s="2"/>
      <c r="L278" s="2"/>
      <c r="P278" s="123"/>
      <c r="Q278" s="123"/>
      <c r="R278" s="123"/>
    </row>
    <row r="279" spans="1:18" x14ac:dyDescent="0.5">
      <c r="J279" s="2"/>
      <c r="L279" s="2"/>
      <c r="P279" s="124"/>
      <c r="Q279" s="124"/>
      <c r="R279" s="124"/>
    </row>
    <row r="280" spans="1:18" x14ac:dyDescent="0.5">
      <c r="J280" s="2"/>
      <c r="L280" s="2"/>
      <c r="P280" s="125">
        <f>SUM(P274:P279)</f>
        <v>0</v>
      </c>
      <c r="Q280" s="125">
        <f>SUM(Q274:Q279)</f>
        <v>0</v>
      </c>
      <c r="R280" s="125">
        <f>SUM(R274:R279)</f>
        <v>100</v>
      </c>
    </row>
    <row r="281" spans="1:18" x14ac:dyDescent="0.5">
      <c r="J281" s="2"/>
      <c r="L281" s="2"/>
      <c r="P281" s="126" t="s">
        <v>1420</v>
      </c>
      <c r="Q281" s="127">
        <f>Q280*30/100</f>
        <v>0</v>
      </c>
      <c r="R281" s="127">
        <f>R280*30/100</f>
        <v>30</v>
      </c>
    </row>
    <row r="282" spans="1:18" x14ac:dyDescent="0.5">
      <c r="J282" s="2"/>
      <c r="L282" s="2"/>
      <c r="P282" s="126" t="s">
        <v>1421</v>
      </c>
      <c r="Q282" s="127">
        <f>Q281*7/100</f>
        <v>0</v>
      </c>
      <c r="R282" s="127">
        <f>R281*7/100</f>
        <v>2.1</v>
      </c>
    </row>
    <row r="283" spans="1:18" x14ac:dyDescent="0.5">
      <c r="J283" s="2"/>
      <c r="L283" s="2"/>
      <c r="P283" s="128" t="s">
        <v>5</v>
      </c>
      <c r="Q283" s="129">
        <f>Q280-Q281-Q282</f>
        <v>0</v>
      </c>
      <c r="R283" s="129">
        <f>R280-R281-R282</f>
        <v>67.900000000000006</v>
      </c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46"/>
  <sheetViews>
    <sheetView zoomScale="70" zoomScaleNormal="70" workbookViewId="0">
      <pane xSplit="10" ySplit="4" topLeftCell="K249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16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25</v>
      </c>
      <c r="P5" s="136">
        <f t="shared" ref="P5:P68" si="2">SUM(M5-O5)</f>
        <v>275</v>
      </c>
      <c r="Q5" s="135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+'1'!J6</f>
        <v>118</v>
      </c>
      <c r="F6" s="71"/>
      <c r="G6" s="46">
        <f t="shared" si="0"/>
        <v>118</v>
      </c>
      <c r="H6" s="78">
        <v>0</v>
      </c>
      <c r="I6" s="76">
        <v>0</v>
      </c>
      <c r="J6" s="46">
        <f t="shared" si="1"/>
        <v>96</v>
      </c>
      <c r="K6" s="72">
        <v>22</v>
      </c>
      <c r="L6" s="15">
        <v>100</v>
      </c>
      <c r="M6" s="65">
        <f t="shared" ref="M6:M80" si="3">+L6*K6</f>
        <v>2200</v>
      </c>
      <c r="N6" s="17" t="s">
        <v>16</v>
      </c>
      <c r="O6" s="18">
        <v>250</v>
      </c>
      <c r="P6" s="136">
        <f t="shared" si="2"/>
        <v>1950</v>
      </c>
      <c r="Q6" s="135">
        <v>36.43</v>
      </c>
      <c r="R6" s="43">
        <f t="shared" ref="R6:R80" si="4">+K6*Q6</f>
        <v>801.46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2</v>
      </c>
      <c r="K15" s="72">
        <v>2</v>
      </c>
      <c r="L15" s="15">
        <v>50</v>
      </c>
      <c r="M15" s="65">
        <f t="shared" si="3"/>
        <v>100</v>
      </c>
      <c r="N15" s="17" t="s">
        <v>16</v>
      </c>
      <c r="O15" s="18">
        <v>50</v>
      </c>
      <c r="P15" s="136">
        <f t="shared" si="2"/>
        <v>50</v>
      </c>
      <c r="Q15" s="135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30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6">
        <f t="shared" si="2"/>
        <v>200</v>
      </c>
      <c r="Q22" s="13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>
        <v>30</v>
      </c>
      <c r="P32" s="136">
        <f t="shared" si="2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/>
      <c r="P39" s="136">
        <f t="shared" si="2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10</v>
      </c>
      <c r="P40" s="136">
        <f t="shared" si="2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6">
        <f t="shared" si="2"/>
        <v>50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36">
        <f t="shared" si="2"/>
        <v>150</v>
      </c>
      <c r="Q48" s="135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2"/>
        <v>50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0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136">
        <f t="shared" si="2"/>
        <v>255</v>
      </c>
      <c r="Q55" s="135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>
        <v>35</v>
      </c>
      <c r="P57" s="136">
        <f t="shared" si="2"/>
        <v>85</v>
      </c>
      <c r="Q57" s="13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3"/>
        <v>240</v>
      </c>
      <c r="N62" s="17" t="s">
        <v>16</v>
      </c>
      <c r="O62" s="18">
        <v>39</v>
      </c>
      <c r="P62" s="136">
        <f t="shared" si="2"/>
        <v>201</v>
      </c>
      <c r="Q62" s="135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10</v>
      </c>
      <c r="P80" s="136">
        <f t="shared" si="7"/>
        <v>45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9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36">
        <f t="shared" si="7"/>
        <v>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+'1'!J111</f>
        <v>11</v>
      </c>
      <c r="F111" s="71"/>
      <c r="G111" s="46">
        <f t="shared" si="20"/>
        <v>11</v>
      </c>
      <c r="H111" s="78">
        <v>0</v>
      </c>
      <c r="I111" s="76">
        <v>0</v>
      </c>
      <c r="J111" s="46">
        <f t="shared" si="21"/>
        <v>11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6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36">
        <f t="shared" si="7"/>
        <v>110</v>
      </c>
      <c r="Q113" s="135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+'1'!J115</f>
        <v>24</v>
      </c>
      <c r="F115" s="71"/>
      <c r="G115" s="46">
        <f t="shared" si="20"/>
        <v>24</v>
      </c>
      <c r="H115" s="78">
        <v>0</v>
      </c>
      <c r="I115" s="76">
        <v>0</v>
      </c>
      <c r="J115" s="46">
        <f t="shared" si="21"/>
        <v>24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/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+'1'!J154</f>
        <v>8</v>
      </c>
      <c r="F154" s="71"/>
      <c r="G154" s="46">
        <f t="shared" si="20"/>
        <v>8</v>
      </c>
      <c r="H154" s="78">
        <v>0</v>
      </c>
      <c r="I154" s="76">
        <v>0</v>
      </c>
      <c r="J154" s="46">
        <f t="shared" si="21"/>
        <v>2</v>
      </c>
      <c r="K154" s="72">
        <v>6</v>
      </c>
      <c r="L154" s="20">
        <v>25</v>
      </c>
      <c r="M154" s="65">
        <f>+L154*K154</f>
        <v>150</v>
      </c>
      <c r="N154" s="17" t="s">
        <v>16</v>
      </c>
      <c r="O154" s="18">
        <v>50</v>
      </c>
      <c r="P154" s="136">
        <f t="shared" si="26"/>
        <v>100</v>
      </c>
      <c r="Q154" s="90">
        <v>16.16</v>
      </c>
      <c r="R154" s="43">
        <f>+K154*Q154</f>
        <v>96.960000000000008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 t="shared" si="26"/>
        <v>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5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36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+'1'!J198</f>
        <v>17</v>
      </c>
      <c r="F198" s="71"/>
      <c r="G198" s="46">
        <f t="shared" si="27"/>
        <v>17</v>
      </c>
      <c r="H198" s="78">
        <v>0</v>
      </c>
      <c r="I198" s="76">
        <v>0</v>
      </c>
      <c r="J198" s="46">
        <f t="shared" si="28"/>
        <v>17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36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+'1'!J210</f>
        <v>1</v>
      </c>
      <c r="F210" s="71"/>
      <c r="G210" s="46">
        <f t="shared" si="27"/>
        <v>1</v>
      </c>
      <c r="H210" s="78">
        <v>0</v>
      </c>
      <c r="I210" s="76">
        <v>0</v>
      </c>
      <c r="J210" s="46">
        <f t="shared" si="28"/>
        <v>1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+'1'!J212</f>
        <v>0</v>
      </c>
      <c r="F212" s="71">
        <v>1</v>
      </c>
      <c r="G212" s="46">
        <f t="shared" si="27"/>
        <v>1</v>
      </c>
      <c r="H212" s="78">
        <v>0</v>
      </c>
      <c r="I212" s="76">
        <v>0</v>
      </c>
      <c r="J212" s="46">
        <f t="shared" si="28"/>
        <v>0</v>
      </c>
      <c r="K212" s="72">
        <v>1</v>
      </c>
      <c r="L212" s="20">
        <v>40</v>
      </c>
      <c r="M212" s="65">
        <f t="shared" si="31"/>
        <v>40</v>
      </c>
      <c r="N212" s="17" t="s">
        <v>16</v>
      </c>
      <c r="O212" s="18"/>
      <c r="P212" s="136">
        <f t="shared" si="35"/>
        <v>40</v>
      </c>
      <c r="Q212" s="90">
        <v>15</v>
      </c>
      <c r="R212" s="43">
        <f t="shared" si="32"/>
        <v>15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+'1'!J214</f>
        <v>0</v>
      </c>
      <c r="F214" s="71">
        <v>3</v>
      </c>
      <c r="G214" s="46">
        <f t="shared" si="27"/>
        <v>3</v>
      </c>
      <c r="H214" s="78">
        <v>0</v>
      </c>
      <c r="I214" s="76">
        <v>0</v>
      </c>
      <c r="J214" s="46">
        <f t="shared" si="28"/>
        <v>0</v>
      </c>
      <c r="K214" s="72">
        <v>3</v>
      </c>
      <c r="L214" s="20">
        <v>40</v>
      </c>
      <c r="M214" s="65">
        <f>+L214*K214</f>
        <v>120</v>
      </c>
      <c r="N214" s="17" t="s">
        <v>16</v>
      </c>
      <c r="O214" s="18">
        <v>60</v>
      </c>
      <c r="P214" s="136">
        <f t="shared" si="35"/>
        <v>60</v>
      </c>
      <c r="Q214" s="90">
        <v>15</v>
      </c>
      <c r="R214" s="43">
        <f>+K214*Q214</f>
        <v>45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+'1'!J216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>+K216*Q216</f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+'1'!J217</f>
        <v>44</v>
      </c>
      <c r="F217" s="71"/>
      <c r="G217" s="46">
        <f t="shared" si="27"/>
        <v>44</v>
      </c>
      <c r="H217" s="78">
        <v>0</v>
      </c>
      <c r="I217" s="76">
        <v>0</v>
      </c>
      <c r="J217" s="46">
        <f t="shared" si="28"/>
        <v>44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2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6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+'1'!J253</f>
        <v>10</v>
      </c>
      <c r="F253" s="71"/>
      <c r="G253" s="46">
        <f t="shared" si="39"/>
        <v>10</v>
      </c>
      <c r="H253" s="78">
        <v>0</v>
      </c>
      <c r="I253" s="76">
        <v>0</v>
      </c>
      <c r="J253" s="46">
        <f t="shared" si="40"/>
        <v>8</v>
      </c>
      <c r="K253" s="72">
        <v>2</v>
      </c>
      <c r="L253" s="20">
        <v>27</v>
      </c>
      <c r="M253" s="65">
        <f t="shared" ref="M253" si="45">+L253*K253</f>
        <v>54</v>
      </c>
      <c r="N253" s="17" t="s">
        <v>16</v>
      </c>
      <c r="O253" s="18"/>
      <c r="P253" s="136">
        <f t="shared" si="35"/>
        <v>54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+'1'!J259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+'1'!J260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+'1'!J261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+'1'!J262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+'1'!J263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3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1762.29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134" t="s">
        <v>202</v>
      </c>
      <c r="M262" s="134"/>
      <c r="N262" s="33">
        <f>SUM(M5:M261)</f>
        <v>4939</v>
      </c>
    </row>
    <row r="263" spans="1:22" ht="25.5" x14ac:dyDescent="0.55000000000000004">
      <c r="A263" s="1"/>
      <c r="E263" s="1"/>
      <c r="F263" s="1"/>
      <c r="G263" s="31"/>
      <c r="J263" s="31"/>
      <c r="L263" s="132" t="s">
        <v>203</v>
      </c>
      <c r="M263" s="133"/>
      <c r="N263" s="36"/>
    </row>
    <row r="264" spans="1:22" ht="25.5" x14ac:dyDescent="0.55000000000000004">
      <c r="A264" s="1"/>
      <c r="E264" s="1"/>
      <c r="F264" s="1"/>
      <c r="G264" s="31"/>
      <c r="J264" s="31"/>
      <c r="L264" s="132" t="s">
        <v>204</v>
      </c>
      <c r="M264" s="133"/>
      <c r="N264" s="36">
        <f>SUM(O264:AF264)</f>
        <v>3480</v>
      </c>
      <c r="O264" s="2">
        <v>25</v>
      </c>
      <c r="P264" s="2">
        <v>1840</v>
      </c>
      <c r="Q264" s="88">
        <v>420</v>
      </c>
      <c r="R264" s="2">
        <v>265</v>
      </c>
      <c r="S264" s="2">
        <v>130</v>
      </c>
      <c r="T264" s="2">
        <v>150</v>
      </c>
      <c r="U264" s="2">
        <v>500</v>
      </c>
      <c r="V264" s="2">
        <v>150</v>
      </c>
    </row>
    <row r="265" spans="1:22" ht="25.5" x14ac:dyDescent="0.55000000000000004">
      <c r="A265" s="1"/>
      <c r="E265" s="1"/>
      <c r="F265" s="1"/>
      <c r="G265" s="31"/>
      <c r="J265" s="31"/>
      <c r="L265" s="132" t="s">
        <v>205</v>
      </c>
      <c r="M265" s="133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2" t="s">
        <v>206</v>
      </c>
      <c r="M266" s="133"/>
      <c r="N266" s="36"/>
    </row>
    <row r="267" spans="1:22" ht="25.5" x14ac:dyDescent="0.55000000000000004">
      <c r="A267" s="1"/>
      <c r="E267" s="1"/>
      <c r="F267" s="1"/>
      <c r="G267" s="31"/>
      <c r="J267" s="31"/>
      <c r="L267" s="132" t="s">
        <v>207</v>
      </c>
      <c r="M267" s="133"/>
      <c r="N267" s="37">
        <f>SUM(O5:O260)</f>
        <v>774</v>
      </c>
    </row>
    <row r="268" spans="1:22" ht="25.5" x14ac:dyDescent="0.55000000000000004">
      <c r="A268" s="1"/>
      <c r="E268" s="1"/>
      <c r="F268" s="1"/>
      <c r="G268" s="31"/>
      <c r="J268" s="31"/>
      <c r="L268" s="132" t="s">
        <v>208</v>
      </c>
      <c r="M268" s="133"/>
      <c r="N268" s="33">
        <f>N262-N263-N264-N266-N267</f>
        <v>685</v>
      </c>
    </row>
    <row r="269" spans="1:22" ht="25.5" x14ac:dyDescent="0.55000000000000004">
      <c r="A269" s="1"/>
      <c r="E269" s="1"/>
      <c r="F269" s="1"/>
      <c r="G269" s="31"/>
      <c r="J269" s="31"/>
      <c r="L269" s="132" t="s">
        <v>209</v>
      </c>
      <c r="M269" s="133"/>
      <c r="N269" s="37">
        <v>685</v>
      </c>
      <c r="P269" s="119" t="s">
        <v>1417</v>
      </c>
      <c r="Q269" s="120" t="s">
        <v>1418</v>
      </c>
      <c r="R269" s="121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132" t="s">
        <v>210</v>
      </c>
      <c r="M270" s="133"/>
      <c r="N270" s="33">
        <f>+N269-N268</f>
        <v>0</v>
      </c>
      <c r="P270" s="122"/>
      <c r="Q270" s="122"/>
      <c r="R270" s="122"/>
    </row>
    <row r="271" spans="1:22" ht="25.5" x14ac:dyDescent="0.55000000000000004">
      <c r="E271" s="1"/>
      <c r="F271" s="1"/>
      <c r="J271" s="2"/>
      <c r="L271" s="132" t="s">
        <v>211</v>
      </c>
      <c r="M271" s="133"/>
      <c r="N271" s="33">
        <f>+N269-N268</f>
        <v>0</v>
      </c>
      <c r="P271" s="122"/>
      <c r="Q271" s="122"/>
      <c r="R271" s="122"/>
    </row>
    <row r="272" spans="1:22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46"/>
  <sheetViews>
    <sheetView zoomScale="70" zoomScaleNormal="70" workbookViewId="0">
      <pane xSplit="10" ySplit="4" topLeftCell="K25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10</v>
      </c>
      <c r="P5" s="136">
        <f t="shared" ref="P5:P68" si="2">SUM(M5-O5)</f>
        <v>40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+'2'!J6</f>
        <v>96</v>
      </c>
      <c r="F6" s="71"/>
      <c r="G6" s="46">
        <f t="shared" si="0"/>
        <v>96</v>
      </c>
      <c r="H6" s="78">
        <v>0</v>
      </c>
      <c r="I6" s="76">
        <v>0</v>
      </c>
      <c r="J6" s="46">
        <f t="shared" si="1"/>
        <v>91</v>
      </c>
      <c r="K6" s="72">
        <v>5</v>
      </c>
      <c r="L6" s="15">
        <v>100</v>
      </c>
      <c r="M6" s="65">
        <f t="shared" ref="M6:M80" si="3">+L6*K6</f>
        <v>500</v>
      </c>
      <c r="N6" s="17" t="s">
        <v>16</v>
      </c>
      <c r="O6" s="18">
        <v>170</v>
      </c>
      <c r="P6" s="136">
        <f t="shared" si="2"/>
        <v>330</v>
      </c>
      <c r="Q6" s="13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26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20</v>
      </c>
      <c r="P22" s="136">
        <f t="shared" si="2"/>
        <v>380</v>
      </c>
      <c r="Q22" s="13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6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6">
        <f t="shared" si="2"/>
        <v>50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+'2'!J65</f>
        <v>0</v>
      </c>
      <c r="F65" s="71">
        <v>2</v>
      </c>
      <c r="G65" s="46">
        <f t="shared" si="5"/>
        <v>2</v>
      </c>
      <c r="H65" s="78">
        <v>0</v>
      </c>
      <c r="I65" s="76">
        <v>2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1442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7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6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+'2'!J111</f>
        <v>11</v>
      </c>
      <c r="F111" s="71"/>
      <c r="G111" s="46">
        <f t="shared" si="20"/>
        <v>11</v>
      </c>
      <c r="H111" s="78">
        <v>0</v>
      </c>
      <c r="I111" s="76">
        <v>0</v>
      </c>
      <c r="J111" s="46">
        <f t="shared" si="21"/>
        <v>10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127</v>
      </c>
      <c r="P111" s="136">
        <f t="shared" si="7"/>
        <v>123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+'2'!J115</f>
        <v>24</v>
      </c>
      <c r="F115" s="71"/>
      <c r="G115" s="46">
        <f t="shared" si="20"/>
        <v>24</v>
      </c>
      <c r="H115" s="78">
        <v>0</v>
      </c>
      <c r="I115" s="76">
        <v>0</v>
      </c>
      <c r="J115" s="46">
        <f t="shared" si="21"/>
        <v>20</v>
      </c>
      <c r="K115" s="72">
        <v>4</v>
      </c>
      <c r="L115" s="22">
        <v>60</v>
      </c>
      <c r="M115" s="65">
        <f t="shared" si="8"/>
        <v>240</v>
      </c>
      <c r="N115" s="17" t="s">
        <v>16</v>
      </c>
      <c r="O115" s="18">
        <v>120</v>
      </c>
      <c r="P115" s="136">
        <f t="shared" si="7"/>
        <v>120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+'2'!J120</f>
        <v>0</v>
      </c>
      <c r="F120" s="71"/>
      <c r="G120" s="46">
        <f t="shared" si="20"/>
        <v>0</v>
      </c>
      <c r="H120" s="78"/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10</v>
      </c>
      <c r="P131" s="136">
        <f t="shared" si="7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+'2'!J152</f>
        <v>0</v>
      </c>
      <c r="F152" s="71">
        <v>5</v>
      </c>
      <c r="G152" s="46">
        <f t="shared" si="20"/>
        <v>5</v>
      </c>
      <c r="H152" s="78">
        <v>0</v>
      </c>
      <c r="I152" s="76">
        <v>0</v>
      </c>
      <c r="J152" s="46">
        <f t="shared" si="21"/>
        <v>4</v>
      </c>
      <c r="K152" s="72">
        <v>1</v>
      </c>
      <c r="L152" s="20">
        <v>55</v>
      </c>
      <c r="M152" s="65">
        <f t="shared" si="8"/>
        <v>55</v>
      </c>
      <c r="N152" s="17" t="s">
        <v>16</v>
      </c>
      <c r="O152" s="18">
        <v>20</v>
      </c>
      <c r="P152" s="136">
        <f t="shared" si="26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6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+'2'!J175</f>
        <v>15</v>
      </c>
      <c r="F175" s="71"/>
      <c r="G175" s="46">
        <f t="shared" si="27"/>
        <v>15</v>
      </c>
      <c r="H175" s="78">
        <v>0</v>
      </c>
      <c r="I175" s="76">
        <v>1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1442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+'2'!J198</f>
        <v>17</v>
      </c>
      <c r="F198" s="71"/>
      <c r="G198" s="46">
        <f t="shared" si="27"/>
        <v>17</v>
      </c>
      <c r="H198" s="78">
        <v>0</v>
      </c>
      <c r="I198" s="76">
        <v>0</v>
      </c>
      <c r="J198" s="46">
        <f t="shared" si="28"/>
        <v>17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+'2'!J210</f>
        <v>1</v>
      </c>
      <c r="F210" s="71"/>
      <c r="G210" s="46">
        <f t="shared" si="27"/>
        <v>1</v>
      </c>
      <c r="H210" s="78">
        <v>0</v>
      </c>
      <c r="I210" s="76">
        <v>0</v>
      </c>
      <c r="J210" s="46">
        <f t="shared" si="28"/>
        <v>1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+'2'!J216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+'2'!J217</f>
        <v>44</v>
      </c>
      <c r="F217" s="71"/>
      <c r="G217" s="46">
        <f t="shared" si="27"/>
        <v>44</v>
      </c>
      <c r="H217" s="78">
        <v>0</v>
      </c>
      <c r="I217" s="76">
        <v>0</v>
      </c>
      <c r="J217" s="46">
        <f t="shared" si="28"/>
        <v>44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+'2'!J218</f>
        <v>2</v>
      </c>
      <c r="F218" s="71"/>
      <c r="G218" s="46">
        <f t="shared" si="27"/>
        <v>2</v>
      </c>
      <c r="H218" s="78">
        <v>0</v>
      </c>
      <c r="I218" s="76">
        <v>0</v>
      </c>
      <c r="J218" s="46">
        <f t="shared" si="28"/>
        <v>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+'2'!J253</f>
        <v>8</v>
      </c>
      <c r="F253" s="71"/>
      <c r="G253" s="46">
        <f t="shared" si="39"/>
        <v>8</v>
      </c>
      <c r="H253" s="78">
        <v>0</v>
      </c>
      <c r="I253" s="76">
        <v>0</v>
      </c>
      <c r="J253" s="46">
        <f t="shared" si="40"/>
        <v>7</v>
      </c>
      <c r="K253" s="72">
        <v>1</v>
      </c>
      <c r="L253" s="20">
        <v>27</v>
      </c>
      <c r="M253" s="65">
        <f t="shared" ref="M253" si="45">+L253*K253</f>
        <v>27</v>
      </c>
      <c r="N253" s="17" t="s">
        <v>16</v>
      </c>
      <c r="O253" s="18"/>
      <c r="P253" s="136">
        <f t="shared" si="35"/>
        <v>27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508.46000000000009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2017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150</v>
      </c>
      <c r="P264" s="2">
        <v>180</v>
      </c>
      <c r="Q264" s="88">
        <v>30</v>
      </c>
      <c r="R264" s="2">
        <v>120</v>
      </c>
      <c r="S264" s="2">
        <v>50</v>
      </c>
      <c r="T264" s="2">
        <v>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477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580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580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174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12.18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393.82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46"/>
  <sheetViews>
    <sheetView zoomScale="70" zoomScaleNormal="70" workbookViewId="0">
      <pane xSplit="10" ySplit="4" topLeftCell="K258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+'3'!J5</f>
        <v>15</v>
      </c>
      <c r="F5" s="71">
        <v>10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6">
        <f t="shared" ref="P5:P68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+'3'!J6</f>
        <v>91</v>
      </c>
      <c r="F6" s="71">
        <v>29</v>
      </c>
      <c r="G6" s="46">
        <f t="shared" si="0"/>
        <v>120</v>
      </c>
      <c r="H6" s="78">
        <v>0</v>
      </c>
      <c r="I6" s="76">
        <v>0</v>
      </c>
      <c r="J6" s="46">
        <f t="shared" si="1"/>
        <v>117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/>
      <c r="P6" s="136">
        <f t="shared" si="2"/>
        <v>300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6">
        <f t="shared" si="2"/>
        <v>50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3"/>
        <v>195</v>
      </c>
      <c r="N20" s="17" t="s">
        <v>16</v>
      </c>
      <c r="O20" s="18"/>
      <c r="P20" s="136">
        <f t="shared" si="2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+'3'!J22</f>
        <v>26</v>
      </c>
      <c r="F22" s="71">
        <v>10</v>
      </c>
      <c r="G22" s="46">
        <f t="shared" si="0"/>
        <v>36</v>
      </c>
      <c r="H22" s="78">
        <v>0</v>
      </c>
      <c r="I22" s="76">
        <v>0</v>
      </c>
      <c r="J22" s="46">
        <f t="shared" si="1"/>
        <v>31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>
        <v>120</v>
      </c>
      <c r="P22" s="136">
        <f t="shared" si="2"/>
        <v>380</v>
      </c>
      <c r="Q22" s="13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7</v>
      </c>
      <c r="K24" s="72">
        <v>5</v>
      </c>
      <c r="L24" s="15">
        <v>100</v>
      </c>
      <c r="M24" s="65">
        <f t="shared" si="3"/>
        <v>500</v>
      </c>
      <c r="N24" s="17" t="s">
        <v>16</v>
      </c>
      <c r="O24" s="18">
        <v>130</v>
      </c>
      <c r="P24" s="136">
        <f t="shared" si="2"/>
        <v>370</v>
      </c>
      <c r="Q24" s="135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2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>
        <v>50</v>
      </c>
      <c r="P26" s="136">
        <f t="shared" si="2"/>
        <v>50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3"/>
        <v>200</v>
      </c>
      <c r="N28" s="17" t="s">
        <v>16</v>
      </c>
      <c r="O28" s="18">
        <v>100</v>
      </c>
      <c r="P28" s="136">
        <f t="shared" si="2"/>
        <v>100</v>
      </c>
      <c r="Q28" s="135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+'3'!J32</f>
        <v>3</v>
      </c>
      <c r="F32" s="71"/>
      <c r="G32" s="46">
        <f t="shared" si="5"/>
        <v>3</v>
      </c>
      <c r="H32" s="78">
        <v>0</v>
      </c>
      <c r="I32" s="76">
        <v>1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1442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/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+'3'!J77</f>
        <v>0</v>
      </c>
      <c r="F77" s="71">
        <v>5</v>
      </c>
      <c r="G77" s="46">
        <f t="shared" si="5"/>
        <v>5</v>
      </c>
      <c r="H77" s="78">
        <v>1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+'3'!J111</f>
        <v>10</v>
      </c>
      <c r="F111" s="71"/>
      <c r="G111" s="46">
        <f t="shared" si="20"/>
        <v>10</v>
      </c>
      <c r="H111" s="78">
        <v>1</v>
      </c>
      <c r="I111" s="76">
        <v>0</v>
      </c>
      <c r="J111" s="46">
        <f t="shared" si="21"/>
        <v>9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30</v>
      </c>
      <c r="P115" s="136">
        <f t="shared" si="7"/>
        <v>30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+'3'!J123</f>
        <v>0</v>
      </c>
      <c r="F123" s="71"/>
      <c r="G123" s="46">
        <f t="shared" si="20"/>
        <v>0</v>
      </c>
      <c r="H123" s="78"/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1</v>
      </c>
      <c r="K125" s="72">
        <v>4</v>
      </c>
      <c r="L125" s="22">
        <v>50</v>
      </c>
      <c r="M125" s="65">
        <f t="shared" si="8"/>
        <v>200</v>
      </c>
      <c r="N125" s="17" t="s">
        <v>16</v>
      </c>
      <c r="O125" s="18"/>
      <c r="P125" s="136">
        <f t="shared" si="7"/>
        <v>200</v>
      </c>
      <c r="Q125" s="90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6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+'3'!J133</f>
        <v>4</v>
      </c>
      <c r="F133" s="71">
        <v>5</v>
      </c>
      <c r="G133" s="46">
        <f t="shared" si="20"/>
        <v>9</v>
      </c>
      <c r="H133" s="78">
        <v>4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+'3'!J152</f>
        <v>4</v>
      </c>
      <c r="F152" s="71"/>
      <c r="G152" s="46">
        <f t="shared" si="20"/>
        <v>4</v>
      </c>
      <c r="H152" s="78">
        <v>0</v>
      </c>
      <c r="I152" s="76">
        <v>0</v>
      </c>
      <c r="J152" s="46">
        <f t="shared" si="21"/>
        <v>3</v>
      </c>
      <c r="K152" s="72">
        <v>1</v>
      </c>
      <c r="L152" s="20">
        <v>55</v>
      </c>
      <c r="M152" s="65">
        <f t="shared" si="8"/>
        <v>55</v>
      </c>
      <c r="N152" s="17" t="s">
        <v>16</v>
      </c>
      <c r="O152" s="18">
        <v>20</v>
      </c>
      <c r="P152" s="136">
        <f t="shared" si="26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+'3'!J154</f>
        <v>1</v>
      </c>
      <c r="F154" s="71"/>
      <c r="G154" s="46">
        <f t="shared" si="20"/>
        <v>1</v>
      </c>
      <c r="H154" s="78">
        <v>1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6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+'3'!J176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+'3'!J190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2</v>
      </c>
      <c r="K190" s="72">
        <v>1</v>
      </c>
      <c r="L190" s="20">
        <v>55</v>
      </c>
      <c r="M190" s="65">
        <f t="shared" si="31"/>
        <v>55</v>
      </c>
      <c r="N190" s="17" t="s">
        <v>16</v>
      </c>
      <c r="O190" s="18"/>
      <c r="P190" s="136">
        <f t="shared" si="26"/>
        <v>55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+'3'!J198</f>
        <v>17</v>
      </c>
      <c r="F198" s="71"/>
      <c r="G198" s="46">
        <f t="shared" si="27"/>
        <v>17</v>
      </c>
      <c r="H198" s="78">
        <v>1</v>
      </c>
      <c r="I198" s="76">
        <v>0</v>
      </c>
      <c r="J198" s="46">
        <f t="shared" si="28"/>
        <v>15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36">
        <f t="shared" si="35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+'3'!J210</f>
        <v>1</v>
      </c>
      <c r="F210" s="71"/>
      <c r="G210" s="46">
        <f t="shared" si="27"/>
        <v>1</v>
      </c>
      <c r="H210" s="78">
        <v>0</v>
      </c>
      <c r="I210" s="76">
        <v>0</v>
      </c>
      <c r="J210" s="46">
        <f t="shared" si="28"/>
        <v>1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>
        <v>10</v>
      </c>
      <c r="P211" s="136">
        <f t="shared" si="35"/>
        <v>30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+'3'!J216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/>
      <c r="L216" s="20">
        <v>10</v>
      </c>
      <c r="M216" s="65">
        <f t="shared" si="31"/>
        <v>0</v>
      </c>
      <c r="N216" s="17"/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+'3'!J217</f>
        <v>44</v>
      </c>
      <c r="F217" s="71"/>
      <c r="G217" s="46">
        <f t="shared" si="27"/>
        <v>44</v>
      </c>
      <c r="H217" s="78">
        <v>0</v>
      </c>
      <c r="I217" s="76">
        <v>1</v>
      </c>
      <c r="J217" s="46">
        <f t="shared" si="28"/>
        <v>43</v>
      </c>
      <c r="K217" s="72"/>
      <c r="L217" s="20">
        <v>10</v>
      </c>
      <c r="M217" s="65">
        <f t="shared" si="31"/>
        <v>0</v>
      </c>
      <c r="N217" s="17" t="s">
        <v>1443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+'3'!J218</f>
        <v>2</v>
      </c>
      <c r="F218" s="71">
        <v>10</v>
      </c>
      <c r="G218" s="46">
        <f t="shared" si="27"/>
        <v>12</v>
      </c>
      <c r="H218" s="78">
        <v>0</v>
      </c>
      <c r="I218" s="76">
        <v>0</v>
      </c>
      <c r="J218" s="46">
        <f t="shared" si="28"/>
        <v>11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6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/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+'3'!J253</f>
        <v>7</v>
      </c>
      <c r="F253" s="71"/>
      <c r="G253" s="46">
        <f t="shared" si="39"/>
        <v>7</v>
      </c>
      <c r="H253" s="78">
        <v>0</v>
      </c>
      <c r="I253" s="76">
        <v>0</v>
      </c>
      <c r="J253" s="46">
        <f t="shared" si="40"/>
        <v>7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+'3'!J254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+'3'!J255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+'3'!J256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956.12999999999988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2745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835</v>
      </c>
      <c r="O264" s="2">
        <v>100</v>
      </c>
      <c r="P264" s="2">
        <v>65</v>
      </c>
      <c r="Q264" s="88">
        <v>80</v>
      </c>
      <c r="R264" s="2">
        <v>140</v>
      </c>
      <c r="S264" s="2">
        <v>200</v>
      </c>
      <c r="T264" s="2">
        <v>250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1450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130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130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39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2.73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88.27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+'4'!J5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+'4'!J6</f>
        <v>117</v>
      </c>
      <c r="F6" s="71"/>
      <c r="G6" s="46">
        <f t="shared" si="0"/>
        <v>117</v>
      </c>
      <c r="H6" s="78">
        <v>0</v>
      </c>
      <c r="I6" s="76">
        <v>0</v>
      </c>
      <c r="J6" s="46">
        <f t="shared" si="1"/>
        <v>87</v>
      </c>
      <c r="K6" s="72">
        <v>30</v>
      </c>
      <c r="L6" s="15">
        <v>100</v>
      </c>
      <c r="M6" s="65">
        <f t="shared" ref="M6:M80" si="3">+L6*K6</f>
        <v>3000</v>
      </c>
      <c r="N6" s="17" t="s">
        <v>16</v>
      </c>
      <c r="O6" s="18">
        <v>1500</v>
      </c>
      <c r="P6" s="136">
        <f t="shared" si="2"/>
        <v>1500</v>
      </c>
      <c r="Q6" s="135">
        <v>36.43</v>
      </c>
      <c r="R6" s="43">
        <f t="shared" ref="R6:R80" si="4">+K6*Q6</f>
        <v>1092.9000000000001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+'4'!J15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3"/>
        <v>50</v>
      </c>
      <c r="N15" s="17" t="s">
        <v>16</v>
      </c>
      <c r="O15" s="18"/>
      <c r="P15" s="136">
        <f t="shared" si="2"/>
        <v>50</v>
      </c>
      <c r="Q15" s="135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+'4'!J22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31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+'4'!J26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+'4'!J28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+'4'!J41</f>
        <v>5</v>
      </c>
      <c r="F41" s="71"/>
      <c r="G41" s="46">
        <f t="shared" si="5"/>
        <v>5</v>
      </c>
      <c r="H41" s="78"/>
      <c r="I41" s="76">
        <v>0</v>
      </c>
      <c r="J41" s="46"/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6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2"/>
        <v>50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+'4'!J110</f>
        <v>6</v>
      </c>
      <c r="F110" s="71"/>
      <c r="G110" s="46">
        <f t="shared" si="20"/>
        <v>6</v>
      </c>
      <c r="H110" s="78">
        <v>0</v>
      </c>
      <c r="I110" s="76">
        <v>1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1444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+'4'!J111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8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+'4'!J112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+'4'!J113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+'4'!J115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30</v>
      </c>
      <c r="P115" s="136">
        <f t="shared" si="7"/>
        <v>30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+'4'!J125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+'4'!J133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+'4'!J152</f>
        <v>3</v>
      </c>
      <c r="F152" s="71"/>
      <c r="G152" s="46">
        <f t="shared" si="20"/>
        <v>3</v>
      </c>
      <c r="H152" s="78">
        <v>0</v>
      </c>
      <c r="I152" s="76">
        <v>0</v>
      </c>
      <c r="J152" s="46">
        <f t="shared" si="21"/>
        <v>3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+'4'!J175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+'4'!J176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+'4'!J190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+'4'!J193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6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+'4'!J194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6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+'4'!J195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+'4'!J197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+'4'!J198</f>
        <v>15</v>
      </c>
      <c r="F198" s="71"/>
      <c r="G198" s="46">
        <f t="shared" si="27"/>
        <v>15</v>
      </c>
      <c r="H198" s="78">
        <v>0</v>
      </c>
      <c r="I198" s="76">
        <v>0</v>
      </c>
      <c r="J198" s="46">
        <f t="shared" si="28"/>
        <v>15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+'4'!J201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+'4'!J202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+'4'!J204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+'4'!J205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+'4'!J208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+'4'!J210</f>
        <v>1</v>
      </c>
      <c r="F210" s="71"/>
      <c r="G210" s="46">
        <f t="shared" si="27"/>
        <v>1</v>
      </c>
      <c r="H210" s="78">
        <v>0</v>
      </c>
      <c r="I210" s="76">
        <v>0</v>
      </c>
      <c r="J210" s="46">
        <f t="shared" si="28"/>
        <v>1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+'4'!J216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+'4'!J217</f>
        <v>43</v>
      </c>
      <c r="F217" s="71"/>
      <c r="G217" s="46">
        <f t="shared" si="27"/>
        <v>43</v>
      </c>
      <c r="H217" s="78">
        <v>0</v>
      </c>
      <c r="I217" s="76">
        <v>0</v>
      </c>
      <c r="J217" s="46">
        <f t="shared" si="28"/>
        <v>43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+'4'!J218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+'4'!J224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+'4'!J235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20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+'4'!J253</f>
        <v>7</v>
      </c>
      <c r="F253" s="71"/>
      <c r="G253" s="46">
        <f t="shared" si="39"/>
        <v>7</v>
      </c>
      <c r="H253" s="78">
        <v>0</v>
      </c>
      <c r="I253" s="76">
        <v>0</v>
      </c>
      <c r="J253" s="46">
        <f t="shared" si="40"/>
        <v>5</v>
      </c>
      <c r="K253" s="72">
        <v>2</v>
      </c>
      <c r="L253" s="20">
        <v>27</v>
      </c>
      <c r="M253" s="65">
        <f t="shared" ref="M253" si="45">+L253*K253</f>
        <v>54</v>
      </c>
      <c r="N253" s="17" t="s">
        <v>16</v>
      </c>
      <c r="O253" s="18">
        <v>27</v>
      </c>
      <c r="P253" s="136">
        <f t="shared" si="35"/>
        <v>27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1357.07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3814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250</v>
      </c>
      <c r="P264" s="2">
        <v>290</v>
      </c>
      <c r="Q264" s="88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1557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1657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1657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45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3.15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101.85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tabSelected="1"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X12" sqref="X11:X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+'5'!J5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+'5'!J6</f>
        <v>87</v>
      </c>
      <c r="F6" s="71"/>
      <c r="G6" s="46">
        <f t="shared" si="0"/>
        <v>87</v>
      </c>
      <c r="H6" s="78">
        <v>0</v>
      </c>
      <c r="I6" s="76"/>
      <c r="J6" s="46">
        <f t="shared" si="1"/>
        <v>87</v>
      </c>
      <c r="K6" s="72"/>
      <c r="L6" s="15">
        <v>100</v>
      </c>
      <c r="M6" s="65">
        <f t="shared" ref="M6:M80" si="3">+L6*K6</f>
        <v>0</v>
      </c>
      <c r="N6" s="17"/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+'5'!J15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6">
        <f t="shared" si="2"/>
        <v>50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6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+'5'!J22</f>
        <v>31</v>
      </c>
      <c r="F22" s="71"/>
      <c r="G22" s="46">
        <f t="shared" si="0"/>
        <v>31</v>
      </c>
      <c r="H22" s="78">
        <v>0</v>
      </c>
      <c r="I22" s="76">
        <v>0</v>
      </c>
      <c r="J22" s="46"/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>
        <v>50</v>
      </c>
      <c r="P24" s="136">
        <f t="shared" si="2"/>
        <v>50</v>
      </c>
      <c r="Q24" s="13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+'5'!J26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>
        <v>50</v>
      </c>
      <c r="P26" s="136">
        <f t="shared" si="2"/>
        <v>50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+'5'!J28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+'5'!J31</f>
        <v>0</v>
      </c>
      <c r="F31" s="71"/>
      <c r="G31" s="46">
        <f t="shared" si="5"/>
        <v>0</v>
      </c>
      <c r="H31" s="78">
        <v>0</v>
      </c>
      <c r="I31" s="76"/>
      <c r="J31" s="46">
        <f t="shared" si="6"/>
        <v>0</v>
      </c>
      <c r="K31" s="72"/>
      <c r="L31" s="15">
        <v>100</v>
      </c>
      <c r="M31" s="65">
        <f t="shared" si="3"/>
        <v>0</v>
      </c>
      <c r="N31" s="17"/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+'5'!J46</f>
        <v>2</v>
      </c>
      <c r="F46" s="71"/>
      <c r="G46" s="46">
        <f t="shared" si="5"/>
        <v>2</v>
      </c>
      <c r="H46" s="78">
        <v>1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+'5'!J110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+'5'!J111</f>
        <v>8</v>
      </c>
      <c r="F111" s="71"/>
      <c r="G111" s="46">
        <f t="shared" si="20"/>
        <v>8</v>
      </c>
      <c r="H111" s="78">
        <v>1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+'5'!J112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+'5'!J113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+'5'!J115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+'5'!J116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+'5'!J117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+'5'!J125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+'5'!J131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+'5'!J133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+'5'!J152</f>
        <v>3</v>
      </c>
      <c r="F152" s="71"/>
      <c r="G152" s="46">
        <f t="shared" si="20"/>
        <v>3</v>
      </c>
      <c r="H152" s="78">
        <v>0</v>
      </c>
      <c r="I152" s="76">
        <v>0</v>
      </c>
      <c r="J152" s="46">
        <f t="shared" si="21"/>
        <v>3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+'5'!J175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+'5'!J176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+'5'!J190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+'5'!J193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+'5'!J194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+'5'!J195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+'5'!J197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+'5'!J198</f>
        <v>15</v>
      </c>
      <c r="F198" s="71"/>
      <c r="G198" s="46">
        <f t="shared" si="27"/>
        <v>15</v>
      </c>
      <c r="H198" s="78">
        <v>0</v>
      </c>
      <c r="I198" s="76">
        <v>1</v>
      </c>
      <c r="J198" s="46">
        <f t="shared" si="28"/>
        <v>14</v>
      </c>
      <c r="K198" s="72"/>
      <c r="L198" s="20">
        <v>150</v>
      </c>
      <c r="M198" s="65">
        <f t="shared" si="31"/>
        <v>0</v>
      </c>
      <c r="N198" s="17" t="s">
        <v>1442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+'5'!J201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+'5'!J202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+'5'!J204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4</v>
      </c>
      <c r="K204" s="72">
        <v>1</v>
      </c>
      <c r="L204" s="20">
        <v>90</v>
      </c>
      <c r="M204" s="65">
        <f t="shared" si="31"/>
        <v>90</v>
      </c>
      <c r="N204" s="17" t="s">
        <v>16</v>
      </c>
      <c r="O204" s="18">
        <v>20</v>
      </c>
      <c r="P204" s="136">
        <f t="shared" si="35"/>
        <v>70</v>
      </c>
      <c r="Q204" s="90">
        <v>60</v>
      </c>
      <c r="R204" s="43">
        <f t="shared" si="32"/>
        <v>60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+'5'!J205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+'5'!J208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+'5'!J209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+'5'!J210</f>
        <v>1</v>
      </c>
      <c r="F210" s="71"/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55</v>
      </c>
      <c r="M210" s="65">
        <f>+L210*K210</f>
        <v>55</v>
      </c>
      <c r="N210" s="17" t="s">
        <v>16</v>
      </c>
      <c r="O210" s="18">
        <v>25</v>
      </c>
      <c r="P210" s="136">
        <f t="shared" si="35"/>
        <v>30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+'5'!J214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6">
        <f t="shared" si="35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+'5'!J216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+'5'!J217</f>
        <v>43</v>
      </c>
      <c r="F217" s="71"/>
      <c r="G217" s="46">
        <f t="shared" si="27"/>
        <v>43</v>
      </c>
      <c r="H217" s="78">
        <v>0</v>
      </c>
      <c r="I217" s="76">
        <v>0</v>
      </c>
      <c r="J217" s="46">
        <f t="shared" si="28"/>
        <v>43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+'5'!J218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+'5'!J224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+'5'!J235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+'5'!J253</f>
        <v>5</v>
      </c>
      <c r="F253" s="71"/>
      <c r="G253" s="46">
        <f t="shared" si="39"/>
        <v>5</v>
      </c>
      <c r="H253" s="78">
        <v>0</v>
      </c>
      <c r="I253" s="76">
        <v>0</v>
      </c>
      <c r="J253" s="46">
        <f t="shared" si="40"/>
        <v>3</v>
      </c>
      <c r="K253" s="72">
        <v>2</v>
      </c>
      <c r="L253" s="20">
        <v>27</v>
      </c>
      <c r="M253" s="65">
        <f t="shared" ref="M253" si="45">+L253*K253</f>
        <v>54</v>
      </c>
      <c r="N253" s="17" t="s">
        <v>16</v>
      </c>
      <c r="O253" s="18">
        <v>27</v>
      </c>
      <c r="P253" s="136">
        <f t="shared" si="35"/>
        <v>27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203.6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574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195</v>
      </c>
      <c r="O264" s="2">
        <v>30</v>
      </c>
      <c r="P264" s="2">
        <v>30</v>
      </c>
      <c r="Q264" s="88">
        <v>135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197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197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45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3.15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101.85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 filterMode="1">
    <tabColor rgb="FFFFCCFF"/>
  </sheetPr>
  <dimension ref="A1:U346"/>
  <sheetViews>
    <sheetView zoomScale="70" zoomScaleNormal="70" workbookViewId="0">
      <pane xSplit="10" ySplit="4" topLeftCell="K258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+'6'!J5</f>
        <v>23</v>
      </c>
      <c r="F5" s="71"/>
      <c r="G5" s="46">
        <f t="shared" ref="G5:G26" si="0">E5+F5</f>
        <v>23</v>
      </c>
      <c r="H5" s="78">
        <v>3</v>
      </c>
      <c r="I5" s="76">
        <v>0</v>
      </c>
      <c r="J5" s="46">
        <f t="shared" ref="J5:J26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6">
        <f t="shared" ref="P5:P19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+'6'!J6</f>
        <v>87</v>
      </c>
      <c r="F6" s="71"/>
      <c r="G6" s="46">
        <f t="shared" si="0"/>
        <v>87</v>
      </c>
      <c r="H6" s="78">
        <v>0</v>
      </c>
      <c r="I6" s="76">
        <v>0</v>
      </c>
      <c r="J6" s="46">
        <f t="shared" si="1"/>
        <v>73</v>
      </c>
      <c r="K6" s="72">
        <v>14</v>
      </c>
      <c r="L6" s="15">
        <v>100</v>
      </c>
      <c r="M6" s="65">
        <f t="shared" ref="M6:M80" si="3">+L6*K6</f>
        <v>1400</v>
      </c>
      <c r="N6" s="17" t="s">
        <v>16</v>
      </c>
      <c r="O6" s="18">
        <v>120</v>
      </c>
      <c r="P6" s="136">
        <f t="shared" ref="P6:P68" si="4">SUM(M6-O6)</f>
        <v>1280</v>
      </c>
      <c r="Q6" s="135">
        <v>36.43</v>
      </c>
      <c r="R6" s="43">
        <f t="shared" ref="R6:R80" si="5">+K6*Q6</f>
        <v>510.02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5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5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5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5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5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5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5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5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5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5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5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5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5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5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>
        <v>40</v>
      </c>
      <c r="P21" s="136">
        <f t="shared" si="4"/>
        <v>45</v>
      </c>
      <c r="Q21" s="90">
        <v>22.85</v>
      </c>
      <c r="R21" s="43">
        <f t="shared" si="5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+'6'!J22</f>
        <v>0</v>
      </c>
      <c r="F22" s="71">
        <v>31</v>
      </c>
      <c r="G22" s="46">
        <f t="shared" si="0"/>
        <v>31</v>
      </c>
      <c r="H22" s="78">
        <v>0</v>
      </c>
      <c r="I22" s="76">
        <v>0</v>
      </c>
      <c r="J22" s="46">
        <f t="shared" si="1"/>
        <v>22</v>
      </c>
      <c r="K22" s="72">
        <v>9</v>
      </c>
      <c r="L22" s="20">
        <v>100</v>
      </c>
      <c r="M22" s="65">
        <f t="shared" si="3"/>
        <v>900</v>
      </c>
      <c r="N22" s="17" t="s">
        <v>16</v>
      </c>
      <c r="O22" s="18">
        <v>300</v>
      </c>
      <c r="P22" s="136">
        <f t="shared" si="4"/>
        <v>600</v>
      </c>
      <c r="Q22" s="135">
        <v>27.98</v>
      </c>
      <c r="R22" s="43">
        <f t="shared" si="5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4"/>
        <v>0</v>
      </c>
      <c r="Q23" s="135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1</v>
      </c>
      <c r="K24" s="72">
        <v>5</v>
      </c>
      <c r="L24" s="15">
        <v>100</v>
      </c>
      <c r="M24" s="65">
        <f t="shared" si="3"/>
        <v>500</v>
      </c>
      <c r="N24" s="17" t="s">
        <v>16</v>
      </c>
      <c r="O24" s="18">
        <v>250</v>
      </c>
      <c r="P24" s="136">
        <f t="shared" si="4"/>
        <v>250</v>
      </c>
      <c r="Q24" s="135">
        <v>38.659999999999997</v>
      </c>
      <c r="R24" s="43">
        <f t="shared" si="5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4"/>
        <v>0</v>
      </c>
      <c r="Q26" s="135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+'6'!J27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4"/>
        <v>0</v>
      </c>
      <c r="Q27" s="135">
        <v>30.83</v>
      </c>
      <c r="R27" s="43">
        <f t="shared" si="5"/>
        <v>0</v>
      </c>
    </row>
    <row r="28" spans="1:18" ht="25.5" hidden="1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+'6'!J28</f>
        <v>11</v>
      </c>
      <c r="F28" s="71"/>
      <c r="G28" s="46">
        <f t="shared" si="6"/>
        <v>11</v>
      </c>
      <c r="H28" s="78">
        <v>0</v>
      </c>
      <c r="I28" s="76">
        <v>0</v>
      </c>
      <c r="J28" s="46">
        <f t="shared" si="7"/>
        <v>4</v>
      </c>
      <c r="K28" s="72">
        <v>7</v>
      </c>
      <c r="L28" s="15">
        <v>100</v>
      </c>
      <c r="M28" s="65">
        <f t="shared" si="3"/>
        <v>700</v>
      </c>
      <c r="N28" s="17" t="s">
        <v>16</v>
      </c>
      <c r="O28" s="18">
        <v>365</v>
      </c>
      <c r="P28" s="136">
        <f t="shared" si="4"/>
        <v>335</v>
      </c>
      <c r="Q28" s="135">
        <v>30.86</v>
      </c>
      <c r="R28" s="43">
        <f t="shared" si="5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+'6'!J29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4"/>
        <v>0</v>
      </c>
      <c r="Q29" s="135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+'6'!J30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4"/>
        <v>0</v>
      </c>
      <c r="Q30" s="135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+'6'!J31</f>
        <v>0</v>
      </c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4"/>
        <v>0</v>
      </c>
      <c r="Q31" s="135">
        <v>34.64</v>
      </c>
      <c r="R31" s="43">
        <f t="shared" si="5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+'6'!J32</f>
        <v>2</v>
      </c>
      <c r="F32" s="71"/>
      <c r="G32" s="46">
        <f t="shared" si="6"/>
        <v>2</v>
      </c>
      <c r="H32" s="78">
        <v>0</v>
      </c>
      <c r="I32" s="76">
        <v>0</v>
      </c>
      <c r="J32" s="46">
        <f t="shared" si="7"/>
        <v>1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6">
        <f t="shared" si="4"/>
        <v>130</v>
      </c>
      <c r="Q32" s="90">
        <v>46.37</v>
      </c>
      <c r="R32" s="43">
        <f t="shared" si="5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+'6'!J33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+'6'!J34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+'6'!J35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+'6'!J36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4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+'6'!J37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4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+'6'!J38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+'6'!J39</f>
        <v>3</v>
      </c>
      <c r="F39" s="71"/>
      <c r="G39" s="46">
        <f t="shared" si="6"/>
        <v>3</v>
      </c>
      <c r="H39" s="78">
        <v>0</v>
      </c>
      <c r="I39" s="76">
        <v>0</v>
      </c>
      <c r="J39" s="46">
        <f t="shared" si="7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6">
        <f t="shared" si="4"/>
        <v>50</v>
      </c>
      <c r="Q39" s="90">
        <v>27.84</v>
      </c>
      <c r="R39" s="43">
        <f t="shared" si="5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+'6'!J40</f>
        <v>4</v>
      </c>
      <c r="F40" s="71"/>
      <c r="G40" s="46">
        <f t="shared" si="6"/>
        <v>4</v>
      </c>
      <c r="H40" s="78">
        <v>0</v>
      </c>
      <c r="I40" s="76">
        <v>0</v>
      </c>
      <c r="J40" s="46">
        <f t="shared" si="7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+'6'!J41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+'6'!J42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+'6'!J43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+'6'!J44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+'6'!J45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+'6'!J46</f>
        <v>1</v>
      </c>
      <c r="F46" s="71"/>
      <c r="G46" s="46">
        <f t="shared" si="6"/>
        <v>1</v>
      </c>
      <c r="H46" s="78">
        <v>0</v>
      </c>
      <c r="I46" s="76">
        <v>0</v>
      </c>
      <c r="J46" s="46">
        <f t="shared" si="7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4"/>
        <v>0</v>
      </c>
      <c r="Q46" s="135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+'6'!J47</f>
        <v>0</v>
      </c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4"/>
        <v>0</v>
      </c>
      <c r="Q47" s="135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+'6'!J48</f>
        <v>0</v>
      </c>
      <c r="F48" s="71"/>
      <c r="G48" s="46">
        <f t="shared" si="6"/>
        <v>0</v>
      </c>
      <c r="H48" s="78">
        <v>0</v>
      </c>
      <c r="I48" s="76">
        <v>0</v>
      </c>
      <c r="J48" s="46">
        <f t="shared" si="7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+'6'!J49</f>
        <v>0</v>
      </c>
      <c r="F49" s="71"/>
      <c r="G49" s="46">
        <f t="shared" si="6"/>
        <v>0</v>
      </c>
      <c r="H49" s="78">
        <v>0</v>
      </c>
      <c r="I49" s="76">
        <v>0</v>
      </c>
      <c r="J49" s="46">
        <f t="shared" si="7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4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+'6'!J50</f>
        <v>0</v>
      </c>
      <c r="F50" s="71"/>
      <c r="G50" s="46">
        <f t="shared" si="6"/>
        <v>0</v>
      </c>
      <c r="H50" s="78">
        <v>0</v>
      </c>
      <c r="I50" s="76">
        <v>0</v>
      </c>
      <c r="J50" s="46">
        <f t="shared" si="7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4"/>
        <v>0</v>
      </c>
      <c r="Q50" s="135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+'6'!J51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+'6'!J52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+'6'!J53</f>
        <v>1</v>
      </c>
      <c r="F53" s="71"/>
      <c r="G53" s="46">
        <f t="shared" si="6"/>
        <v>1</v>
      </c>
      <c r="H53" s="78">
        <v>0</v>
      </c>
      <c r="I53" s="76">
        <v>0</v>
      </c>
      <c r="J53" s="46">
        <f t="shared" si="7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+'6'!J54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4"/>
        <v>0</v>
      </c>
      <c r="Q54" s="135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+'6'!J55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+'6'!J56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+'6'!J57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4"/>
        <v>0</v>
      </c>
      <c r="Q57" s="135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+'6'!J58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4"/>
        <v>0</v>
      </c>
      <c r="Q58" s="135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+'6'!J59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4"/>
        <v>0</v>
      </c>
      <c r="Q59" s="135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+'6'!J60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4"/>
        <v>0</v>
      </c>
      <c r="Q60" s="135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+'6'!J61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4"/>
        <v>0</v>
      </c>
      <c r="Q61" s="135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+'6'!J62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4"/>
        <v>0</v>
      </c>
      <c r="Q62" s="135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+'6'!J63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4"/>
        <v>0</v>
      </c>
      <c r="Q63" s="135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+'6'!J64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+'6'!J65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+'6'!J66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+'6'!J67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4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+'6'!J68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4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+'6'!J69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8">SUM(M69-O69)</f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+'6'!J70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+'6'!J71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+'6'!J72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8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+'6'!J73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+'6'!J74</f>
        <v>3</v>
      </c>
      <c r="F74" s="71"/>
      <c r="G74" s="46">
        <f t="shared" si="6"/>
        <v>3</v>
      </c>
      <c r="H74" s="78">
        <v>0</v>
      </c>
      <c r="I74" s="76">
        <v>2</v>
      </c>
      <c r="J74" s="46">
        <f t="shared" si="7"/>
        <v>1</v>
      </c>
      <c r="K74" s="72"/>
      <c r="L74" s="21">
        <v>50</v>
      </c>
      <c r="M74" s="65">
        <f t="shared" si="3"/>
        <v>0</v>
      </c>
      <c r="N74" s="17" t="s">
        <v>1445</v>
      </c>
      <c r="O74" s="18"/>
      <c r="P74" s="23">
        <f t="shared" si="8"/>
        <v>0</v>
      </c>
      <c r="Q74" s="90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+'6'!J75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+'6'!J77</f>
        <v>4</v>
      </c>
      <c r="F77" s="71"/>
      <c r="G77" s="46">
        <f t="shared" si="6"/>
        <v>4</v>
      </c>
      <c r="H77" s="78">
        <v>0</v>
      </c>
      <c r="I77" s="76">
        <v>0</v>
      </c>
      <c r="J77" s="46">
        <f t="shared" si="7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+'6'!J78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8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+'6'!J79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+'6'!J80</f>
        <v>2</v>
      </c>
      <c r="F80" s="71"/>
      <c r="G80" s="46">
        <f t="shared" si="6"/>
        <v>2</v>
      </c>
      <c r="H80" s="78">
        <v>0</v>
      </c>
      <c r="I80" s="76">
        <v>0</v>
      </c>
      <c r="J80" s="46">
        <f t="shared" si="7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+'6'!J81</f>
        <v>1</v>
      </c>
      <c r="F81" s="71"/>
      <c r="G81" s="46">
        <f t="shared" si="6"/>
        <v>1</v>
      </c>
      <c r="H81" s="78">
        <v>0</v>
      </c>
      <c r="I81" s="76">
        <v>0</v>
      </c>
      <c r="J81" s="46">
        <f t="shared" si="7"/>
        <v>1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+'6'!J83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+'6'!J84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+'6'!J85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+'6'!J86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+'6'!J89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+'6'!J90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+'6'!J91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+'6'!J92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+'6'!J93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+'6'!J110</f>
        <v>5</v>
      </c>
      <c r="F110" s="71"/>
      <c r="G110" s="46">
        <f t="shared" si="21"/>
        <v>5</v>
      </c>
      <c r="H110" s="78">
        <v>0</v>
      </c>
      <c r="I110" s="76">
        <v>0</v>
      </c>
      <c r="J110" s="46">
        <f t="shared" si="22"/>
        <v>5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+'6'!J111</f>
        <v>7</v>
      </c>
      <c r="F111" s="71"/>
      <c r="G111" s="46">
        <f t="shared" si="21"/>
        <v>7</v>
      </c>
      <c r="H111" s="78">
        <v>0</v>
      </c>
      <c r="I111" s="76">
        <v>0</v>
      </c>
      <c r="J111" s="46">
        <f t="shared" si="22"/>
        <v>7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+'6'!J112</f>
        <v>0</v>
      </c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+'6'!J113</f>
        <v>6</v>
      </c>
      <c r="F113" s="71"/>
      <c r="G113" s="46">
        <f t="shared" si="21"/>
        <v>6</v>
      </c>
      <c r="H113" s="78">
        <v>0</v>
      </c>
      <c r="I113" s="76">
        <v>0</v>
      </c>
      <c r="J113" s="46">
        <f t="shared" si="22"/>
        <v>6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3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+'6'!J115</f>
        <v>18</v>
      </c>
      <c r="F115" s="71"/>
      <c r="G115" s="46">
        <f t="shared" si="21"/>
        <v>18</v>
      </c>
      <c r="H115" s="78">
        <v>0</v>
      </c>
      <c r="I115" s="76">
        <v>0</v>
      </c>
      <c r="J115" s="46">
        <f t="shared" si="22"/>
        <v>18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+'6'!J116</f>
        <v>11</v>
      </c>
      <c r="F116" s="71"/>
      <c r="G116" s="46">
        <f t="shared" si="21"/>
        <v>11</v>
      </c>
      <c r="H116" s="78">
        <v>0</v>
      </c>
      <c r="I116" s="76">
        <v>1</v>
      </c>
      <c r="J116" s="46">
        <f t="shared" si="22"/>
        <v>10</v>
      </c>
      <c r="K116" s="72"/>
      <c r="L116" s="22">
        <v>100</v>
      </c>
      <c r="M116" s="65">
        <f t="shared" si="9"/>
        <v>0</v>
      </c>
      <c r="N116" s="17" t="s">
        <v>1444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+'6'!J117</f>
        <v>4</v>
      </c>
      <c r="F117" s="71"/>
      <c r="G117" s="46">
        <f t="shared" si="21"/>
        <v>4</v>
      </c>
      <c r="H117" s="78">
        <v>0</v>
      </c>
      <c r="I117" s="76">
        <v>0</v>
      </c>
      <c r="J117" s="46">
        <f t="shared" si="22"/>
        <v>4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35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+'6'!J125</f>
        <v>1</v>
      </c>
      <c r="F125" s="71"/>
      <c r="G125" s="46">
        <f t="shared" si="21"/>
        <v>1</v>
      </c>
      <c r="H125" s="78">
        <v>0</v>
      </c>
      <c r="I125" s="76">
        <v>0</v>
      </c>
      <c r="J125" s="46">
        <f t="shared" si="22"/>
        <v>0</v>
      </c>
      <c r="K125" s="72">
        <v>1</v>
      </c>
      <c r="L125" s="22">
        <v>50</v>
      </c>
      <c r="M125" s="65">
        <f t="shared" si="9"/>
        <v>50</v>
      </c>
      <c r="N125" s="17" t="s">
        <v>16</v>
      </c>
      <c r="O125" s="18"/>
      <c r="P125" s="136">
        <f t="shared" si="8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+'6'!J131</f>
        <v>4</v>
      </c>
      <c r="F131" s="71"/>
      <c r="G131" s="46">
        <f t="shared" si="21"/>
        <v>4</v>
      </c>
      <c r="H131" s="78">
        <v>0</v>
      </c>
      <c r="I131" s="76">
        <v>1</v>
      </c>
      <c r="J131" s="46">
        <f t="shared" si="22"/>
        <v>3</v>
      </c>
      <c r="K131" s="72"/>
      <c r="L131" s="22">
        <v>50</v>
      </c>
      <c r="M131" s="65">
        <f t="shared" si="9"/>
        <v>0</v>
      </c>
      <c r="N131" s="17" t="s">
        <v>1444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+'6'!J132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+'6'!J133</f>
        <v>5</v>
      </c>
      <c r="F133" s="71"/>
      <c r="G133" s="46">
        <f t="shared" si="21"/>
        <v>5</v>
      </c>
      <c r="H133" s="78">
        <v>0</v>
      </c>
      <c r="I133" s="76">
        <v>1</v>
      </c>
      <c r="J133" s="46">
        <f t="shared" si="22"/>
        <v>4</v>
      </c>
      <c r="K133" s="72"/>
      <c r="L133" s="20">
        <v>50</v>
      </c>
      <c r="M133" s="65">
        <f t="shared" si="9"/>
        <v>0</v>
      </c>
      <c r="N133" s="17" t="s">
        <v>1444</v>
      </c>
      <c r="O133" s="18"/>
      <c r="P133" s="23">
        <f t="shared" ref="P133:P179" si="27">SUM(M133-O133)</f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+'6'!J152</f>
        <v>3</v>
      </c>
      <c r="F152" s="71"/>
      <c r="G152" s="46">
        <f t="shared" si="21"/>
        <v>3</v>
      </c>
      <c r="H152" s="78">
        <v>0</v>
      </c>
      <c r="I152" s="76">
        <v>0</v>
      </c>
      <c r="J152" s="46">
        <f t="shared" si="22"/>
        <v>3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3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+'6'!J175</f>
        <v>13</v>
      </c>
      <c r="F175" s="71"/>
      <c r="G175" s="46">
        <f t="shared" si="28"/>
        <v>13</v>
      </c>
      <c r="H175" s="78">
        <v>0</v>
      </c>
      <c r="I175" s="76">
        <v>1</v>
      </c>
      <c r="J175" s="46">
        <f t="shared" si="29"/>
        <v>12</v>
      </c>
      <c r="K175" s="72"/>
      <c r="L175" s="15">
        <v>50</v>
      </c>
      <c r="M175" s="65">
        <f>+L175*K175</f>
        <v>0</v>
      </c>
      <c r="N175" s="17" t="s">
        <v>1444</v>
      </c>
      <c r="O175" s="18"/>
      <c r="P175" s="23">
        <f t="shared" si="27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+'6'!J176</f>
        <v>8</v>
      </c>
      <c r="F176" s="71"/>
      <c r="G176" s="46">
        <f t="shared" si="28"/>
        <v>8</v>
      </c>
      <c r="H176" s="78">
        <v>0</v>
      </c>
      <c r="I176" s="76">
        <v>0</v>
      </c>
      <c r="J176" s="46">
        <f t="shared" si="29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ref="P180:P208" si="34">SUM(M180-O180)</f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4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4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4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4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4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+'6'!J190</f>
        <v>2</v>
      </c>
      <c r="F190" s="71"/>
      <c r="G190" s="46">
        <f t="shared" si="28"/>
        <v>2</v>
      </c>
      <c r="H190" s="78">
        <v>0</v>
      </c>
      <c r="I190" s="76">
        <v>0</v>
      </c>
      <c r="J190" s="46">
        <f t="shared" si="29"/>
        <v>2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+'6'!J193</f>
        <v>4</v>
      </c>
      <c r="F193" s="71"/>
      <c r="G193" s="46">
        <f t="shared" si="28"/>
        <v>4</v>
      </c>
      <c r="H193" s="78">
        <v>0</v>
      </c>
      <c r="I193" s="76">
        <v>1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1446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+'6'!J194</f>
        <v>8</v>
      </c>
      <c r="F194" s="71"/>
      <c r="G194" s="46">
        <f t="shared" si="28"/>
        <v>8</v>
      </c>
      <c r="H194" s="78">
        <v>0</v>
      </c>
      <c r="I194" s="76">
        <v>0</v>
      </c>
      <c r="J194" s="46">
        <f t="shared" si="29"/>
        <v>7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36">
        <f t="shared" si="34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+'6'!J195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+'6'!J197</f>
        <v>4</v>
      </c>
      <c r="F197" s="71"/>
      <c r="G197" s="46">
        <f t="shared" si="28"/>
        <v>4</v>
      </c>
      <c r="H197" s="78">
        <v>0</v>
      </c>
      <c r="I197" s="76">
        <v>0</v>
      </c>
      <c r="J197" s="46">
        <f t="shared" si="29"/>
        <v>4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+'6'!J198</f>
        <v>14</v>
      </c>
      <c r="F198" s="71"/>
      <c r="G198" s="46">
        <f t="shared" si="28"/>
        <v>14</v>
      </c>
      <c r="H198" s="78">
        <v>0</v>
      </c>
      <c r="I198" s="76">
        <v>0</v>
      </c>
      <c r="J198" s="46">
        <f t="shared" si="29"/>
        <v>13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/>
      <c r="P198" s="136">
        <f t="shared" si="34"/>
        <v>150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+'6'!J201</f>
        <v>1</v>
      </c>
      <c r="F201" s="71"/>
      <c r="G201" s="46">
        <f t="shared" si="28"/>
        <v>1</v>
      </c>
      <c r="H201" s="78">
        <v>0</v>
      </c>
      <c r="I201" s="76">
        <v>0</v>
      </c>
      <c r="J201" s="46">
        <f t="shared" si="29"/>
        <v>1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+'6'!J202</f>
        <v>1</v>
      </c>
      <c r="F202" s="71"/>
      <c r="G202" s="46">
        <f t="shared" si="28"/>
        <v>1</v>
      </c>
      <c r="H202" s="78">
        <v>0</v>
      </c>
      <c r="I202" s="76">
        <v>0</v>
      </c>
      <c r="J202" s="46">
        <f t="shared" si="29"/>
        <v>0</v>
      </c>
      <c r="K202" s="72">
        <v>1</v>
      </c>
      <c r="L202" s="20">
        <v>90</v>
      </c>
      <c r="M202" s="65">
        <f t="shared" si="32"/>
        <v>90</v>
      </c>
      <c r="N202" s="17" t="s">
        <v>16</v>
      </c>
      <c r="O202" s="18"/>
      <c r="P202" s="136">
        <f t="shared" si="34"/>
        <v>90</v>
      </c>
      <c r="Q202" s="90">
        <v>60</v>
      </c>
      <c r="R202" s="43">
        <f t="shared" si="33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+'6'!J204</f>
        <v>4</v>
      </c>
      <c r="F204" s="71"/>
      <c r="G204" s="46">
        <f t="shared" si="28"/>
        <v>4</v>
      </c>
      <c r="H204" s="78">
        <v>0</v>
      </c>
      <c r="I204" s="76">
        <v>0</v>
      </c>
      <c r="J204" s="46">
        <f t="shared" si="29"/>
        <v>4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+'6'!J205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+'6'!J208</f>
        <v>1</v>
      </c>
      <c r="F208" s="71"/>
      <c r="G208" s="46">
        <f t="shared" si="28"/>
        <v>1</v>
      </c>
      <c r="H208" s="78">
        <v>0</v>
      </c>
      <c r="I208" s="76">
        <v>0</v>
      </c>
      <c r="J208" s="46">
        <f t="shared" si="29"/>
        <v>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+'6'!J209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8" si="38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+'6'!J210</f>
        <v>0</v>
      </c>
      <c r="F210" s="71">
        <v>1</v>
      </c>
      <c r="G210" s="46">
        <f t="shared" si="28"/>
        <v>1</v>
      </c>
      <c r="H210" s="78">
        <v>0</v>
      </c>
      <c r="I210" s="76">
        <v>0</v>
      </c>
      <c r="J210" s="46">
        <f t="shared" si="29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>
        <v>10</v>
      </c>
      <c r="P210" s="136">
        <f t="shared" si="38"/>
        <v>30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+'6'!J216</f>
        <v>266</v>
      </c>
      <c r="F216" s="71"/>
      <c r="G216" s="46">
        <f t="shared" si="28"/>
        <v>266</v>
      </c>
      <c r="H216" s="78">
        <v>0</v>
      </c>
      <c r="I216" s="76">
        <v>0</v>
      </c>
      <c r="J216" s="46">
        <f t="shared" si="29"/>
        <v>266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+'6'!J217</f>
        <v>43</v>
      </c>
      <c r="F217" s="71"/>
      <c r="G217" s="46">
        <f t="shared" si="28"/>
        <v>43</v>
      </c>
      <c r="H217" s="78">
        <v>0</v>
      </c>
      <c r="I217" s="76">
        <v>0</v>
      </c>
      <c r="J217" s="46">
        <f t="shared" si="29"/>
        <v>43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+'6'!J218</f>
        <v>11</v>
      </c>
      <c r="F218" s="71"/>
      <c r="G218" s="46">
        <f t="shared" si="28"/>
        <v>11</v>
      </c>
      <c r="H218" s="78">
        <v>0</v>
      </c>
      <c r="I218" s="76">
        <v>0</v>
      </c>
      <c r="J218" s="46">
        <f t="shared" si="29"/>
        <v>11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+'6'!J224</f>
        <v>374</v>
      </c>
      <c r="F224" s="71"/>
      <c r="G224" s="46">
        <f t="shared" si="28"/>
        <v>374</v>
      </c>
      <c r="H224" s="78">
        <v>0</v>
      </c>
      <c r="I224" s="76">
        <v>0</v>
      </c>
      <c r="J224" s="46">
        <f t="shared" si="29"/>
        <v>374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+'6'!J226</f>
        <v>0</v>
      </c>
      <c r="F226" s="71">
        <v>30</v>
      </c>
      <c r="G226" s="46">
        <f t="shared" si="28"/>
        <v>30</v>
      </c>
      <c r="H226" s="78">
        <v>0</v>
      </c>
      <c r="I226" s="76">
        <v>0</v>
      </c>
      <c r="J226" s="46">
        <f t="shared" si="29"/>
        <v>0</v>
      </c>
      <c r="K226" s="72">
        <v>30</v>
      </c>
      <c r="L226" s="20">
        <v>35</v>
      </c>
      <c r="M226" s="65">
        <f t="shared" si="32"/>
        <v>1050</v>
      </c>
      <c r="N226" s="17" t="s">
        <v>16</v>
      </c>
      <c r="O226" s="18"/>
      <c r="P226" s="136">
        <f t="shared" si="38"/>
        <v>1050</v>
      </c>
      <c r="Q226" s="90">
        <v>23.7</v>
      </c>
      <c r="R226" s="43">
        <f t="shared" si="33"/>
        <v>711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+'6'!J235</f>
        <v>0</v>
      </c>
      <c r="F235" s="71"/>
      <c r="G235" s="46">
        <f t="shared" ref="G235:G254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+'6'!J243</f>
        <v>0</v>
      </c>
      <c r="F243" s="71">
        <v>1</v>
      </c>
      <c r="G243" s="46">
        <f t="shared" si="41"/>
        <v>1</v>
      </c>
      <c r="H243" s="78">
        <v>0</v>
      </c>
      <c r="I243" s="76">
        <v>0</v>
      </c>
      <c r="J243" s="46">
        <f t="shared" si="42"/>
        <v>0</v>
      </c>
      <c r="K243" s="72">
        <v>1</v>
      </c>
      <c r="L243" s="20">
        <v>35</v>
      </c>
      <c r="M243" s="65">
        <f t="shared" ref="M243:M246" si="45">+L243*K243</f>
        <v>35</v>
      </c>
      <c r="N243" s="17" t="s">
        <v>16</v>
      </c>
      <c r="O243" s="18"/>
      <c r="P243" s="136">
        <f t="shared" si="38"/>
        <v>35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39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55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40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+'6'!J253</f>
        <v>3</v>
      </c>
      <c r="F253" s="71"/>
      <c r="G253" s="46">
        <f t="shared" si="41"/>
        <v>3</v>
      </c>
      <c r="H253" s="78">
        <v>0</v>
      </c>
      <c r="I253" s="76">
        <v>0</v>
      </c>
      <c r="J253" s="46">
        <f t="shared" si="42"/>
        <v>3</v>
      </c>
      <c r="K253" s="72"/>
      <c r="L253" s="20">
        <v>27</v>
      </c>
      <c r="M253" s="65">
        <f t="shared" ref="M253" si="47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39</v>
      </c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2262.54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5400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1815</v>
      </c>
      <c r="O264" s="2">
        <v>300</v>
      </c>
      <c r="P264" s="2">
        <v>150</v>
      </c>
      <c r="Q264" s="88">
        <v>125</v>
      </c>
      <c r="R264" s="2">
        <v>30</v>
      </c>
      <c r="S264" s="2">
        <v>1050</v>
      </c>
      <c r="T264" s="2">
        <v>65</v>
      </c>
      <c r="U264" s="2">
        <v>95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1085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2500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2500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325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325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97.5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6.8250000000000002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220.67500000000001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50.00"/>
        <filter val="1,280.00"/>
        <filter val="100.00"/>
        <filter val="120.00"/>
        <filter val="130.00"/>
        <filter val="150"/>
        <filter val="150.00"/>
        <filter val="250.00"/>
        <filter val="30.00"/>
        <filter val="35.00"/>
        <filter val="45.00"/>
        <filter val="50.00"/>
        <filter val="600.00"/>
        <filter val="9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252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+'7'!J5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+'7'!J6</f>
        <v>73</v>
      </c>
      <c r="F6" s="71">
        <v>26</v>
      </c>
      <c r="G6" s="46">
        <f t="shared" si="0"/>
        <v>99</v>
      </c>
      <c r="H6" s="78">
        <v>0</v>
      </c>
      <c r="I6" s="76">
        <v>0</v>
      </c>
      <c r="J6" s="46">
        <f t="shared" si="1"/>
        <v>96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/>
      <c r="P6" s="136">
        <f t="shared" si="2"/>
        <v>300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+'7'!J7</f>
        <v>0</v>
      </c>
      <c r="F7" s="71">
        <v>5</v>
      </c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+'7'!J8</f>
        <v>0</v>
      </c>
      <c r="F8" s="71">
        <v>5</v>
      </c>
      <c r="G8" s="46">
        <f t="shared" si="0"/>
        <v>5</v>
      </c>
      <c r="H8" s="78">
        <v>0</v>
      </c>
      <c r="I8" s="76">
        <v>0</v>
      </c>
      <c r="J8" s="46">
        <f t="shared" si="1"/>
        <v>5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+'7'!J11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+'7'!J15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+'7'!J18</f>
        <v>1</v>
      </c>
      <c r="F18" s="71">
        <v>2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+'7'!J20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+'7'!J22</f>
        <v>22</v>
      </c>
      <c r="F22" s="71">
        <v>5</v>
      </c>
      <c r="G22" s="46">
        <f t="shared" si="0"/>
        <v>27</v>
      </c>
      <c r="H22" s="78">
        <v>0</v>
      </c>
      <c r="I22" s="76">
        <v>0</v>
      </c>
      <c r="J22" s="46">
        <f t="shared" si="1"/>
        <v>26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>
        <v>20</v>
      </c>
      <c r="P22" s="136">
        <f t="shared" si="2"/>
        <v>80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+'7'!J26</f>
        <v>1</v>
      </c>
      <c r="F26" s="71">
        <v>4</v>
      </c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+'7'!J32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>
        <v>30</v>
      </c>
      <c r="P32" s="136">
        <f t="shared" si="2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+'7'!J35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+'7'!J41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6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+'7'!J46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+'7'!J47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+'7'!J48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+'7'!J49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+'7'!J50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+'7'!J53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+'7'!J55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+'7'!J57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+'7'!J58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+'7'!J59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+'7'!J62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+'7'!J65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+'7'!J66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+'7'!J74</f>
        <v>1</v>
      </c>
      <c r="F74" s="71">
        <v>1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+'7'!J80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+'7'!J81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+'7'!J110</f>
        <v>5</v>
      </c>
      <c r="F110" s="71">
        <v>8</v>
      </c>
      <c r="G110" s="46">
        <f t="shared" si="20"/>
        <v>13</v>
      </c>
      <c r="H110" s="78">
        <v>0</v>
      </c>
      <c r="I110" s="76">
        <v>0</v>
      </c>
      <c r="J110" s="46">
        <f t="shared" si="21"/>
        <v>13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+'7'!J111</f>
        <v>7</v>
      </c>
      <c r="F111" s="71">
        <v>5</v>
      </c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+'7'!J112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+'7'!J113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+'7'!J115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+'7'!J116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+'7'!J117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+'7'!J120</f>
        <v>0</v>
      </c>
      <c r="F120" s="71">
        <v>5</v>
      </c>
      <c r="G120" s="46">
        <f t="shared" si="20"/>
        <v>5</v>
      </c>
      <c r="H120" s="78">
        <v>0</v>
      </c>
      <c r="I120" s="76">
        <v>0</v>
      </c>
      <c r="J120" s="46">
        <f t="shared" si="21"/>
        <v>5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+'7'!J131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+'7'!J133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+'7'!J152</f>
        <v>3</v>
      </c>
      <c r="F152" s="71"/>
      <c r="G152" s="46">
        <f t="shared" si="20"/>
        <v>3</v>
      </c>
      <c r="H152" s="78">
        <v>0</v>
      </c>
      <c r="I152" s="76">
        <v>0</v>
      </c>
      <c r="J152" s="46">
        <f t="shared" si="21"/>
        <v>3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+'7'!J175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36">
        <f t="shared" si="26"/>
        <v>50</v>
      </c>
      <c r="Q175" s="13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+'7'!J176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+'7'!J180</f>
        <v>0</v>
      </c>
      <c r="F180" s="71">
        <v>5</v>
      </c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+'7'!J190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+'7'!J193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+'7'!J194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+'7'!J195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2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>
        <v>30</v>
      </c>
      <c r="P195" s="136">
        <f t="shared" si="26"/>
        <v>30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+'7'!J197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+'7'!J198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+'7'!J201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+'7'!J204</f>
        <v>4</v>
      </c>
      <c r="F204" s="71"/>
      <c r="G204" s="46">
        <f t="shared" si="27"/>
        <v>4</v>
      </c>
      <c r="H204" s="78">
        <v>0</v>
      </c>
      <c r="I204" s="76">
        <v>0</v>
      </c>
      <c r="J204" s="46">
        <f t="shared" si="28"/>
        <v>3</v>
      </c>
      <c r="K204" s="72">
        <v>1</v>
      </c>
      <c r="L204" s="20">
        <v>90</v>
      </c>
      <c r="M204" s="65">
        <f t="shared" si="31"/>
        <v>90</v>
      </c>
      <c r="N204" s="17" t="s">
        <v>16</v>
      </c>
      <c r="O204" s="18">
        <v>20</v>
      </c>
      <c r="P204" s="136">
        <f t="shared" si="35"/>
        <v>70</v>
      </c>
      <c r="Q204" s="90">
        <v>60</v>
      </c>
      <c r="R204" s="43">
        <f t="shared" si="32"/>
        <v>60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+'7'!J205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+'7'!J208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+'7'!J209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+'7'!J216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+'7'!J217</f>
        <v>43</v>
      </c>
      <c r="F217" s="71"/>
      <c r="G217" s="46">
        <f t="shared" si="27"/>
        <v>43</v>
      </c>
      <c r="H217" s="78">
        <v>0</v>
      </c>
      <c r="I217" s="76">
        <v>0</v>
      </c>
      <c r="J217" s="46">
        <f t="shared" si="28"/>
        <v>43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+'7'!J218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+'7'!J224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+'7'!J235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+'7'!J253</f>
        <v>3</v>
      </c>
      <c r="F253" s="71"/>
      <c r="G253" s="46">
        <f t="shared" si="39"/>
        <v>3</v>
      </c>
      <c r="H253" s="78">
        <v>0</v>
      </c>
      <c r="I253" s="76">
        <v>0</v>
      </c>
      <c r="J253" s="46">
        <f t="shared" si="40"/>
        <v>3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343.09999999999997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180</v>
      </c>
      <c r="O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115</v>
      </c>
      <c r="O266" s="2" t="s">
        <v>1434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L256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+'8'!J5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+'8'!J6</f>
        <v>96</v>
      </c>
      <c r="F6" s="71"/>
      <c r="G6" s="46">
        <f t="shared" si="0"/>
        <v>96</v>
      </c>
      <c r="H6" s="78">
        <v>0</v>
      </c>
      <c r="I6" s="76">
        <v>3</v>
      </c>
      <c r="J6" s="46">
        <f t="shared" si="1"/>
        <v>93</v>
      </c>
      <c r="K6" s="72"/>
      <c r="L6" s="15">
        <v>100</v>
      </c>
      <c r="M6" s="65">
        <f t="shared" ref="M6:M80" si="3">+L6*K6</f>
        <v>0</v>
      </c>
      <c r="N6" s="17" t="s">
        <v>1444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+'8'!J7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+'8'!J8</f>
        <v>5</v>
      </c>
      <c r="F8" s="71"/>
      <c r="G8" s="46">
        <f t="shared" si="0"/>
        <v>5</v>
      </c>
      <c r="H8" s="78">
        <v>0</v>
      </c>
      <c r="I8" s="76">
        <v>0</v>
      </c>
      <c r="J8" s="46">
        <f t="shared" si="1"/>
        <v>5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+'8'!J11</f>
        <v>10</v>
      </c>
      <c r="F11" s="71"/>
      <c r="G11" s="46">
        <f t="shared" si="0"/>
        <v>10</v>
      </c>
      <c r="H11" s="78">
        <v>0</v>
      </c>
      <c r="I11" s="76">
        <v>1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1442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+'8'!J15</f>
        <v>1</v>
      </c>
      <c r="F15" s="71">
        <v>1</v>
      </c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+'8'!J22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19</v>
      </c>
      <c r="K22" s="72">
        <v>7</v>
      </c>
      <c r="L22" s="20">
        <v>100</v>
      </c>
      <c r="M22" s="65">
        <f t="shared" si="3"/>
        <v>700</v>
      </c>
      <c r="N22" s="17" t="s">
        <v>16</v>
      </c>
      <c r="O22" s="18">
        <v>100</v>
      </c>
      <c r="P22" s="136">
        <f t="shared" si="2"/>
        <v>600</v>
      </c>
      <c r="Q22" s="135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+'8'!J24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+'8'!J26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+'8'!J35</f>
        <v>3</v>
      </c>
      <c r="F35" s="71"/>
      <c r="G35" s="46">
        <f t="shared" si="5"/>
        <v>3</v>
      </c>
      <c r="H35" s="78">
        <v>0</v>
      </c>
      <c r="I35" s="76">
        <v>1</v>
      </c>
      <c r="J35" s="46">
        <f t="shared" si="6"/>
        <v>2</v>
      </c>
      <c r="K35" s="72"/>
      <c r="L35" s="15">
        <v>130</v>
      </c>
      <c r="M35" s="65">
        <f t="shared" si="3"/>
        <v>0</v>
      </c>
      <c r="N35" s="17" t="s">
        <v>1442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6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6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+'8'!J46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+'8'!J62</f>
        <v>3</v>
      </c>
      <c r="F62" s="71"/>
      <c r="G62" s="46">
        <f t="shared" si="5"/>
        <v>3</v>
      </c>
      <c r="H62" s="78">
        <v>0</v>
      </c>
      <c r="I62" s="76">
        <v>2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1442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27</v>
      </c>
      <c r="P80" s="136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+'8'!J110</f>
        <v>13</v>
      </c>
      <c r="F110" s="71"/>
      <c r="G110" s="46">
        <f t="shared" si="20"/>
        <v>13</v>
      </c>
      <c r="H110" s="78">
        <v>0</v>
      </c>
      <c r="I110" s="76">
        <v>0</v>
      </c>
      <c r="J110" s="46">
        <f t="shared" si="21"/>
        <v>12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+'8'!J111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+'8'!J112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+'8'!J113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+'8'!J115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30</v>
      </c>
      <c r="P115" s="136">
        <f t="shared" si="7"/>
        <v>30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+'8'!J116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+'8'!J117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+'8'!J120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5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+'8'!J131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+'8'!J133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+'8'!J152</f>
        <v>3</v>
      </c>
      <c r="F152" s="71"/>
      <c r="G152" s="46">
        <f t="shared" si="20"/>
        <v>3</v>
      </c>
      <c r="H152" s="78">
        <v>0</v>
      </c>
      <c r="I152" s="76">
        <v>0</v>
      </c>
      <c r="J152" s="46">
        <f t="shared" si="21"/>
        <v>3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+'8'!J175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+'8'!J176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+'8'!J180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+'8'!J190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+'8'!J193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+'8'!J194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+'8'!J195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+'8'!J197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+'8'!J198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+'8'!J201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+'8'!J204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+'8'!J205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+'8'!J208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+'8'!J209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+'8'!J216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+'8'!J217</f>
        <v>43</v>
      </c>
      <c r="F217" s="71"/>
      <c r="G217" s="46">
        <f t="shared" si="27"/>
        <v>43</v>
      </c>
      <c r="H217" s="78">
        <v>0</v>
      </c>
      <c r="I217" s="76">
        <v>0</v>
      </c>
      <c r="J217" s="46">
        <f t="shared" si="28"/>
        <v>43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+'8'!J218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+'8'!J224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+'8'!J235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+'8'!J253</f>
        <v>3</v>
      </c>
      <c r="F253" s="71"/>
      <c r="G253" s="46">
        <f t="shared" si="39"/>
        <v>3</v>
      </c>
      <c r="H253" s="78">
        <v>3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276.36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148</v>
      </c>
      <c r="O264" s="2">
        <v>28</v>
      </c>
      <c r="P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680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/>
      <c r="P270" s="122"/>
      <c r="Q270" s="122"/>
      <c r="R270" s="122">
        <v>385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385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115.5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8.0850000000000009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261.41500000000002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L25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+'9'!J5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36">
        <f t="shared" ref="P5:P68" si="2">SUM(M5-O5)</f>
        <v>150</v>
      </c>
      <c r="Q5" s="13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+'9'!J6</f>
        <v>93</v>
      </c>
      <c r="F6" s="71"/>
      <c r="G6" s="46">
        <f t="shared" si="0"/>
        <v>93</v>
      </c>
      <c r="H6" s="78">
        <v>0</v>
      </c>
      <c r="I6" s="76">
        <v>0</v>
      </c>
      <c r="J6" s="46">
        <f t="shared" si="1"/>
        <v>85</v>
      </c>
      <c r="K6" s="72">
        <v>8</v>
      </c>
      <c r="L6" s="15">
        <v>100</v>
      </c>
      <c r="M6" s="65">
        <f t="shared" ref="M6:M80" si="3">+L6*K6</f>
        <v>800</v>
      </c>
      <c r="N6" s="17" t="s">
        <v>16</v>
      </c>
      <c r="O6" s="18">
        <v>70</v>
      </c>
      <c r="P6" s="136">
        <f t="shared" si="2"/>
        <v>730</v>
      </c>
      <c r="Q6" s="13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+'9'!J7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3</v>
      </c>
      <c r="K7" s="72">
        <v>2</v>
      </c>
      <c r="L7" s="15">
        <v>50</v>
      </c>
      <c r="M7" s="65">
        <f t="shared" si="3"/>
        <v>100</v>
      </c>
      <c r="N7" s="17" t="s">
        <v>16</v>
      </c>
      <c r="O7" s="18"/>
      <c r="P7" s="136">
        <f t="shared" si="2"/>
        <v>100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+'9'!J8</f>
        <v>5</v>
      </c>
      <c r="F8" s="71"/>
      <c r="G8" s="46">
        <f t="shared" si="0"/>
        <v>5</v>
      </c>
      <c r="H8" s="78">
        <v>0</v>
      </c>
      <c r="I8" s="76">
        <v>0</v>
      </c>
      <c r="J8" s="46">
        <f t="shared" si="1"/>
        <v>4</v>
      </c>
      <c r="K8" s="72">
        <v>1</v>
      </c>
      <c r="L8" s="15">
        <v>100</v>
      </c>
      <c r="M8" s="65">
        <f t="shared" si="3"/>
        <v>100</v>
      </c>
      <c r="N8" s="17" t="s">
        <v>16</v>
      </c>
      <c r="O8" s="18"/>
      <c r="P8" s="136">
        <f t="shared" si="2"/>
        <v>100</v>
      </c>
      <c r="Q8" s="90">
        <v>33.89</v>
      </c>
      <c r="R8" s="43">
        <f t="shared" si="4"/>
        <v>33.89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+'9'!J22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14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>
        <v>170</v>
      </c>
      <c r="P22" s="136">
        <f t="shared" si="2"/>
        <v>330</v>
      </c>
      <c r="Q22" s="13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+'9'!J24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+'9'!J26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4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/>
      <c r="P26" s="136">
        <f t="shared" si="2"/>
        <v>100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>
        <v>65</v>
      </c>
      <c r="P32" s="136">
        <f t="shared" si="2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/>
      <c r="P35" s="136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/>
      <c r="P40" s="136">
        <f t="shared" si="2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6">
        <f t="shared" si="2"/>
        <v>50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+'9'!J110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+'9'!J111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+'9'!J112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+'9'!J113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+'9'!J115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+'9'!J117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+'9'!J120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3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/>
      <c r="P120" s="136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+'9'!J123</f>
        <v>0</v>
      </c>
      <c r="F123" s="71">
        <v>4</v>
      </c>
      <c r="G123" s="46">
        <f t="shared" si="20"/>
        <v>4</v>
      </c>
      <c r="H123" s="78">
        <v>0</v>
      </c>
      <c r="I123" s="76">
        <v>0</v>
      </c>
      <c r="J123" s="46">
        <f t="shared" si="21"/>
        <v>3</v>
      </c>
      <c r="K123" s="72">
        <v>1</v>
      </c>
      <c r="L123" s="22">
        <v>50</v>
      </c>
      <c r="M123" s="65">
        <f t="shared" si="8"/>
        <v>50</v>
      </c>
      <c r="N123" s="17" t="s">
        <v>16</v>
      </c>
      <c r="O123" s="18"/>
      <c r="P123" s="136">
        <f t="shared" si="7"/>
        <v>50</v>
      </c>
      <c r="Q123" s="90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6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+'9'!J152</f>
        <v>3</v>
      </c>
      <c r="F152" s="71"/>
      <c r="G152" s="46">
        <f t="shared" si="20"/>
        <v>3</v>
      </c>
      <c r="H152" s="78">
        <v>0</v>
      </c>
      <c r="I152" s="76">
        <v>0</v>
      </c>
      <c r="J152" s="46">
        <f t="shared" si="21"/>
        <v>3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+'9'!J176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6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+'9'!J190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+'9'!J193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+'9'!J194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+'9'!J195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+'9'!J197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+'9'!J198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+'9'!J201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+'9'!J204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+'9'!J205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+'9'!J208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+'9'!J209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+'9'!J216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+'9'!J217</f>
        <v>43</v>
      </c>
      <c r="F217" s="71"/>
      <c r="G217" s="46">
        <f t="shared" si="27"/>
        <v>43</v>
      </c>
      <c r="H217" s="78">
        <v>0</v>
      </c>
      <c r="I217" s="76">
        <v>0</v>
      </c>
      <c r="J217" s="46">
        <f t="shared" si="28"/>
        <v>43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+'9'!J218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10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6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+'9'!J224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39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39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1005.9599999999999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1345</v>
      </c>
      <c r="O264" s="2">
        <v>35</v>
      </c>
      <c r="P264" s="2">
        <v>300</v>
      </c>
      <c r="Q264" s="88">
        <v>300</v>
      </c>
      <c r="R264" s="2">
        <v>350</v>
      </c>
      <c r="S264" s="2">
        <v>360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1270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46"/>
  <sheetViews>
    <sheetView zoomScale="70" zoomScaleNormal="70" workbookViewId="0">
      <pane xSplit="10" ySplit="4" topLeftCell="K261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+'10'!J5</f>
        <v>15</v>
      </c>
      <c r="F5" s="71">
        <v>10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+'10'!J6</f>
        <v>85</v>
      </c>
      <c r="F6" s="71">
        <v>30</v>
      </c>
      <c r="G6" s="46">
        <f t="shared" si="0"/>
        <v>115</v>
      </c>
      <c r="H6" s="78">
        <v>0</v>
      </c>
      <c r="I6" s="76">
        <v>0</v>
      </c>
      <c r="J6" s="46">
        <f t="shared" si="1"/>
        <v>102</v>
      </c>
      <c r="K6" s="72">
        <v>13</v>
      </c>
      <c r="L6" s="15">
        <v>100</v>
      </c>
      <c r="M6" s="65">
        <f t="shared" ref="M6:M80" si="3">+L6*K6</f>
        <v>1300</v>
      </c>
      <c r="N6" s="17" t="s">
        <v>16</v>
      </c>
      <c r="O6" s="18"/>
      <c r="P6" s="136">
        <f t="shared" si="2"/>
        <v>1300</v>
      </c>
      <c r="Q6" s="135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+'10'!J7</f>
        <v>3</v>
      </c>
      <c r="F7" s="71"/>
      <c r="G7" s="46">
        <f t="shared" si="0"/>
        <v>3</v>
      </c>
      <c r="H7" s="78">
        <v>0</v>
      </c>
      <c r="I7" s="76">
        <v>1</v>
      </c>
      <c r="J7" s="46">
        <f t="shared" si="1"/>
        <v>1</v>
      </c>
      <c r="K7" s="72">
        <v>1</v>
      </c>
      <c r="L7" s="15">
        <v>50</v>
      </c>
      <c r="M7" s="65">
        <f t="shared" si="3"/>
        <v>50</v>
      </c>
      <c r="N7" s="17" t="s">
        <v>1445</v>
      </c>
      <c r="O7" s="18">
        <v>50</v>
      </c>
      <c r="P7" s="23">
        <f t="shared" si="2"/>
        <v>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+'10'!J8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+'10'!J15</f>
        <v>2</v>
      </c>
      <c r="F15" s="71"/>
      <c r="G15" s="46">
        <f t="shared" si="0"/>
        <v>2</v>
      </c>
      <c r="H15" s="78">
        <v>2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+'10'!J20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+'10'!J21</f>
        <v>1</v>
      </c>
      <c r="F21" s="71">
        <v>3</v>
      </c>
      <c r="G21" s="46">
        <f t="shared" si="0"/>
        <v>4</v>
      </c>
      <c r="H21" s="78">
        <v>1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+'10'!J22</f>
        <v>14</v>
      </c>
      <c r="F22" s="71">
        <v>10</v>
      </c>
      <c r="G22" s="46">
        <f t="shared" si="0"/>
        <v>24</v>
      </c>
      <c r="H22" s="78">
        <v>0</v>
      </c>
      <c r="I22" s="76">
        <v>1</v>
      </c>
      <c r="J22" s="46">
        <f t="shared" si="1"/>
        <v>22</v>
      </c>
      <c r="K22" s="72">
        <v>1</v>
      </c>
      <c r="L22" s="20">
        <v>100</v>
      </c>
      <c r="M22" s="65">
        <f t="shared" si="3"/>
        <v>100</v>
      </c>
      <c r="N22" s="17" t="s">
        <v>1445</v>
      </c>
      <c r="O22" s="18">
        <v>75</v>
      </c>
      <c r="P22" s="136">
        <f t="shared" si="2"/>
        <v>25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+'10'!J24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+'10'!J26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3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/>
      <c r="P26" s="136">
        <f t="shared" si="2"/>
        <v>100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+'10'!J32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0</v>
      </c>
      <c r="K32" s="72">
        <v>5</v>
      </c>
      <c r="L32" s="15">
        <v>130</v>
      </c>
      <c r="M32" s="65">
        <f t="shared" si="3"/>
        <v>650</v>
      </c>
      <c r="N32" s="17" t="s">
        <v>16</v>
      </c>
      <c r="O32" s="18"/>
      <c r="P32" s="136">
        <f t="shared" si="2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+'10'!J35</f>
        <v>1</v>
      </c>
      <c r="F35" s="71">
        <v>5</v>
      </c>
      <c r="G35" s="46">
        <f t="shared" si="5"/>
        <v>6</v>
      </c>
      <c r="H35" s="78">
        <v>0</v>
      </c>
      <c r="I35" s="76">
        <v>0</v>
      </c>
      <c r="J35" s="46">
        <f t="shared" si="6"/>
        <v>2</v>
      </c>
      <c r="K35" s="72">
        <v>4</v>
      </c>
      <c r="L35" s="15">
        <v>130</v>
      </c>
      <c r="M35" s="65">
        <f t="shared" si="3"/>
        <v>520</v>
      </c>
      <c r="N35" s="17" t="s">
        <v>16</v>
      </c>
      <c r="O35" s="18"/>
      <c r="P35" s="136">
        <f t="shared" si="2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36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6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0</v>
      </c>
      <c r="K41" s="72">
        <v>3</v>
      </c>
      <c r="L41" s="15">
        <v>50</v>
      </c>
      <c r="M41" s="65">
        <f t="shared" si="3"/>
        <v>150</v>
      </c>
      <c r="N41" s="17" t="s">
        <v>16</v>
      </c>
      <c r="O41" s="18">
        <v>75</v>
      </c>
      <c r="P41" s="136">
        <f t="shared" si="2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+'10'!J46</f>
        <v>6</v>
      </c>
      <c r="F46" s="71"/>
      <c r="G46" s="46">
        <f t="shared" si="5"/>
        <v>6</v>
      </c>
      <c r="H46" s="78">
        <v>1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1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1447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+'10'!J65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3"/>
        <v>100</v>
      </c>
      <c r="N65" s="17" t="s">
        <v>16</v>
      </c>
      <c r="O65" s="18">
        <v>20</v>
      </c>
      <c r="P65" s="136">
        <f t="shared" si="2"/>
        <v>80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+'10'!J66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3</v>
      </c>
      <c r="K66" s="72">
        <v>3</v>
      </c>
      <c r="L66" s="15">
        <v>50</v>
      </c>
      <c r="M66" s="65">
        <f t="shared" si="3"/>
        <v>150</v>
      </c>
      <c r="N66" s="17" t="s">
        <v>16</v>
      </c>
      <c r="O66" s="18">
        <v>20</v>
      </c>
      <c r="P66" s="136">
        <f t="shared" si="2"/>
        <v>130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50</v>
      </c>
      <c r="P74" s="136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3"/>
        <v>200</v>
      </c>
      <c r="N77" s="17" t="s">
        <v>16</v>
      </c>
      <c r="O77" s="18">
        <v>100</v>
      </c>
      <c r="P77" s="136">
        <f t="shared" si="7"/>
        <v>100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+'10'!J80</f>
        <v>3</v>
      </c>
      <c r="F80" s="71"/>
      <c r="G80" s="46">
        <f t="shared" si="5"/>
        <v>3</v>
      </c>
      <c r="H80" s="78">
        <v>1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+'10'!J81</f>
        <v>3</v>
      </c>
      <c r="F81" s="71"/>
      <c r="G81" s="46">
        <f t="shared" si="5"/>
        <v>3</v>
      </c>
      <c r="H81" s="78">
        <v>1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+'10'!J110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>SUM(M110-O110)</f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+'10'!J111</f>
        <v>11</v>
      </c>
      <c r="F111" s="71"/>
      <c r="G111" s="46">
        <f t="shared" si="20"/>
        <v>11</v>
      </c>
      <c r="H111" s="78">
        <v>0</v>
      </c>
      <c r="I111" s="76">
        <v>0</v>
      </c>
      <c r="J111" s="46">
        <f t="shared" si="21"/>
        <v>10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+'10'!J112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+'10'!J113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+'10'!J115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+'10'!J116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+'10'!J117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+'10'!J120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3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+'10'!J123</f>
        <v>3</v>
      </c>
      <c r="F123" s="71"/>
      <c r="G123" s="46">
        <f t="shared" si="20"/>
        <v>3</v>
      </c>
      <c r="H123" s="78">
        <v>0</v>
      </c>
      <c r="I123" s="76">
        <v>0</v>
      </c>
      <c r="J123" s="46">
        <f t="shared" si="21"/>
        <v>3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+'10'!J131</f>
        <v>2</v>
      </c>
      <c r="F131" s="71">
        <v>5</v>
      </c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36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+'10'!J133</f>
        <v>4</v>
      </c>
      <c r="F133" s="71">
        <v>5</v>
      </c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6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+'10'!J152</f>
        <v>3</v>
      </c>
      <c r="F152" s="71"/>
      <c r="G152" s="46">
        <f t="shared" si="20"/>
        <v>3</v>
      </c>
      <c r="H152" s="78">
        <v>3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+'10'!J175</f>
        <v>10</v>
      </c>
      <c r="F175" s="71"/>
      <c r="G175" s="46">
        <f t="shared" si="27"/>
        <v>10</v>
      </c>
      <c r="H175" s="78">
        <v>3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+'10'!J176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+'10'!J180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+'10'!J190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+'10'!J193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+'10'!J194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+'10'!J195</f>
        <v>2</v>
      </c>
      <c r="F195" s="71"/>
      <c r="G195" s="46">
        <f t="shared" si="27"/>
        <v>2</v>
      </c>
      <c r="H195" s="78">
        <v>2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+'10'!J197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+'10'!J198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+'10'!J201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+'10'!J204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+'10'!J205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+'10'!J208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25</v>
      </c>
      <c r="P208" s="136">
        <f t="shared" si="35"/>
        <v>25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+'10'!J209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>
        <v>55</v>
      </c>
      <c r="P209" s="136">
        <f t="shared" si="35"/>
        <v>65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+'10'!J210</f>
        <v>0</v>
      </c>
      <c r="F210" s="71">
        <v>2</v>
      </c>
      <c r="G210" s="46">
        <f t="shared" si="27"/>
        <v>2</v>
      </c>
      <c r="H210" s="78">
        <v>0</v>
      </c>
      <c r="I210" s="76">
        <v>0</v>
      </c>
      <c r="J210" s="46">
        <f t="shared" si="28"/>
        <v>0</v>
      </c>
      <c r="K210" s="72">
        <v>2</v>
      </c>
      <c r="L210" s="20">
        <v>40</v>
      </c>
      <c r="M210" s="65">
        <f>+L210*K210</f>
        <v>80</v>
      </c>
      <c r="N210" s="17" t="s">
        <v>16</v>
      </c>
      <c r="O210" s="18"/>
      <c r="P210" s="136">
        <f t="shared" si="35"/>
        <v>80</v>
      </c>
      <c r="Q210" s="90">
        <v>15</v>
      </c>
      <c r="R210" s="43">
        <f>+K210*Q210</f>
        <v>30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+'10'!J216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+'10'!J217</f>
        <v>43</v>
      </c>
      <c r="F217" s="71"/>
      <c r="G217" s="46">
        <f t="shared" si="27"/>
        <v>43</v>
      </c>
      <c r="H217" s="78">
        <v>0</v>
      </c>
      <c r="I217" s="76">
        <v>0</v>
      </c>
      <c r="J217" s="46">
        <f t="shared" si="28"/>
        <v>43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+'10'!J218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8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6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+'10'!J224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+'10'!J235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50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1551.6599999999999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4395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2720</v>
      </c>
      <c r="O264" s="2">
        <v>625</v>
      </c>
      <c r="P264" s="2">
        <v>65</v>
      </c>
      <c r="Q264" s="88">
        <v>75</v>
      </c>
      <c r="R264" s="2">
        <v>150</v>
      </c>
      <c r="S264" s="2">
        <v>1690</v>
      </c>
      <c r="T264" s="2">
        <v>115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1130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320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320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96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6.72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217.28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L256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+'11'!J5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+'11'!J6</f>
        <v>102</v>
      </c>
      <c r="F6" s="71"/>
      <c r="G6" s="46">
        <f t="shared" si="0"/>
        <v>102</v>
      </c>
      <c r="H6" s="78">
        <v>0</v>
      </c>
      <c r="I6" s="76">
        <v>1</v>
      </c>
      <c r="J6" s="46">
        <f t="shared" si="1"/>
        <v>101</v>
      </c>
      <c r="K6" s="72"/>
      <c r="L6" s="15">
        <v>100</v>
      </c>
      <c r="M6" s="65">
        <f t="shared" ref="M6:M80" si="3">+L6*K6</f>
        <v>0</v>
      </c>
      <c r="N6" s="17" t="s">
        <v>1444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+'11'!J7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+'11'!J8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+'11'!J22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6">
        <f t="shared" si="2"/>
        <v>100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+'11'!J24</f>
        <v>6</v>
      </c>
      <c r="F24" s="71"/>
      <c r="G24" s="46">
        <f t="shared" si="0"/>
        <v>6</v>
      </c>
      <c r="H24" s="78">
        <v>0</v>
      </c>
      <c r="I24" s="76">
        <v>1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1444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+'11'!J35</f>
        <v>2</v>
      </c>
      <c r="F35" s="71"/>
      <c r="G35" s="46">
        <f t="shared" si="5"/>
        <v>2</v>
      </c>
      <c r="H35" s="78">
        <v>0</v>
      </c>
      <c r="I35" s="76">
        <v>1</v>
      </c>
      <c r="J35" s="46">
        <f t="shared" si="6"/>
        <v>1</v>
      </c>
      <c r="K35" s="72"/>
      <c r="L35" s="15">
        <v>130</v>
      </c>
      <c r="M35" s="65">
        <f t="shared" si="3"/>
        <v>0</v>
      </c>
      <c r="N35" s="17" t="s">
        <v>1447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6">
        <f t="shared" si="2"/>
        <v>50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6">
        <f t="shared" si="2"/>
        <v>50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+'11'!J110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10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+'11'!J111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9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+'11'!J112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+'11'!J113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6">
        <f t="shared" si="7"/>
        <v>55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+'11'!J115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+'11'!J116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+'11'!J117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+'11'!J120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3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+'11'!J123</f>
        <v>3</v>
      </c>
      <c r="F123" s="71"/>
      <c r="G123" s="46">
        <f t="shared" si="20"/>
        <v>3</v>
      </c>
      <c r="H123" s="78">
        <v>0</v>
      </c>
      <c r="I123" s="76">
        <v>0</v>
      </c>
      <c r="J123" s="46">
        <f t="shared" si="21"/>
        <v>3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+'11'!J131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+'11'!J133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6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+'11'!J175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+'11'!J176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+'11'!J180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+'11'!J190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1</v>
      </c>
      <c r="K190" s="72">
        <v>1</v>
      </c>
      <c r="L190" s="20">
        <v>55</v>
      </c>
      <c r="M190" s="65">
        <f t="shared" si="31"/>
        <v>55</v>
      </c>
      <c r="N190" s="17" t="s">
        <v>16</v>
      </c>
      <c r="O190" s="18"/>
      <c r="P190" s="136">
        <f t="shared" si="26"/>
        <v>55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+'11'!J193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+'11'!J194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>
        <v>60</v>
      </c>
      <c r="P194" s="136">
        <f t="shared" si="26"/>
        <v>60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+'11'!J196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+'11'!J197</f>
        <v>4</v>
      </c>
      <c r="F197" s="71"/>
      <c r="G197" s="46">
        <f t="shared" si="27"/>
        <v>4</v>
      </c>
      <c r="H197" s="78">
        <v>0</v>
      </c>
      <c r="I197" s="76">
        <v>1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1444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+'11'!J198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+'11'!J201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+'11'!J202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+'11'!J204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+'11'!J205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+'11'!J216</f>
        <v>266</v>
      </c>
      <c r="F216" s="71"/>
      <c r="G216" s="46">
        <f t="shared" si="27"/>
        <v>266</v>
      </c>
      <c r="H216" s="78">
        <v>0</v>
      </c>
      <c r="I216" s="76">
        <v>0</v>
      </c>
      <c r="J216" s="46">
        <f t="shared" si="28"/>
        <v>266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+'11'!J217</f>
        <v>43</v>
      </c>
      <c r="F217" s="71"/>
      <c r="G217" s="46">
        <f t="shared" si="27"/>
        <v>43</v>
      </c>
      <c r="H217" s="78">
        <v>0</v>
      </c>
      <c r="I217" s="76">
        <v>0</v>
      </c>
      <c r="J217" s="46">
        <f t="shared" si="28"/>
        <v>41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6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+'11'!J218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+'11'!J224</f>
        <v>374</v>
      </c>
      <c r="F224" s="71"/>
      <c r="G224" s="46">
        <f t="shared" si="27"/>
        <v>374</v>
      </c>
      <c r="H224" s="78">
        <v>0</v>
      </c>
      <c r="I224" s="76">
        <v>0</v>
      </c>
      <c r="J224" s="46">
        <f t="shared" si="28"/>
        <v>374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+'11'!J235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49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49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49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49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+'11'!J255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182.43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205</v>
      </c>
      <c r="O264" s="2">
        <v>205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550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550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165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11.55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373.45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256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+'12'!J5</f>
        <v>25</v>
      </c>
      <c r="F5" s="71">
        <v>10</v>
      </c>
      <c r="G5" s="46">
        <f t="shared" ref="G5:G26" si="0">E5+F5</f>
        <v>35</v>
      </c>
      <c r="H5" s="78">
        <v>0</v>
      </c>
      <c r="I5" s="76">
        <v>0</v>
      </c>
      <c r="J5" s="46">
        <f t="shared" ref="J5:J26" si="1">+G5-H5-K5-I5</f>
        <v>33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6">
        <f t="shared" ref="P5:P68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+'12'!J6</f>
        <v>101</v>
      </c>
      <c r="F6" s="71">
        <v>30</v>
      </c>
      <c r="G6" s="46">
        <f t="shared" si="0"/>
        <v>131</v>
      </c>
      <c r="H6" s="78">
        <v>0</v>
      </c>
      <c r="I6" s="76">
        <v>0</v>
      </c>
      <c r="J6" s="46">
        <f t="shared" si="1"/>
        <v>128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/>
      <c r="P6" s="136">
        <f t="shared" si="2"/>
        <v>300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+'12'!J7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0</v>
      </c>
      <c r="K7" s="72">
        <v>1</v>
      </c>
      <c r="L7" s="15">
        <v>50</v>
      </c>
      <c r="M7" s="65">
        <f t="shared" si="3"/>
        <v>50</v>
      </c>
      <c r="N7" s="17" t="s">
        <v>16</v>
      </c>
      <c r="O7" s="18"/>
      <c r="P7" s="136">
        <f t="shared" si="2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+'12'!J8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+'12'!J11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+'12'!J22</f>
        <v>21</v>
      </c>
      <c r="F22" s="71">
        <v>10</v>
      </c>
      <c r="G22" s="46">
        <f t="shared" si="0"/>
        <v>31</v>
      </c>
      <c r="H22" s="78">
        <v>0</v>
      </c>
      <c r="I22" s="76">
        <v>0</v>
      </c>
      <c r="J22" s="46">
        <f t="shared" si="1"/>
        <v>30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6">
        <f t="shared" si="2"/>
        <v>100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+'12'!J24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25</v>
      </c>
      <c r="P53" s="136">
        <f t="shared" si="2"/>
        <v>75</v>
      </c>
      <c r="Q53" s="135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+'12'!J110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9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+'12'!J111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9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+'12'!J112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+'12'!J113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0</v>
      </c>
      <c r="K113" s="72">
        <v>5</v>
      </c>
      <c r="L113" s="20">
        <v>55</v>
      </c>
      <c r="M113" s="65">
        <f t="shared" si="8"/>
        <v>275</v>
      </c>
      <c r="N113" s="17" t="s">
        <v>16</v>
      </c>
      <c r="O113" s="18"/>
      <c r="P113" s="136">
        <f t="shared" si="7"/>
        <v>275</v>
      </c>
      <c r="Q113" s="135">
        <v>22.55</v>
      </c>
      <c r="R113" s="43">
        <f t="shared" si="9"/>
        <v>112.75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+'12'!J115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+'12'!J116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+'12'!J117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+'12'!J120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3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+'12'!J123</f>
        <v>3</v>
      </c>
      <c r="F123" s="71"/>
      <c r="G123" s="46">
        <f t="shared" si="20"/>
        <v>3</v>
      </c>
      <c r="H123" s="78">
        <v>0</v>
      </c>
      <c r="I123" s="76">
        <v>0</v>
      </c>
      <c r="J123" s="46">
        <f t="shared" si="21"/>
        <v>3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+'12'!J131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6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+'12'!J133</f>
        <v>7</v>
      </c>
      <c r="F133" s="71"/>
      <c r="G133" s="46">
        <f t="shared" si="20"/>
        <v>7</v>
      </c>
      <c r="H133" s="78">
        <v>4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+'12'!J175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4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75</v>
      </c>
      <c r="P175" s="136">
        <f t="shared" si="26"/>
        <v>75</v>
      </c>
      <c r="Q175" s="135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+'12'!J176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+'12'!J180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+'12'!J190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+'12'!J193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+'12'!J194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0</v>
      </c>
      <c r="K194" s="72">
        <v>6</v>
      </c>
      <c r="L194" s="20">
        <v>120</v>
      </c>
      <c r="M194" s="65">
        <f t="shared" si="31"/>
        <v>720</v>
      </c>
      <c r="N194" s="17" t="s">
        <v>16</v>
      </c>
      <c r="O194" s="18"/>
      <c r="P194" s="136">
        <f t="shared" si="26"/>
        <v>720</v>
      </c>
      <c r="Q194" s="90">
        <v>73</v>
      </c>
      <c r="R194" s="43">
        <f t="shared" si="32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+'12'!J197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+'12'!J198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+'12'!J201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+'12'!J204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+'12'!J205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+'12'!J216</f>
        <v>266</v>
      </c>
      <c r="F216" s="71"/>
      <c r="G216" s="46">
        <f t="shared" si="27"/>
        <v>266</v>
      </c>
      <c r="H216" s="78">
        <v>0</v>
      </c>
      <c r="I216" s="76">
        <v>25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1448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+'12'!J217</f>
        <v>41</v>
      </c>
      <c r="F217" s="71"/>
      <c r="G217" s="46">
        <f t="shared" si="27"/>
        <v>41</v>
      </c>
      <c r="H217" s="78">
        <v>0</v>
      </c>
      <c r="I217" s="76">
        <v>0</v>
      </c>
      <c r="J217" s="46">
        <f t="shared" si="28"/>
        <v>39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6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+'12'!J218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7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6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+'12'!J224</f>
        <v>374</v>
      </c>
      <c r="F224" s="71"/>
      <c r="G224" s="46">
        <f t="shared" si="27"/>
        <v>374</v>
      </c>
      <c r="H224" s="78">
        <v>0</v>
      </c>
      <c r="I224" s="76">
        <v>25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1448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+'12'!J226</f>
        <v>0</v>
      </c>
      <c r="F226" s="71">
        <v>25</v>
      </c>
      <c r="G226" s="46">
        <f t="shared" si="27"/>
        <v>25</v>
      </c>
      <c r="H226" s="78">
        <v>0</v>
      </c>
      <c r="I226" s="76">
        <v>0</v>
      </c>
      <c r="J226" s="46">
        <f t="shared" si="28"/>
        <v>0</v>
      </c>
      <c r="K226" s="72">
        <v>25</v>
      </c>
      <c r="L226" s="20">
        <v>35</v>
      </c>
      <c r="M226" s="65">
        <f t="shared" si="31"/>
        <v>875</v>
      </c>
      <c r="N226" s="17" t="s">
        <v>16</v>
      </c>
      <c r="O226" s="18"/>
      <c r="P226" s="136">
        <f t="shared" si="35"/>
        <v>875</v>
      </c>
      <c r="Q226" s="90">
        <v>23.7</v>
      </c>
      <c r="R226" s="43">
        <f t="shared" si="32"/>
        <v>592.5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+'12'!J235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1472.9499999999998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2545</v>
      </c>
      <c r="O264" s="2">
        <v>1120</v>
      </c>
      <c r="P264" s="2">
        <v>150</v>
      </c>
      <c r="Q264" s="88">
        <v>875</v>
      </c>
      <c r="R264" s="2">
        <v>300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100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100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2.1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67.900000000000006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+'13'!J5</f>
        <v>33</v>
      </c>
      <c r="F5" s="71"/>
      <c r="G5" s="46">
        <f t="shared" ref="G5:G26" si="0">E5+F5</f>
        <v>33</v>
      </c>
      <c r="H5" s="78">
        <v>0</v>
      </c>
      <c r="I5" s="76">
        <v>0</v>
      </c>
      <c r="J5" s="46">
        <f t="shared" ref="J5:J26" si="1">+G5-H5-K5-I5</f>
        <v>32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6">
        <f t="shared" ref="P5:P68" si="2">SUM(M5-O5)</f>
        <v>50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+'13'!J6</f>
        <v>128</v>
      </c>
      <c r="F6" s="71"/>
      <c r="G6" s="46">
        <f t="shared" si="0"/>
        <v>128</v>
      </c>
      <c r="H6" s="78">
        <v>0</v>
      </c>
      <c r="I6" s="76">
        <v>0</v>
      </c>
      <c r="J6" s="46">
        <f t="shared" si="1"/>
        <v>127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>
        <v>50</v>
      </c>
      <c r="P6" s="136">
        <f t="shared" si="2"/>
        <v>50</v>
      </c>
      <c r="Q6" s="13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+'13'!J8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+'13'!J22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+'13'!J24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6">
        <f t="shared" si="2"/>
        <v>50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36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+'13'!J110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9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+'13'!J111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9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+'13'!J112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+'13'!J115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+'13'!J116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+'13'!J117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+'13'!J120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3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+'13'!J123</f>
        <v>3</v>
      </c>
      <c r="F123" s="71"/>
      <c r="G123" s="46">
        <f t="shared" si="20"/>
        <v>3</v>
      </c>
      <c r="H123" s="78">
        <v>0</v>
      </c>
      <c r="I123" s="76">
        <v>0</v>
      </c>
      <c r="J123" s="46">
        <f t="shared" si="21"/>
        <v>2</v>
      </c>
      <c r="K123" s="72">
        <v>1</v>
      </c>
      <c r="L123" s="22">
        <v>80</v>
      </c>
      <c r="M123" s="65">
        <f t="shared" si="8"/>
        <v>80</v>
      </c>
      <c r="N123" s="17" t="s">
        <v>16</v>
      </c>
      <c r="O123" s="18">
        <v>30</v>
      </c>
      <c r="P123" s="136">
        <f t="shared" si="7"/>
        <v>50</v>
      </c>
      <c r="Q123" s="90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+'13'!J131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+'13'!J133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+'13'!J173</f>
        <v>0</v>
      </c>
      <c r="F173" s="71"/>
      <c r="G173" s="46">
        <f>E173+F173</f>
        <v>0</v>
      </c>
      <c r="H173" s="78"/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+'13'!J175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+'13'!J176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+'13'!J180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6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+'13'!J190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+'13'!J193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+'13'!J194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+'13'!J195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+'13'!J196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+'13'!J197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+'13'!J198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+'13'!J201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+'13'!J202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+'13'!J204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+'13'!J205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+'13'!J216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+'13'!J217</f>
        <v>39</v>
      </c>
      <c r="F217" s="71"/>
      <c r="G217" s="46">
        <f t="shared" si="27"/>
        <v>39</v>
      </c>
      <c r="H217" s="78">
        <v>0</v>
      </c>
      <c r="I217" s="76">
        <v>0</v>
      </c>
      <c r="J217" s="46">
        <f t="shared" si="28"/>
        <v>39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+'13'!J218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+'13'!J224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+'13'!J235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+'13'!J254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128.20999999999998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235</v>
      </c>
      <c r="O264" s="2">
        <v>135</v>
      </c>
      <c r="P264" s="2">
        <v>50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55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55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16.5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1.155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37.344999999999999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+'14'!J5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28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36">
        <f t="shared" ref="P5:P68" si="2">SUM(M5-O5)</f>
        <v>150</v>
      </c>
      <c r="Q5" s="13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+'14'!J6</f>
        <v>127</v>
      </c>
      <c r="F6" s="71"/>
      <c r="G6" s="46">
        <f t="shared" si="0"/>
        <v>127</v>
      </c>
      <c r="H6" s="78">
        <v>0</v>
      </c>
      <c r="I6" s="76">
        <v>0</v>
      </c>
      <c r="J6" s="46">
        <f t="shared" si="1"/>
        <v>122</v>
      </c>
      <c r="K6" s="72">
        <v>5</v>
      </c>
      <c r="L6" s="15">
        <v>100</v>
      </c>
      <c r="M6" s="65">
        <f t="shared" ref="M6:M80" si="3">+L6*K6</f>
        <v>500</v>
      </c>
      <c r="N6" s="17" t="s">
        <v>1442</v>
      </c>
      <c r="O6" s="18"/>
      <c r="P6" s="136">
        <f t="shared" si="2"/>
        <v>500</v>
      </c>
      <c r="Q6" s="13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+'14'!J8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+'14'!J11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3"/>
        <v>200</v>
      </c>
      <c r="N11" s="17" t="s">
        <v>16</v>
      </c>
      <c r="O11" s="18">
        <v>100</v>
      </c>
      <c r="P11" s="136">
        <f t="shared" si="2"/>
        <v>100</v>
      </c>
      <c r="Q11" s="135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+'14'!J22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21</v>
      </c>
      <c r="K22" s="72">
        <v>9</v>
      </c>
      <c r="L22" s="20">
        <v>100</v>
      </c>
      <c r="M22" s="65">
        <f t="shared" si="3"/>
        <v>900</v>
      </c>
      <c r="N22" s="17" t="s">
        <v>16</v>
      </c>
      <c r="O22" s="18">
        <v>200</v>
      </c>
      <c r="P22" s="136">
        <f t="shared" si="2"/>
        <v>700</v>
      </c>
      <c r="Q22" s="135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+'14'!J24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+'14'!J31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6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+'14'!J35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+'14'!J39</f>
        <v>0</v>
      </c>
      <c r="F39" s="71">
        <v>3</v>
      </c>
      <c r="G39" s="46">
        <f t="shared" si="5"/>
        <v>3</v>
      </c>
      <c r="H39" s="78">
        <v>0</v>
      </c>
      <c r="I39" s="76">
        <v>3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1442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+'14'!J40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+'14'!J41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+'14'!J47</f>
        <v>5</v>
      </c>
      <c r="F47" s="71"/>
      <c r="G47" s="46">
        <f t="shared" si="5"/>
        <v>5</v>
      </c>
      <c r="H47" s="78">
        <v>0</v>
      </c>
      <c r="I47" s="76">
        <v>1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1442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25</v>
      </c>
      <c r="P65" s="136">
        <f t="shared" si="2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+'14'!J110</f>
        <v>9</v>
      </c>
      <c r="F110" s="71">
        <v>8</v>
      </c>
      <c r="G110" s="46">
        <f t="shared" si="20"/>
        <v>17</v>
      </c>
      <c r="H110" s="78">
        <v>0</v>
      </c>
      <c r="I110" s="76">
        <v>0</v>
      </c>
      <c r="J110" s="46">
        <f t="shared" si="21"/>
        <v>15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6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+'14'!J111</f>
        <v>9</v>
      </c>
      <c r="F111" s="71">
        <v>3</v>
      </c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+'14'!J112</f>
        <v>0</v>
      </c>
      <c r="F112" s="71">
        <v>5</v>
      </c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+'14'!J113</f>
        <v>0</v>
      </c>
      <c r="F113" s="71">
        <v>10</v>
      </c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+'14'!J115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+'14'!J116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+'14'!J120</f>
        <v>3</v>
      </c>
      <c r="F120" s="71"/>
      <c r="G120" s="46">
        <f t="shared" si="20"/>
        <v>3</v>
      </c>
      <c r="H120" s="78">
        <v>3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+'14'!J123</f>
        <v>2</v>
      </c>
      <c r="F123" s="71"/>
      <c r="G123" s="46">
        <f t="shared" si="20"/>
        <v>2</v>
      </c>
      <c r="H123" s="78">
        <v>2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+'14'!J125</f>
        <v>0</v>
      </c>
      <c r="F125" s="71">
        <v>4</v>
      </c>
      <c r="G125" s="46">
        <f t="shared" si="20"/>
        <v>4</v>
      </c>
      <c r="H125" s="78">
        <v>0</v>
      </c>
      <c r="I125" s="76">
        <v>1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1442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6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6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+'14'!J175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+'14'!J176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+'14'!J178</f>
        <v>0</v>
      </c>
      <c r="F178" s="71">
        <v>20</v>
      </c>
      <c r="G178" s="46">
        <f t="shared" si="27"/>
        <v>20</v>
      </c>
      <c r="H178" s="78">
        <v>0</v>
      </c>
      <c r="I178" s="76">
        <v>0</v>
      </c>
      <c r="J178" s="46">
        <f t="shared" si="28"/>
        <v>20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+'14'!J180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+'14'!J190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+'14'!J193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+'14'!J194</f>
        <v>0</v>
      </c>
      <c r="F194" s="71">
        <v>5</v>
      </c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+'14'!J197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+'14'!J198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+'14'!J201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+'14'!J204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+'14'!J205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+'14'!J209</f>
        <v>0</v>
      </c>
      <c r="F209" s="71">
        <v>1</v>
      </c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6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+'14'!J216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+'14'!J217</f>
        <v>39</v>
      </c>
      <c r="F217" s="71"/>
      <c r="G217" s="46">
        <f t="shared" si="27"/>
        <v>39</v>
      </c>
      <c r="H217" s="78">
        <v>0</v>
      </c>
      <c r="I217" s="76">
        <v>0</v>
      </c>
      <c r="J217" s="46">
        <f t="shared" si="28"/>
        <v>37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6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+'14'!J218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6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6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+'14'!J224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789.93999999999994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960</v>
      </c>
      <c r="O264" s="2">
        <v>600</v>
      </c>
      <c r="P264" s="2">
        <v>170</v>
      </c>
      <c r="Q264" s="88">
        <v>50</v>
      </c>
      <c r="R264" s="2">
        <v>140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400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400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120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8.4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271.60000000000002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57" sqref="L257"/>
      <selection pane="topRight" activeCell="L257" sqref="L257"/>
      <selection pane="bottomLeft" activeCell="L257" sqref="L257"/>
      <selection pane="bottomRight" activeCell="L257" sqref="L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+'15'!J5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21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60</v>
      </c>
      <c r="P5" s="136">
        <f t="shared" ref="P5:P68" si="2">SUM(M5-O5)</f>
        <v>290</v>
      </c>
      <c r="Q5" s="135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+'15'!J6</f>
        <v>122</v>
      </c>
      <c r="F6" s="71"/>
      <c r="G6" s="46">
        <f t="shared" si="0"/>
        <v>122</v>
      </c>
      <c r="H6" s="78">
        <v>0</v>
      </c>
      <c r="I6" s="76">
        <v>0</v>
      </c>
      <c r="J6" s="46">
        <f t="shared" si="1"/>
        <v>121</v>
      </c>
      <c r="K6" s="72">
        <v>1</v>
      </c>
      <c r="L6" s="15">
        <v>100</v>
      </c>
      <c r="M6" s="65">
        <f t="shared" ref="M6:M16" si="3">+L6*K6</f>
        <v>100</v>
      </c>
      <c r="N6" s="17" t="s">
        <v>16</v>
      </c>
      <c r="O6" s="18"/>
      <c r="P6" s="136">
        <f t="shared" si="2"/>
        <v>100</v>
      </c>
      <c r="Q6" s="13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+'15'!J7</f>
        <v>0</v>
      </c>
      <c r="F7" s="71">
        <v>1</v>
      </c>
      <c r="G7" s="46">
        <f t="shared" si="0"/>
        <v>1</v>
      </c>
      <c r="H7" s="78">
        <v>0</v>
      </c>
      <c r="I7" s="76">
        <v>0</v>
      </c>
      <c r="J7" s="46">
        <f t="shared" si="1"/>
        <v>0</v>
      </c>
      <c r="K7" s="72">
        <v>1</v>
      </c>
      <c r="L7" s="15">
        <v>50</v>
      </c>
      <c r="M7" s="65">
        <f t="shared" si="3"/>
        <v>50</v>
      </c>
      <c r="N7" s="17" t="s">
        <v>16</v>
      </c>
      <c r="O7" s="18">
        <v>50</v>
      </c>
      <c r="P7" s="23">
        <f t="shared" si="2"/>
        <v>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+'15'!J8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ref="M17:M80" si="5">+L17*K17</f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5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5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5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5"/>
        <v>85</v>
      </c>
      <c r="N21" s="17" t="s">
        <v>16</v>
      </c>
      <c r="O21" s="18">
        <v>40</v>
      </c>
      <c r="P21" s="136">
        <f t="shared" si="2"/>
        <v>45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+'15'!J22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12</v>
      </c>
      <c r="K22" s="72">
        <v>9</v>
      </c>
      <c r="L22" s="20">
        <v>100</v>
      </c>
      <c r="M22" s="65">
        <f t="shared" si="5"/>
        <v>900</v>
      </c>
      <c r="N22" s="17" t="s">
        <v>16</v>
      </c>
      <c r="O22" s="18"/>
      <c r="P22" s="136">
        <f t="shared" si="2"/>
        <v>900</v>
      </c>
      <c r="Q22" s="135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5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5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5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5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5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+'15'!J28</f>
        <v>4</v>
      </c>
      <c r="F28" s="71"/>
      <c r="G28" s="46">
        <f t="shared" si="6"/>
        <v>4</v>
      </c>
      <c r="H28" s="78">
        <v>0</v>
      </c>
      <c r="I28" s="76">
        <v>0</v>
      </c>
      <c r="J28" s="46">
        <f t="shared" si="7"/>
        <v>4</v>
      </c>
      <c r="K28" s="72"/>
      <c r="L28" s="15">
        <v>100</v>
      </c>
      <c r="M28" s="65">
        <f t="shared" si="5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5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5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+'15'!J31</f>
        <v>10</v>
      </c>
      <c r="F31" s="71"/>
      <c r="G31" s="46">
        <f t="shared" si="6"/>
        <v>10</v>
      </c>
      <c r="H31" s="78">
        <v>0</v>
      </c>
      <c r="I31" s="76">
        <v>0</v>
      </c>
      <c r="J31" s="46">
        <f t="shared" si="7"/>
        <v>10</v>
      </c>
      <c r="K31" s="72"/>
      <c r="L31" s="15">
        <v>100</v>
      </c>
      <c r="M31" s="65">
        <f t="shared" si="5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+'15'!J32</f>
        <v>2</v>
      </c>
      <c r="F32" s="71"/>
      <c r="G32" s="46">
        <f t="shared" si="6"/>
        <v>2</v>
      </c>
      <c r="H32" s="78">
        <v>0</v>
      </c>
      <c r="I32" s="76">
        <v>0</v>
      </c>
      <c r="J32" s="46">
        <f t="shared" si="7"/>
        <v>2</v>
      </c>
      <c r="K32" s="72"/>
      <c r="L32" s="15">
        <v>130</v>
      </c>
      <c r="M32" s="65">
        <f t="shared" si="5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5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5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+'15'!J35</f>
        <v>4</v>
      </c>
      <c r="F35" s="71"/>
      <c r="G35" s="46">
        <f t="shared" si="6"/>
        <v>4</v>
      </c>
      <c r="H35" s="78">
        <v>0</v>
      </c>
      <c r="I35" s="76">
        <v>0</v>
      </c>
      <c r="J35" s="46">
        <f t="shared" si="7"/>
        <v>4</v>
      </c>
      <c r="K35" s="72"/>
      <c r="L35" s="15">
        <v>130</v>
      </c>
      <c r="M35" s="65">
        <f t="shared" si="5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5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5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+'15'!J39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5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+'15'!J40</f>
        <v>3</v>
      </c>
      <c r="F40" s="71">
        <v>3</v>
      </c>
      <c r="G40" s="46">
        <f t="shared" si="6"/>
        <v>6</v>
      </c>
      <c r="H40" s="78">
        <v>0</v>
      </c>
      <c r="I40" s="76">
        <v>0</v>
      </c>
      <c r="J40" s="46">
        <f t="shared" si="7"/>
        <v>6</v>
      </c>
      <c r="K40" s="72"/>
      <c r="L40" s="15">
        <v>50</v>
      </c>
      <c r="M40" s="65">
        <f t="shared" si="5"/>
        <v>0</v>
      </c>
      <c r="N40" s="17" t="s">
        <v>1442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+'15'!J41</f>
        <v>3</v>
      </c>
      <c r="F41" s="71"/>
      <c r="G41" s="46">
        <f t="shared" si="6"/>
        <v>3</v>
      </c>
      <c r="H41" s="78">
        <v>0</v>
      </c>
      <c r="I41" s="76">
        <v>0</v>
      </c>
      <c r="J41" s="46">
        <f t="shared" si="7"/>
        <v>3</v>
      </c>
      <c r="K41" s="72"/>
      <c r="L41" s="15">
        <v>50</v>
      </c>
      <c r="M41" s="65">
        <f t="shared" si="5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5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5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5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+'15'!J46</f>
        <v>5</v>
      </c>
      <c r="F46" s="71"/>
      <c r="G46" s="46">
        <f t="shared" si="6"/>
        <v>5</v>
      </c>
      <c r="H46" s="78">
        <v>0</v>
      </c>
      <c r="I46" s="76">
        <v>0</v>
      </c>
      <c r="J46" s="46">
        <f t="shared" si="7"/>
        <v>5</v>
      </c>
      <c r="K46" s="72"/>
      <c r="L46" s="15">
        <v>50</v>
      </c>
      <c r="M46" s="65">
        <f t="shared" si="5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+'15'!J47</f>
        <v>4</v>
      </c>
      <c r="F47" s="71"/>
      <c r="G47" s="46">
        <f t="shared" si="6"/>
        <v>4</v>
      </c>
      <c r="H47" s="78">
        <v>0</v>
      </c>
      <c r="I47" s="76">
        <v>0</v>
      </c>
      <c r="J47" s="46">
        <f t="shared" si="7"/>
        <v>3</v>
      </c>
      <c r="K47" s="72">
        <v>1</v>
      </c>
      <c r="L47" s="15">
        <v>50</v>
      </c>
      <c r="M47" s="65">
        <f t="shared" si="5"/>
        <v>50</v>
      </c>
      <c r="N47" s="17" t="s">
        <v>16</v>
      </c>
      <c r="O47" s="18"/>
      <c r="P47" s="136">
        <f t="shared" si="2"/>
        <v>50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+'15'!J48</f>
        <v>4</v>
      </c>
      <c r="F48" s="71"/>
      <c r="G48" s="46">
        <f t="shared" si="6"/>
        <v>4</v>
      </c>
      <c r="H48" s="78">
        <v>0</v>
      </c>
      <c r="I48" s="76">
        <v>0</v>
      </c>
      <c r="J48" s="46">
        <f t="shared" si="7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+'15'!J49</f>
        <v>4</v>
      </c>
      <c r="F49" s="71"/>
      <c r="G49" s="46">
        <f t="shared" si="6"/>
        <v>4</v>
      </c>
      <c r="H49" s="78">
        <v>0</v>
      </c>
      <c r="I49" s="76">
        <v>0</v>
      </c>
      <c r="J49" s="46">
        <f t="shared" si="7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+'15'!J50</f>
        <v>3</v>
      </c>
      <c r="F50" s="71"/>
      <c r="G50" s="46">
        <f t="shared" si="6"/>
        <v>3</v>
      </c>
      <c r="H50" s="78">
        <v>0</v>
      </c>
      <c r="I50" s="76">
        <v>0</v>
      </c>
      <c r="J50" s="46">
        <f t="shared" si="7"/>
        <v>3</v>
      </c>
      <c r="K50" s="72"/>
      <c r="L50" s="15">
        <v>50</v>
      </c>
      <c r="M50" s="65">
        <f t="shared" si="5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+'15'!J53</f>
        <v>3</v>
      </c>
      <c r="F53" s="71"/>
      <c r="G53" s="46">
        <f t="shared" si="6"/>
        <v>3</v>
      </c>
      <c r="H53" s="78">
        <v>0</v>
      </c>
      <c r="I53" s="76">
        <v>0</v>
      </c>
      <c r="J53" s="46">
        <f t="shared" si="7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5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+'15'!J55</f>
        <v>2</v>
      </c>
      <c r="F55" s="71"/>
      <c r="G55" s="46">
        <f t="shared" si="6"/>
        <v>2</v>
      </c>
      <c r="H55" s="78">
        <v>0</v>
      </c>
      <c r="I55" s="76">
        <v>0</v>
      </c>
      <c r="J55" s="46">
        <f t="shared" si="7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+'15'!J56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+'15'!J57</f>
        <v>3</v>
      </c>
      <c r="F57" s="71"/>
      <c r="G57" s="46">
        <f t="shared" si="6"/>
        <v>3</v>
      </c>
      <c r="H57" s="78">
        <v>0</v>
      </c>
      <c r="I57" s="76">
        <v>0</v>
      </c>
      <c r="J57" s="46">
        <f t="shared" si="7"/>
        <v>3</v>
      </c>
      <c r="K57" s="72"/>
      <c r="L57" s="15">
        <v>120</v>
      </c>
      <c r="M57" s="65">
        <f t="shared" si="5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+'15'!J58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5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+'15'!J59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5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5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5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+'15'!J62</f>
        <v>1</v>
      </c>
      <c r="F62" s="71"/>
      <c r="G62" s="46">
        <f t="shared" si="6"/>
        <v>1</v>
      </c>
      <c r="H62" s="78">
        <v>0</v>
      </c>
      <c r="I62" s="76">
        <v>0</v>
      </c>
      <c r="J62" s="46">
        <f t="shared" si="7"/>
        <v>1</v>
      </c>
      <c r="K62" s="72"/>
      <c r="L62" s="15">
        <v>120</v>
      </c>
      <c r="M62" s="65">
        <f t="shared" si="5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5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5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+'15'!J65</f>
        <v>2</v>
      </c>
      <c r="F65" s="71"/>
      <c r="G65" s="46">
        <f t="shared" si="6"/>
        <v>2</v>
      </c>
      <c r="H65" s="78">
        <v>0</v>
      </c>
      <c r="I65" s="76">
        <v>0</v>
      </c>
      <c r="J65" s="46">
        <f t="shared" si="7"/>
        <v>2</v>
      </c>
      <c r="K65" s="72"/>
      <c r="L65" s="15">
        <v>50</v>
      </c>
      <c r="M65" s="65">
        <f t="shared" si="5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+'15'!J66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2</v>
      </c>
      <c r="K66" s="72">
        <v>1</v>
      </c>
      <c r="L66" s="15">
        <v>50</v>
      </c>
      <c r="M66" s="65">
        <f t="shared" si="5"/>
        <v>50</v>
      </c>
      <c r="N66" s="17" t="s">
        <v>16</v>
      </c>
      <c r="O66" s="18">
        <v>25</v>
      </c>
      <c r="P66" s="136">
        <f t="shared" si="2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5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5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5"/>
        <v>0</v>
      </c>
      <c r="N69" s="17" t="s">
        <v>16</v>
      </c>
      <c r="O69" s="18"/>
      <c r="P69" s="23">
        <f t="shared" ref="P69:P132" si="8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5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5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5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5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+'15'!J74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5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5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+'15'!J77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5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5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5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+'15'!J80</f>
        <v>2</v>
      </c>
      <c r="F80" s="71">
        <v>3</v>
      </c>
      <c r="G80" s="46">
        <f t="shared" si="6"/>
        <v>5</v>
      </c>
      <c r="H80" s="78">
        <v>0</v>
      </c>
      <c r="I80" s="76">
        <v>0</v>
      </c>
      <c r="J80" s="46">
        <f t="shared" si="7"/>
        <v>5</v>
      </c>
      <c r="K80" s="72"/>
      <c r="L80" s="15">
        <v>55</v>
      </c>
      <c r="M80" s="65">
        <f t="shared" si="5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+'15'!J81</f>
        <v>2</v>
      </c>
      <c r="F81" s="71">
        <v>2</v>
      </c>
      <c r="G81" s="46">
        <f t="shared" si="6"/>
        <v>4</v>
      </c>
      <c r="H81" s="78">
        <v>0</v>
      </c>
      <c r="I81" s="76">
        <v>0</v>
      </c>
      <c r="J81" s="46">
        <f t="shared" si="7"/>
        <v>4</v>
      </c>
      <c r="K81" s="72"/>
      <c r="L81" s="20">
        <v>55</v>
      </c>
      <c r="M81" s="65">
        <f t="shared" ref="M81:M172" si="9">+L81*K81</f>
        <v>0</v>
      </c>
      <c r="N81" s="17" t="s">
        <v>1442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+'15'!J93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+'15'!J102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+'15'!J110</f>
        <v>15</v>
      </c>
      <c r="F110" s="71">
        <v>8</v>
      </c>
      <c r="G110" s="46">
        <f t="shared" si="21"/>
        <v>23</v>
      </c>
      <c r="H110" s="78">
        <v>0</v>
      </c>
      <c r="I110" s="76">
        <v>0</v>
      </c>
      <c r="J110" s="46">
        <f t="shared" si="22"/>
        <v>21</v>
      </c>
      <c r="K110" s="72">
        <v>2</v>
      </c>
      <c r="L110" s="22">
        <v>120</v>
      </c>
      <c r="M110" s="65">
        <f t="shared" si="9"/>
        <v>240</v>
      </c>
      <c r="N110" s="17" t="s">
        <v>16</v>
      </c>
      <c r="O110" s="18"/>
      <c r="P110" s="136">
        <f t="shared" si="8"/>
        <v>240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+'15'!J111</f>
        <v>12</v>
      </c>
      <c r="F111" s="71"/>
      <c r="G111" s="46">
        <f t="shared" si="21"/>
        <v>12</v>
      </c>
      <c r="H111" s="78">
        <v>0</v>
      </c>
      <c r="I111" s="76">
        <v>0</v>
      </c>
      <c r="J111" s="46">
        <f t="shared" si="22"/>
        <v>12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+'15'!J112</f>
        <v>5</v>
      </c>
      <c r="F112" s="71"/>
      <c r="G112" s="46">
        <f t="shared" si="21"/>
        <v>5</v>
      </c>
      <c r="H112" s="78">
        <v>0</v>
      </c>
      <c r="I112" s="76">
        <v>0</v>
      </c>
      <c r="J112" s="46">
        <f t="shared" si="22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+'15'!J113</f>
        <v>10</v>
      </c>
      <c r="F113" s="71"/>
      <c r="G113" s="46">
        <f t="shared" si="21"/>
        <v>10</v>
      </c>
      <c r="H113" s="78">
        <v>0</v>
      </c>
      <c r="I113" s="76">
        <v>0</v>
      </c>
      <c r="J113" s="46">
        <f t="shared" si="22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3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+'15'!J115</f>
        <v>17</v>
      </c>
      <c r="F115" s="71"/>
      <c r="G115" s="46">
        <f t="shared" si="21"/>
        <v>17</v>
      </c>
      <c r="H115" s="78">
        <v>0</v>
      </c>
      <c r="I115" s="76">
        <v>0</v>
      </c>
      <c r="J115" s="46">
        <f t="shared" si="22"/>
        <v>17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+'15'!J116</f>
        <v>10</v>
      </c>
      <c r="F116" s="71"/>
      <c r="G116" s="46">
        <f t="shared" si="21"/>
        <v>10</v>
      </c>
      <c r="H116" s="78">
        <v>0</v>
      </c>
      <c r="I116" s="76">
        <v>0</v>
      </c>
      <c r="J116" s="46">
        <f t="shared" si="22"/>
        <v>10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+'15'!J117</f>
        <v>4</v>
      </c>
      <c r="F117" s="71"/>
      <c r="G117" s="46">
        <f t="shared" si="21"/>
        <v>4</v>
      </c>
      <c r="H117" s="78">
        <v>0</v>
      </c>
      <c r="I117" s="76">
        <v>0</v>
      </c>
      <c r="J117" s="46">
        <f t="shared" si="22"/>
        <v>4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80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+'15'!J125</f>
        <v>3</v>
      </c>
      <c r="F125" s="71"/>
      <c r="G125" s="46">
        <f t="shared" si="21"/>
        <v>3</v>
      </c>
      <c r="H125" s="78">
        <v>0</v>
      </c>
      <c r="I125" s="76">
        <v>0</v>
      </c>
      <c r="J125" s="46">
        <f t="shared" si="22"/>
        <v>2</v>
      </c>
      <c r="K125" s="72">
        <v>1</v>
      </c>
      <c r="L125" s="22">
        <v>50</v>
      </c>
      <c r="M125" s="65">
        <f t="shared" si="9"/>
        <v>50</v>
      </c>
      <c r="N125" s="17" t="s">
        <v>16</v>
      </c>
      <c r="O125" s="18"/>
      <c r="P125" s="136">
        <f t="shared" si="8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+'15'!J131</f>
        <v>3</v>
      </c>
      <c r="F131" s="71">
        <v>2</v>
      </c>
      <c r="G131" s="46">
        <f t="shared" si="21"/>
        <v>5</v>
      </c>
      <c r="H131" s="78">
        <v>0</v>
      </c>
      <c r="I131" s="76">
        <v>0</v>
      </c>
      <c r="J131" s="46">
        <f t="shared" si="22"/>
        <v>2</v>
      </c>
      <c r="K131" s="72">
        <v>3</v>
      </c>
      <c r="L131" s="22">
        <v>50</v>
      </c>
      <c r="M131" s="65">
        <f t="shared" si="9"/>
        <v>150</v>
      </c>
      <c r="N131" s="17" t="s">
        <v>16</v>
      </c>
      <c r="O131" s="18"/>
      <c r="P131" s="136">
        <f t="shared" si="8"/>
        <v>150</v>
      </c>
      <c r="Q131" s="90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+'15'!J133</f>
        <v>2</v>
      </c>
      <c r="F133" s="71"/>
      <c r="G133" s="46">
        <f t="shared" si="21"/>
        <v>2</v>
      </c>
      <c r="H133" s="78">
        <v>0</v>
      </c>
      <c r="I133" s="76">
        <v>0</v>
      </c>
      <c r="J133" s="46">
        <f t="shared" si="22"/>
        <v>2</v>
      </c>
      <c r="K133" s="72"/>
      <c r="L133" s="20">
        <v>50</v>
      </c>
      <c r="M133" s="65">
        <f t="shared" si="9"/>
        <v>0</v>
      </c>
      <c r="N133" s="17" t="s">
        <v>1442</v>
      </c>
      <c r="O133" s="18"/>
      <c r="P133" s="23">
        <f t="shared" ref="P133:P196" si="27">SUM(M133-O133)</f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3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+'15'!J175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25</v>
      </c>
      <c r="P175" s="136">
        <f t="shared" si="27"/>
        <v>25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+'15'!J176</f>
        <v>8</v>
      </c>
      <c r="F176" s="71"/>
      <c r="G176" s="46">
        <f t="shared" si="28"/>
        <v>8</v>
      </c>
      <c r="H176" s="78">
        <v>0</v>
      </c>
      <c r="I176" s="76">
        <v>0</v>
      </c>
      <c r="J176" s="46">
        <f t="shared" si="29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+'15'!J178</f>
        <v>20</v>
      </c>
      <c r="F178" s="71"/>
      <c r="G178" s="46">
        <f t="shared" si="28"/>
        <v>20</v>
      </c>
      <c r="H178" s="78">
        <v>0</v>
      </c>
      <c r="I178" s="76">
        <v>0</v>
      </c>
      <c r="J178" s="46">
        <f t="shared" si="29"/>
        <v>19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36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+'15'!J180</f>
        <v>3</v>
      </c>
      <c r="F180" s="71">
        <v>3</v>
      </c>
      <c r="G180" s="46">
        <f t="shared" si="28"/>
        <v>6</v>
      </c>
      <c r="H180" s="78">
        <v>0</v>
      </c>
      <c r="I180" s="76">
        <v>0</v>
      </c>
      <c r="J180" s="46">
        <f t="shared" si="29"/>
        <v>3</v>
      </c>
      <c r="K180" s="72">
        <v>3</v>
      </c>
      <c r="L180" s="20">
        <v>35</v>
      </c>
      <c r="M180" s="65">
        <f t="shared" si="32"/>
        <v>105</v>
      </c>
      <c r="N180" s="17" t="s">
        <v>16</v>
      </c>
      <c r="O180" s="18"/>
      <c r="P180" s="136">
        <f t="shared" si="27"/>
        <v>105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+'15'!J190</f>
        <v>1</v>
      </c>
      <c r="F190" s="71"/>
      <c r="G190" s="46">
        <f t="shared" si="28"/>
        <v>1</v>
      </c>
      <c r="H190" s="78">
        <v>0</v>
      </c>
      <c r="I190" s="76">
        <v>0</v>
      </c>
      <c r="J190" s="46">
        <f t="shared" si="29"/>
        <v>1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+'15'!J193</f>
        <v>3</v>
      </c>
      <c r="F193" s="71">
        <v>5</v>
      </c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+'15'!J194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2</v>
      </c>
      <c r="K194" s="72">
        <v>3</v>
      </c>
      <c r="L194" s="20">
        <v>120</v>
      </c>
      <c r="M194" s="65">
        <f t="shared" si="32"/>
        <v>360</v>
      </c>
      <c r="N194" s="17" t="s">
        <v>16</v>
      </c>
      <c r="O194" s="18"/>
      <c r="P194" s="136">
        <f t="shared" si="27"/>
        <v>360</v>
      </c>
      <c r="Q194" s="90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+'15'!J197</f>
        <v>3</v>
      </c>
      <c r="F197" s="71"/>
      <c r="G197" s="46">
        <f t="shared" si="28"/>
        <v>3</v>
      </c>
      <c r="H197" s="78">
        <v>0</v>
      </c>
      <c r="I197" s="76">
        <v>0</v>
      </c>
      <c r="J197" s="46">
        <f t="shared" si="29"/>
        <v>3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58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+'15'!J198</f>
        <v>13</v>
      </c>
      <c r="F198" s="71"/>
      <c r="G198" s="46">
        <f t="shared" si="28"/>
        <v>13</v>
      </c>
      <c r="H198" s="78">
        <v>0</v>
      </c>
      <c r="I198" s="76">
        <v>1</v>
      </c>
      <c r="J198" s="46">
        <f t="shared" si="29"/>
        <v>12</v>
      </c>
      <c r="K198" s="72"/>
      <c r="L198" s="20">
        <v>150</v>
      </c>
      <c r="M198" s="65">
        <f t="shared" si="32"/>
        <v>0</v>
      </c>
      <c r="N198" s="17" t="s">
        <v>1442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+'15'!J201</f>
        <v>1</v>
      </c>
      <c r="F201" s="71"/>
      <c r="G201" s="46">
        <f t="shared" si="28"/>
        <v>1</v>
      </c>
      <c r="H201" s="78">
        <v>0</v>
      </c>
      <c r="I201" s="76">
        <v>0</v>
      </c>
      <c r="J201" s="46">
        <f t="shared" si="29"/>
        <v>1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+'15'!J204</f>
        <v>3</v>
      </c>
      <c r="F204" s="71"/>
      <c r="G204" s="46">
        <f t="shared" si="28"/>
        <v>3</v>
      </c>
      <c r="H204" s="78">
        <v>0</v>
      </c>
      <c r="I204" s="76">
        <v>0</v>
      </c>
      <c r="J204" s="46">
        <f t="shared" si="29"/>
        <v>3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+'15'!J205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+'15'!J211</f>
        <v>0</v>
      </c>
      <c r="F211" s="71">
        <v>1</v>
      </c>
      <c r="G211" s="46">
        <f t="shared" si="28"/>
        <v>1</v>
      </c>
      <c r="H211" s="78">
        <v>0</v>
      </c>
      <c r="I211" s="76">
        <v>1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1442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+'15'!J213</f>
        <v>0</v>
      </c>
      <c r="F213" s="71">
        <v>1</v>
      </c>
      <c r="G213" s="46">
        <f t="shared" si="28"/>
        <v>1</v>
      </c>
      <c r="H213" s="78">
        <v>0</v>
      </c>
      <c r="I213" s="76">
        <v>1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1442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+'15'!J216</f>
        <v>241</v>
      </c>
      <c r="F216" s="71"/>
      <c r="G216" s="46">
        <f t="shared" si="28"/>
        <v>241</v>
      </c>
      <c r="H216" s="78">
        <v>0</v>
      </c>
      <c r="I216" s="76">
        <v>0</v>
      </c>
      <c r="J216" s="46">
        <f t="shared" si="29"/>
        <v>241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+'15'!J217</f>
        <v>37</v>
      </c>
      <c r="F217" s="71"/>
      <c r="G217" s="46">
        <f t="shared" si="28"/>
        <v>37</v>
      </c>
      <c r="H217" s="78">
        <v>0</v>
      </c>
      <c r="I217" s="76">
        <v>0</v>
      </c>
      <c r="J217" s="46">
        <f t="shared" si="29"/>
        <v>37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+'15'!J218</f>
        <v>6</v>
      </c>
      <c r="F218" s="71"/>
      <c r="G218" s="46">
        <f t="shared" si="28"/>
        <v>6</v>
      </c>
      <c r="H218" s="78">
        <v>0</v>
      </c>
      <c r="I218" s="76">
        <v>0</v>
      </c>
      <c r="J218" s="46">
        <f t="shared" si="29"/>
        <v>5</v>
      </c>
      <c r="K218" s="72">
        <v>1</v>
      </c>
      <c r="L218" s="20">
        <v>20</v>
      </c>
      <c r="M218" s="65">
        <f t="shared" si="32"/>
        <v>20</v>
      </c>
      <c r="N218" s="17" t="s">
        <v>16</v>
      </c>
      <c r="O218" s="18"/>
      <c r="P218" s="136">
        <f t="shared" si="36"/>
        <v>20</v>
      </c>
      <c r="Q218" s="90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+'15'!J224</f>
        <v>349</v>
      </c>
      <c r="F224" s="71"/>
      <c r="G224" s="46">
        <f t="shared" si="28"/>
        <v>349</v>
      </c>
      <c r="H224" s="78">
        <v>0</v>
      </c>
      <c r="I224" s="76">
        <v>0</v>
      </c>
      <c r="J224" s="46">
        <f t="shared" si="29"/>
        <v>349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+'15'!J235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+'15'!J253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27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+'15'!J254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39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+'15'!J255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39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+'15'!J256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35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854.78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1320</v>
      </c>
      <c r="O264" s="2">
        <v>70</v>
      </c>
      <c r="P264" s="2">
        <v>370</v>
      </c>
      <c r="Q264" s="88">
        <v>140</v>
      </c>
      <c r="R264" s="2">
        <v>120</v>
      </c>
      <c r="S264" s="2">
        <v>500</v>
      </c>
      <c r="T264" s="2">
        <v>25</v>
      </c>
      <c r="U264" s="2">
        <v>95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1160</v>
      </c>
      <c r="P269" s="119" t="s">
        <v>1417</v>
      </c>
      <c r="Q269" s="120" t="s">
        <v>1418</v>
      </c>
      <c r="R269" s="121" t="s">
        <v>1419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425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1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425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127.5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8.9250000000000007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288.57499999999999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251" activePane="bottomRight" state="frozen"/>
      <selection activeCell="L254" sqref="L254"/>
      <selection pane="topRight" activeCell="L254" sqref="L254"/>
      <selection pane="bottomLeft" activeCell="L254" sqref="L254"/>
      <selection pane="bottomRight" activeCell="P81" sqref="P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+'16'!J5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6">
        <f t="shared" ref="P5:P68" si="2">SUM(M5-O5)</f>
        <v>25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+'16'!J6</f>
        <v>121</v>
      </c>
      <c r="F6" s="71"/>
      <c r="G6" s="46">
        <f t="shared" si="0"/>
        <v>121</v>
      </c>
      <c r="H6" s="78">
        <v>0</v>
      </c>
      <c r="I6" s="76">
        <v>0</v>
      </c>
      <c r="J6" s="46">
        <f t="shared" si="1"/>
        <v>112</v>
      </c>
      <c r="K6" s="72">
        <v>9</v>
      </c>
      <c r="L6" s="15">
        <v>100</v>
      </c>
      <c r="M6" s="65">
        <f t="shared" ref="M6:M80" si="3">+L6*K6</f>
        <v>900</v>
      </c>
      <c r="N6" s="17" t="s">
        <v>16</v>
      </c>
      <c r="O6" s="18">
        <v>140</v>
      </c>
      <c r="P6" s="136">
        <f t="shared" si="2"/>
        <v>760</v>
      </c>
      <c r="Q6" s="13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+'16'!J8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3"/>
        <v>150</v>
      </c>
      <c r="N18" s="17" t="s">
        <v>16</v>
      </c>
      <c r="O18" s="18">
        <v>50</v>
      </c>
      <c r="P18" s="136">
        <f t="shared" si="2"/>
        <v>100</v>
      </c>
      <c r="Q18" s="135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3"/>
        <v>130</v>
      </c>
      <c r="N20" s="17" t="s">
        <v>16</v>
      </c>
      <c r="O20" s="18">
        <v>70</v>
      </c>
      <c r="P20" s="136">
        <f t="shared" si="2"/>
        <v>60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+'16'!J22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6">
        <f t="shared" si="2"/>
        <v>100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+'16'!J24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6">
        <f t="shared" si="2"/>
        <v>100</v>
      </c>
      <c r="Q24" s="13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+'16'!J26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2</v>
      </c>
      <c r="K46" s="72">
        <v>3</v>
      </c>
      <c r="L46" s="15">
        <v>50</v>
      </c>
      <c r="M46" s="65">
        <f t="shared" si="3"/>
        <v>150</v>
      </c>
      <c r="N46" s="17" t="s">
        <v>16</v>
      </c>
      <c r="O46" s="18"/>
      <c r="P46" s="136">
        <f t="shared" si="2"/>
        <v>150</v>
      </c>
      <c r="Q46" s="135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3"/>
        <v>150</v>
      </c>
      <c r="N47" s="17" t="s">
        <v>16</v>
      </c>
      <c r="O47" s="18">
        <v>50</v>
      </c>
      <c r="P47" s="136">
        <f t="shared" si="2"/>
        <v>100</v>
      </c>
      <c r="Q47" s="13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36">
        <f t="shared" si="2"/>
        <v>100</v>
      </c>
      <c r="Q48" s="135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36">
        <f t="shared" si="2"/>
        <v>100</v>
      </c>
      <c r="Q49" s="13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0</v>
      </c>
      <c r="K50" s="72">
        <v>3</v>
      </c>
      <c r="L50" s="15">
        <v>50</v>
      </c>
      <c r="M50" s="65">
        <f t="shared" si="3"/>
        <v>150</v>
      </c>
      <c r="N50" s="17" t="s">
        <v>16</v>
      </c>
      <c r="O50" s="18"/>
      <c r="P50" s="136">
        <f t="shared" si="2"/>
        <v>150</v>
      </c>
      <c r="Q50" s="135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36">
        <f t="shared" si="2"/>
        <v>150</v>
      </c>
      <c r="Q53" s="135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1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1442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25</v>
      </c>
      <c r="P65" s="136">
        <f t="shared" si="2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>
        <v>25</v>
      </c>
      <c r="P66" s="136">
        <f t="shared" si="2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3"/>
        <v>110</v>
      </c>
      <c r="N80" s="17" t="s">
        <v>16</v>
      </c>
      <c r="O80" s="18">
        <v>54</v>
      </c>
      <c r="P80" s="136">
        <f t="shared" si="7"/>
        <v>56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5</v>
      </c>
      <c r="P81" s="136">
        <f t="shared" si="7"/>
        <v>50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+'16'!J110</f>
        <v>21</v>
      </c>
      <c r="F110" s="71"/>
      <c r="G110" s="46">
        <f t="shared" si="20"/>
        <v>21</v>
      </c>
      <c r="H110" s="78">
        <v>0</v>
      </c>
      <c r="I110" s="76">
        <v>0</v>
      </c>
      <c r="J110" s="46">
        <f t="shared" si="21"/>
        <v>20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+'16'!J111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+'16'!J113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6">
        <f t="shared" si="7"/>
        <v>55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+'16'!J115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+'16'!J116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8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36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+'16'!J117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+'16'!J125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1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6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+'16'!J175</f>
        <v>3</v>
      </c>
      <c r="F175" s="71"/>
      <c r="G175" s="46">
        <f t="shared" si="27"/>
        <v>3</v>
      </c>
      <c r="H175" s="78">
        <v>1</v>
      </c>
      <c r="I175" s="76">
        <v>0</v>
      </c>
      <c r="J175" s="46">
        <f t="shared" si="28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36">
        <f t="shared" si="26"/>
        <v>50</v>
      </c>
      <c r="Q175" s="13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+'16'!J176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+'16'!J178</f>
        <v>19</v>
      </c>
      <c r="F178" s="71"/>
      <c r="G178" s="46">
        <f t="shared" si="27"/>
        <v>19</v>
      </c>
      <c r="H178" s="78">
        <v>0</v>
      </c>
      <c r="I178" s="76">
        <v>0</v>
      </c>
      <c r="J178" s="46">
        <f t="shared" si="28"/>
        <v>17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36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+'16'!J180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+'16'!J190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+'16'!J193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+'16'!J194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+'16'!J197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2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36">
        <f t="shared" ref="P197:P258" si="35">SUM(M197-O197)</f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+'16'!J198</f>
        <v>12</v>
      </c>
      <c r="F198" s="71"/>
      <c r="G198" s="46">
        <f t="shared" si="27"/>
        <v>12</v>
      </c>
      <c r="H198" s="78">
        <v>0</v>
      </c>
      <c r="I198" s="76">
        <v>0</v>
      </c>
      <c r="J198" s="46">
        <f t="shared" si="28"/>
        <v>12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+'16'!J201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+'16'!J202</f>
        <v>0</v>
      </c>
      <c r="F202" s="71">
        <v>5</v>
      </c>
      <c r="G202" s="46">
        <f t="shared" si="27"/>
        <v>5</v>
      </c>
      <c r="H202" s="78">
        <v>0</v>
      </c>
      <c r="I202" s="76">
        <v>0</v>
      </c>
      <c r="J202" s="46">
        <f t="shared" si="28"/>
        <v>4</v>
      </c>
      <c r="K202" s="72">
        <v>1</v>
      </c>
      <c r="L202" s="20">
        <v>90</v>
      </c>
      <c r="M202" s="65">
        <f t="shared" si="31"/>
        <v>90</v>
      </c>
      <c r="N202" s="17" t="s">
        <v>16</v>
      </c>
      <c r="O202" s="18"/>
      <c r="P202" s="136">
        <f t="shared" si="35"/>
        <v>90</v>
      </c>
      <c r="Q202" s="90">
        <v>60</v>
      </c>
      <c r="R202" s="43">
        <f t="shared" si="32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+'16'!J204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+'16'!J205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+'16'!J208</f>
        <v>0</v>
      </c>
      <c r="F208" s="71">
        <v>2</v>
      </c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+'16'!J209</f>
        <v>0</v>
      </c>
      <c r="F209" s="71">
        <v>1</v>
      </c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6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+'16'!J210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6">
        <f t="shared" si="35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+'16'!J211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6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+'16'!J216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+'16'!J217</f>
        <v>37</v>
      </c>
      <c r="F217" s="71"/>
      <c r="G217" s="46">
        <f t="shared" si="27"/>
        <v>37</v>
      </c>
      <c r="H217" s="78">
        <v>0</v>
      </c>
      <c r="I217" s="76">
        <v>0</v>
      </c>
      <c r="J217" s="46">
        <f t="shared" si="28"/>
        <v>37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+'16'!J218</f>
        <v>5</v>
      </c>
      <c r="F218" s="71"/>
      <c r="G218" s="46">
        <f t="shared" si="27"/>
        <v>5</v>
      </c>
      <c r="H218" s="78">
        <v>0</v>
      </c>
      <c r="I218" s="76">
        <v>0</v>
      </c>
      <c r="J218" s="46">
        <f t="shared" si="28"/>
        <v>4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6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+'16'!J224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+'16'!J235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>
        <v>27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+'16'!J254</f>
        <v>0</v>
      </c>
      <c r="F254" s="71">
        <v>10</v>
      </c>
      <c r="G254" s="46">
        <f t="shared" si="39"/>
        <v>10</v>
      </c>
      <c r="H254" s="78">
        <v>0</v>
      </c>
      <c r="I254" s="76">
        <v>0</v>
      </c>
      <c r="J254" s="46">
        <f t="shared" si="38"/>
        <v>0</v>
      </c>
      <c r="K254" s="72">
        <v>10</v>
      </c>
      <c r="L254" s="20">
        <v>39</v>
      </c>
      <c r="M254" s="65">
        <f t="shared" si="31"/>
        <v>390</v>
      </c>
      <c r="N254" s="17" t="s">
        <v>16</v>
      </c>
      <c r="O254" s="18">
        <v>140</v>
      </c>
      <c r="P254" s="136">
        <f t="shared" si="35"/>
        <v>250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+'16'!J255</f>
        <v>0</v>
      </c>
      <c r="F255" s="71">
        <v>5</v>
      </c>
      <c r="G255" s="46">
        <f t="shared" si="37"/>
        <v>5</v>
      </c>
      <c r="H255" s="78">
        <v>0</v>
      </c>
      <c r="I255" s="76">
        <v>0</v>
      </c>
      <c r="J255" s="46">
        <f t="shared" si="38"/>
        <v>4</v>
      </c>
      <c r="K255" s="72">
        <v>1</v>
      </c>
      <c r="L255" s="20">
        <v>39</v>
      </c>
      <c r="M255" s="65">
        <f t="shared" si="31"/>
        <v>39</v>
      </c>
      <c r="N255" s="17" t="s">
        <v>16</v>
      </c>
      <c r="O255" s="18">
        <v>19</v>
      </c>
      <c r="P255" s="136">
        <f t="shared" si="35"/>
        <v>20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+'16'!J256</f>
        <v>0</v>
      </c>
      <c r="F256" s="71">
        <v>3</v>
      </c>
      <c r="G256" s="46">
        <f t="shared" si="37"/>
        <v>3</v>
      </c>
      <c r="H256" s="78">
        <v>0</v>
      </c>
      <c r="I256" s="76">
        <v>0</v>
      </c>
      <c r="J256" s="46">
        <f t="shared" si="38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1236.43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3919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160</v>
      </c>
      <c r="P264" s="2">
        <v>250</v>
      </c>
      <c r="Q264" s="88">
        <v>100</v>
      </c>
      <c r="R264" s="2">
        <v>140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2416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2416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120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120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36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2.52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81.48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M261" activePane="bottomRight" state="frozen"/>
      <selection activeCell="L257" sqref="L257"/>
      <selection pane="topRight" activeCell="L257" sqref="L257"/>
      <selection pane="bottomLeft" activeCell="L257" sqref="L257"/>
      <selection pane="bottomRight" activeCell="H16" sqref="H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+'17'!J5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36">
        <f t="shared" ref="P5:P68" si="2">SUM(M5-O5)</f>
        <v>150</v>
      </c>
      <c r="Q5" s="13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+'17'!J6</f>
        <v>112</v>
      </c>
      <c r="F6" s="71"/>
      <c r="G6" s="46">
        <f t="shared" si="0"/>
        <v>112</v>
      </c>
      <c r="H6" s="78">
        <v>0</v>
      </c>
      <c r="I6" s="76">
        <v>0</v>
      </c>
      <c r="J6" s="46">
        <f t="shared" si="1"/>
        <v>106</v>
      </c>
      <c r="K6" s="72">
        <v>6</v>
      </c>
      <c r="L6" s="15">
        <v>100</v>
      </c>
      <c r="M6" s="65">
        <f t="shared" ref="M6:M80" si="3">+L6*K6</f>
        <v>600</v>
      </c>
      <c r="N6" s="17" t="s">
        <v>16</v>
      </c>
      <c r="O6" s="18">
        <v>100</v>
      </c>
      <c r="P6" s="136">
        <f t="shared" si="2"/>
        <v>500</v>
      </c>
      <c r="Q6" s="13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+'17'!J8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+'17'!J20</f>
        <v>2</v>
      </c>
      <c r="F20" s="71"/>
      <c r="G20" s="46">
        <f t="shared" si="0"/>
        <v>2</v>
      </c>
      <c r="H20" s="78">
        <v>2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+'17'!J22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+'17'!J24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+'17'!J26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+'17'!J31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+'17'!J34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3"/>
        <v>130</v>
      </c>
      <c r="N34" s="17" t="s">
        <v>16</v>
      </c>
      <c r="O34" s="18">
        <v>30</v>
      </c>
      <c r="P34" s="136">
        <f t="shared" si="2"/>
        <v>100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6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+'17'!J81</f>
        <v>3</v>
      </c>
      <c r="F81" s="71"/>
      <c r="G81" s="46">
        <f t="shared" si="5"/>
        <v>3</v>
      </c>
      <c r="H81" s="78">
        <v>2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+'17'!J110</f>
        <v>20</v>
      </c>
      <c r="F110" s="71"/>
      <c r="G110" s="46">
        <f t="shared" si="20"/>
        <v>20</v>
      </c>
      <c r="H110" s="78">
        <v>0</v>
      </c>
      <c r="I110" s="76">
        <v>0</v>
      </c>
      <c r="J110" s="46">
        <f t="shared" si="21"/>
        <v>20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+'17'!J111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+'17'!J112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+'17'!J113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+'17'!J115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+'17'!J117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+'17'!J123</f>
        <v>0</v>
      </c>
      <c r="F123" s="71"/>
      <c r="G123" s="46">
        <f t="shared" si="20"/>
        <v>0</v>
      </c>
      <c r="H123" s="78"/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+'17'!J125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+'17'!J175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+'17'!J176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+'17'!J178</f>
        <v>17</v>
      </c>
      <c r="F178" s="71"/>
      <c r="G178" s="46">
        <f t="shared" si="27"/>
        <v>17</v>
      </c>
      <c r="H178" s="78">
        <v>0</v>
      </c>
      <c r="I178" s="76">
        <v>0</v>
      </c>
      <c r="J178" s="46">
        <f t="shared" si="28"/>
        <v>17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+'17'!J180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+'17'!J188</f>
        <v>0</v>
      </c>
      <c r="F188" s="71"/>
      <c r="G188" s="46">
        <f t="shared" ref="G188:G200" si="34"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+'17'!J189</f>
        <v>0</v>
      </c>
      <c r="F189" s="71"/>
      <c r="G189" s="46">
        <f t="shared" si="34"/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+'17'!J190</f>
        <v>1</v>
      </c>
      <c r="F190" s="71"/>
      <c r="G190" s="46">
        <f t="shared" si="34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+'17'!J191</f>
        <v>0</v>
      </c>
      <c r="F191" s="71"/>
      <c r="G191" s="46">
        <f t="shared" si="34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+'17'!J192</f>
        <v>0</v>
      </c>
      <c r="F192" s="71"/>
      <c r="G192" s="46">
        <f t="shared" si="34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+'17'!J193</f>
        <v>8</v>
      </c>
      <c r="F193" s="71"/>
      <c r="G193" s="46">
        <f t="shared" si="34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+'17'!J194</f>
        <v>2</v>
      </c>
      <c r="F194" s="71"/>
      <c r="G194" s="46">
        <f t="shared" si="34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+'17'!J195</f>
        <v>0</v>
      </c>
      <c r="F195" s="71"/>
      <c r="G195" s="46">
        <f t="shared" si="34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+'17'!J196</f>
        <v>0</v>
      </c>
      <c r="F196" s="71"/>
      <c r="G196" s="46">
        <f t="shared" si="34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+'17'!J197</f>
        <v>2</v>
      </c>
      <c r="F197" s="71"/>
      <c r="G197" s="46">
        <f t="shared" si="34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6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+'17'!J198</f>
        <v>12</v>
      </c>
      <c r="F198" s="71"/>
      <c r="G198" s="46">
        <f t="shared" si="34"/>
        <v>12</v>
      </c>
      <c r="H198" s="78">
        <v>0</v>
      </c>
      <c r="I198" s="76">
        <v>0</v>
      </c>
      <c r="J198" s="46">
        <f t="shared" si="28"/>
        <v>12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+'17'!J199</f>
        <v>0</v>
      </c>
      <c r="F199" s="71"/>
      <c r="G199" s="46">
        <f t="shared" si="34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+'17'!J200</f>
        <v>0</v>
      </c>
      <c r="F200" s="71"/>
      <c r="G200" s="46">
        <f t="shared" si="34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+'17'!J201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+'17'!J202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+'17'!J204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+'17'!J205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+'17'!J208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+'17'!J214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6">
        <f t="shared" si="36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+'17'!J216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+'17'!J217</f>
        <v>37</v>
      </c>
      <c r="F217" s="71"/>
      <c r="G217" s="46">
        <f t="shared" si="27"/>
        <v>37</v>
      </c>
      <c r="H217" s="78">
        <v>0</v>
      </c>
      <c r="I217" s="76">
        <v>0</v>
      </c>
      <c r="J217" s="46">
        <f t="shared" si="28"/>
        <v>37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+'17'!J218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+'17'!J224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+'17'!J235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+'17'!J243</f>
        <v>0</v>
      </c>
      <c r="F243" s="71">
        <v>1</v>
      </c>
      <c r="G243" s="46">
        <f t="shared" si="40"/>
        <v>1</v>
      </c>
      <c r="H243" s="78">
        <v>0</v>
      </c>
      <c r="I243" s="76">
        <v>0</v>
      </c>
      <c r="J243" s="46">
        <f t="shared" si="41"/>
        <v>0</v>
      </c>
      <c r="K243" s="72">
        <v>1</v>
      </c>
      <c r="L243" s="20">
        <v>35</v>
      </c>
      <c r="M243" s="65">
        <f t="shared" ref="M243:M246" si="44">+L243*K243</f>
        <v>35</v>
      </c>
      <c r="N243" s="17" t="s">
        <v>16</v>
      </c>
      <c r="O243" s="18">
        <v>10</v>
      </c>
      <c r="P243" s="136">
        <f t="shared" si="36"/>
        <v>25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+'17'!J252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+'17'!J253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27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+'17'!J254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+'17'!J255</f>
        <v>4</v>
      </c>
      <c r="F255" s="71"/>
      <c r="G255" s="46">
        <f t="shared" si="38"/>
        <v>4</v>
      </c>
      <c r="H255" s="78">
        <v>0</v>
      </c>
      <c r="I255" s="76">
        <v>0</v>
      </c>
      <c r="J255" s="46">
        <f t="shared" si="39"/>
        <v>4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+'17'!J256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346.34000000000003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530</v>
      </c>
      <c r="O264" s="2">
        <v>100</v>
      </c>
      <c r="P264" s="2">
        <v>30</v>
      </c>
      <c r="Q264" s="88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29</v>
      </c>
      <c r="O266" s="2" t="s">
        <v>1452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296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257" activePane="bottomRight" state="frozen"/>
      <selection activeCell="L257" sqref="L257"/>
      <selection pane="topRight" activeCell="L257" sqref="L257"/>
      <selection pane="bottomLeft" activeCell="L257" sqref="L257"/>
      <selection pane="bottomRight" activeCell="V277" sqref="V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+'18'!J5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68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+'18'!J6</f>
        <v>106</v>
      </c>
      <c r="F6" s="71"/>
      <c r="G6" s="46">
        <f t="shared" si="0"/>
        <v>106</v>
      </c>
      <c r="H6" s="78">
        <v>0</v>
      </c>
      <c r="I6" s="76">
        <v>0</v>
      </c>
      <c r="J6" s="46">
        <f t="shared" si="1"/>
        <v>95</v>
      </c>
      <c r="K6" s="72">
        <v>11</v>
      </c>
      <c r="L6" s="15">
        <v>100</v>
      </c>
      <c r="M6" s="65">
        <f t="shared" ref="M6:M69" si="3">+L6*K6</f>
        <v>1100</v>
      </c>
      <c r="N6" s="17" t="s">
        <v>16</v>
      </c>
      <c r="O6" s="18">
        <v>50</v>
      </c>
      <c r="P6" s="136">
        <f>SUM(M6-O6)</f>
        <v>1050</v>
      </c>
      <c r="Q6" s="135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+'18'!J8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+'18'!J11</f>
        <v>5</v>
      </c>
      <c r="F11" s="71"/>
      <c r="G11" s="46">
        <f t="shared" si="0"/>
        <v>5</v>
      </c>
      <c r="H11" s="78">
        <v>0</v>
      </c>
      <c r="I11" s="76"/>
      <c r="J11" s="46">
        <f t="shared" si="1"/>
        <v>4</v>
      </c>
      <c r="K11" s="72">
        <v>1</v>
      </c>
      <c r="L11" s="15">
        <v>50</v>
      </c>
      <c r="M11" s="65">
        <f t="shared" si="3"/>
        <v>50</v>
      </c>
      <c r="N11" s="17"/>
      <c r="O11" s="18">
        <v>25</v>
      </c>
      <c r="P11" s="136">
        <f t="shared" si="2"/>
        <v>25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/>
      <c r="J18" s="46">
        <f t="shared" si="1"/>
        <v>0</v>
      </c>
      <c r="K18" s="72"/>
      <c r="L18" s="15">
        <v>50</v>
      </c>
      <c r="M18" s="65">
        <f t="shared" si="3"/>
        <v>0</v>
      </c>
      <c r="N18" s="17"/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+'18'!J20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+'18'!J21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>
        <v>80</v>
      </c>
      <c r="P21" s="136">
        <f t="shared" si="2"/>
        <v>90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+'18'!J22</f>
        <v>11</v>
      </c>
      <c r="F22" s="71">
        <v>7</v>
      </c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+'18'!J24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+'18'!J26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+'18'!J28</f>
        <v>4</v>
      </c>
      <c r="F28" s="71"/>
      <c r="G28" s="46">
        <f t="shared" si="5"/>
        <v>4</v>
      </c>
      <c r="H28" s="78">
        <v>4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+'18'!J31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1"/>
        <v>20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+'18'!J32</f>
        <v>2</v>
      </c>
      <c r="F32" s="71">
        <v>6</v>
      </c>
      <c r="G32" s="46">
        <f t="shared" si="5"/>
        <v>8</v>
      </c>
      <c r="H32" s="78">
        <v>0</v>
      </c>
      <c r="I32" s="76">
        <v>0</v>
      </c>
      <c r="J32" s="46">
        <f t="shared" si="1"/>
        <v>8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+'18'!J34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1"/>
        <v>2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1"/>
        <v>3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>
        <v>30</v>
      </c>
      <c r="P35" s="136">
        <f t="shared" si="2"/>
        <v>100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3"/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+'18'!J39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1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1"/>
        <v>6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+'18'!J41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1"/>
        <v>6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3"/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1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 t="shared" si="3"/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+'18'!J49</f>
        <v>2</v>
      </c>
      <c r="F49" s="71"/>
      <c r="G49" s="46">
        <f t="shared" si="5"/>
        <v>2</v>
      </c>
      <c r="H49" s="78">
        <v>0</v>
      </c>
      <c r="I49" s="76"/>
      <c r="J49" s="46">
        <f t="shared" si="1"/>
        <v>1</v>
      </c>
      <c r="K49" s="72">
        <v>1</v>
      </c>
      <c r="L49" s="20">
        <v>50</v>
      </c>
      <c r="M49" s="65">
        <f t="shared" si="3"/>
        <v>50</v>
      </c>
      <c r="N49" s="17"/>
      <c r="O49" s="18"/>
      <c r="P49" s="136">
        <f t="shared" si="2"/>
        <v>50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3"/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3"/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3"/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3"/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3"/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0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25</v>
      </c>
      <c r="P65" s="136">
        <f t="shared" si="2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1"/>
        <v>1</v>
      </c>
      <c r="K66" s="72"/>
      <c r="L66" s="15">
        <v>50</v>
      </c>
      <c r="M66" s="65">
        <f t="shared" si="3"/>
        <v>0</v>
      </c>
      <c r="N66" s="17"/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8">+L70*K70</f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8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8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8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8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8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8"/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8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8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si="8"/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8"/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0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+'18'!J99</f>
        <v>0</v>
      </c>
      <c r="F99" s="71"/>
      <c r="G99" s="46">
        <f t="shared" si="1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8"/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8"/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+'18'!J110</f>
        <v>20</v>
      </c>
      <c r="F110" s="71"/>
      <c r="G110" s="46">
        <f t="shared" si="15"/>
        <v>20</v>
      </c>
      <c r="H110" s="78">
        <v>0</v>
      </c>
      <c r="I110" s="76">
        <v>0</v>
      </c>
      <c r="J110" s="46">
        <f t="shared" si="6"/>
        <v>18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6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+'18'!J111</f>
        <v>12</v>
      </c>
      <c r="F111" s="71"/>
      <c r="G111" s="46">
        <f t="shared" si="15"/>
        <v>12</v>
      </c>
      <c r="H111" s="78">
        <v>0</v>
      </c>
      <c r="I111" s="76">
        <v>0</v>
      </c>
      <c r="J111" s="46">
        <f t="shared" si="6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+'18'!J112</f>
        <v>5</v>
      </c>
      <c r="F112" s="71"/>
      <c r="G112" s="46">
        <f t="shared" si="15"/>
        <v>5</v>
      </c>
      <c r="H112" s="78">
        <v>0</v>
      </c>
      <c r="I112" s="76">
        <v>0</v>
      </c>
      <c r="J112" s="46">
        <f t="shared" si="6"/>
        <v>5</v>
      </c>
      <c r="K112" s="72"/>
      <c r="L112" s="20">
        <v>100</v>
      </c>
      <c r="M112" s="65">
        <f t="shared" si="8"/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+'18'!J113</f>
        <v>9</v>
      </c>
      <c r="F113" s="71"/>
      <c r="G113" s="46">
        <f t="shared" si="15"/>
        <v>9</v>
      </c>
      <c r="H113" s="78">
        <v>0</v>
      </c>
      <c r="I113" s="76">
        <v>0</v>
      </c>
      <c r="J113" s="46">
        <f t="shared" si="6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+'18'!J115</f>
        <v>17</v>
      </c>
      <c r="F115" s="71"/>
      <c r="G115" s="46">
        <f t="shared" si="15"/>
        <v>17</v>
      </c>
      <c r="H115" s="78">
        <v>0</v>
      </c>
      <c r="I115" s="76">
        <v>0</v>
      </c>
      <c r="J115" s="46">
        <f t="shared" si="6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+'18'!J116</f>
        <v>8</v>
      </c>
      <c r="F116" s="71"/>
      <c r="G116" s="46">
        <f t="shared" si="15"/>
        <v>8</v>
      </c>
      <c r="H116" s="78">
        <v>0</v>
      </c>
      <c r="I116" s="76">
        <v>0</v>
      </c>
      <c r="J116" s="46">
        <f t="shared" si="6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+'18'!J117</f>
        <v>4</v>
      </c>
      <c r="F117" s="71"/>
      <c r="G117" s="46">
        <f t="shared" si="15"/>
        <v>4</v>
      </c>
      <c r="H117" s="78">
        <v>0</v>
      </c>
      <c r="I117" s="76">
        <v>0</v>
      </c>
      <c r="J117" s="46">
        <f t="shared" si="6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+'18'!J120</f>
        <v>0</v>
      </c>
      <c r="F120" s="71"/>
      <c r="G120" s="46">
        <f t="shared" si="1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+'18'!J123</f>
        <v>0</v>
      </c>
      <c r="F123" s="71"/>
      <c r="G123" s="46">
        <f t="shared" si="1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+'18'!J125</f>
        <v>1</v>
      </c>
      <c r="F125" s="71"/>
      <c r="G125" s="46">
        <f t="shared" si="15"/>
        <v>1</v>
      </c>
      <c r="H125" s="78">
        <v>0</v>
      </c>
      <c r="I125" s="76">
        <v>0</v>
      </c>
      <c r="J125" s="46">
        <f t="shared" si="6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+'18'!J126</f>
        <v>0</v>
      </c>
      <c r="F126" s="71"/>
      <c r="G126" s="46">
        <f t="shared" si="1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+'18'!J131</f>
        <v>2</v>
      </c>
      <c r="F131" s="71"/>
      <c r="G131" s="46">
        <f t="shared" si="15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+'18'!J132</f>
        <v>0</v>
      </c>
      <c r="F132" s="71"/>
      <c r="G132" s="46">
        <f t="shared" si="15"/>
        <v>0</v>
      </c>
      <c r="H132" s="78"/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+'18'!J133</f>
        <v>2</v>
      </c>
      <c r="F133" s="71"/>
      <c r="G133" s="46">
        <f t="shared" si="15"/>
        <v>2</v>
      </c>
      <c r="H133" s="78">
        <v>0</v>
      </c>
      <c r="I133" s="76">
        <v>0</v>
      </c>
      <c r="J133" s="46">
        <f t="shared" ref="J133:J196" si="18">+G133-H133-K133-I133</f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36">
        <f t="shared" ref="P133:P196" si="19">SUM(M133-O133)</f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20">+L134*K134</f>
        <v>0</v>
      </c>
      <c r="N134" s="17" t="s">
        <v>16</v>
      </c>
      <c r="O134" s="18"/>
      <c r="P134" s="23">
        <f t="shared" si="19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20"/>
        <v>0</v>
      </c>
      <c r="N135" s="17" t="s">
        <v>16</v>
      </c>
      <c r="O135" s="18"/>
      <c r="P135" s="23">
        <f t="shared" si="19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20"/>
        <v>0</v>
      </c>
      <c r="N136" s="17" t="s">
        <v>16</v>
      </c>
      <c r="O136" s="18"/>
      <c r="P136" s="23">
        <f t="shared" si="19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20"/>
        <v>0</v>
      </c>
      <c r="N137" s="17" t="s">
        <v>16</v>
      </c>
      <c r="O137" s="18"/>
      <c r="P137" s="23">
        <f t="shared" si="1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20"/>
        <v>0</v>
      </c>
      <c r="N138" s="17" t="s">
        <v>16</v>
      </c>
      <c r="O138" s="18"/>
      <c r="P138" s="23">
        <f t="shared" si="19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20"/>
        <v>0</v>
      </c>
      <c r="N139" s="17" t="s">
        <v>16</v>
      </c>
      <c r="O139" s="18"/>
      <c r="P139" s="23">
        <f t="shared" si="19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20"/>
        <v>0</v>
      </c>
      <c r="N140" s="17" t="s">
        <v>16</v>
      </c>
      <c r="O140" s="18"/>
      <c r="P140" s="23">
        <f t="shared" si="1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20"/>
        <v>0</v>
      </c>
      <c r="N141" s="17" t="s">
        <v>16</v>
      </c>
      <c r="O141" s="18"/>
      <c r="P141" s="23">
        <f t="shared" si="1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20"/>
        <v>0</v>
      </c>
      <c r="N142" s="17" t="s">
        <v>16</v>
      </c>
      <c r="O142" s="18"/>
      <c r="P142" s="23">
        <f t="shared" si="1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20"/>
        <v>0</v>
      </c>
      <c r="N143" s="17" t="s">
        <v>16</v>
      </c>
      <c r="O143" s="18"/>
      <c r="P143" s="23">
        <f t="shared" si="1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20"/>
        <v>0</v>
      </c>
      <c r="N144" s="17" t="s">
        <v>16</v>
      </c>
      <c r="O144" s="18"/>
      <c r="P144" s="23">
        <f t="shared" si="1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20"/>
        <v>0</v>
      </c>
      <c r="N145" s="17" t="s">
        <v>16</v>
      </c>
      <c r="O145" s="18"/>
      <c r="P145" s="23">
        <f t="shared" si="1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20"/>
        <v>0</v>
      </c>
      <c r="N146" s="17" t="s">
        <v>16</v>
      </c>
      <c r="O146" s="18"/>
      <c r="P146" s="23">
        <f t="shared" si="1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20"/>
        <v>0</v>
      </c>
      <c r="N147" s="17" t="s">
        <v>16</v>
      </c>
      <c r="O147" s="18"/>
      <c r="P147" s="23">
        <f t="shared" si="1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20"/>
        <v>0</v>
      </c>
      <c r="N148" s="17" t="s">
        <v>16</v>
      </c>
      <c r="O148" s="18"/>
      <c r="P148" s="23">
        <f t="shared" si="1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20"/>
        <v>0</v>
      </c>
      <c r="N149" s="17" t="s">
        <v>16</v>
      </c>
      <c r="O149" s="18"/>
      <c r="P149" s="23">
        <f t="shared" si="1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20"/>
        <v>0</v>
      </c>
      <c r="N150" s="17" t="s">
        <v>16</v>
      </c>
      <c r="O150" s="18"/>
      <c r="P150" s="23">
        <f t="shared" si="1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20"/>
        <v>0</v>
      </c>
      <c r="N151" s="17" t="s">
        <v>16</v>
      </c>
      <c r="O151" s="18"/>
      <c r="P151" s="23">
        <f t="shared" si="1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20"/>
        <v>0</v>
      </c>
      <c r="N152" s="17" t="s">
        <v>16</v>
      </c>
      <c r="O152" s="18"/>
      <c r="P152" s="23">
        <f t="shared" si="1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20"/>
        <v>0</v>
      </c>
      <c r="N153" s="17" t="s">
        <v>16</v>
      </c>
      <c r="O153" s="18"/>
      <c r="P153" s="23">
        <f t="shared" si="1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20"/>
        <v>0</v>
      </c>
      <c r="N154" s="17" t="s">
        <v>16</v>
      </c>
      <c r="O154" s="18"/>
      <c r="P154" s="23">
        <f t="shared" si="1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20"/>
        <v>0</v>
      </c>
      <c r="N155" s="17" t="s">
        <v>16</v>
      </c>
      <c r="O155" s="18"/>
      <c r="P155" s="23">
        <f t="shared" si="1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20"/>
        <v>0</v>
      </c>
      <c r="N156" s="17" t="s">
        <v>16</v>
      </c>
      <c r="O156" s="18"/>
      <c r="P156" s="23">
        <f t="shared" si="1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20"/>
        <v>0</v>
      </c>
      <c r="N157" s="17" t="s">
        <v>16</v>
      </c>
      <c r="O157" s="18"/>
      <c r="P157" s="23">
        <f t="shared" si="1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20"/>
        <v>0</v>
      </c>
      <c r="N158" s="17" t="s">
        <v>16</v>
      </c>
      <c r="O158" s="18"/>
      <c r="P158" s="23">
        <f t="shared" si="1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20"/>
        <v>0</v>
      </c>
      <c r="N159" s="17" t="s">
        <v>16</v>
      </c>
      <c r="O159" s="18"/>
      <c r="P159" s="23">
        <f t="shared" si="1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20"/>
        <v>0</v>
      </c>
      <c r="N160" s="17" t="s">
        <v>16</v>
      </c>
      <c r="O160" s="18"/>
      <c r="P160" s="23">
        <f t="shared" si="1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20"/>
        <v>0</v>
      </c>
      <c r="N161" s="17" t="s">
        <v>16</v>
      </c>
      <c r="O161" s="18"/>
      <c r="P161" s="23">
        <f t="shared" si="1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20"/>
        <v>0</v>
      </c>
      <c r="N162" s="17" t="s">
        <v>16</v>
      </c>
      <c r="O162" s="18"/>
      <c r="P162" s="23">
        <f t="shared" si="1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20"/>
        <v>0</v>
      </c>
      <c r="N163" s="17" t="s">
        <v>16</v>
      </c>
      <c r="O163" s="18"/>
      <c r="P163" s="23">
        <f t="shared" si="19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20"/>
        <v>0</v>
      </c>
      <c r="N164" s="17" t="s">
        <v>16</v>
      </c>
      <c r="O164" s="18"/>
      <c r="P164" s="23">
        <f t="shared" si="1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20"/>
        <v>0</v>
      </c>
      <c r="N165" s="17" t="s">
        <v>16</v>
      </c>
      <c r="O165" s="18"/>
      <c r="P165" s="23">
        <f t="shared" si="1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20"/>
        <v>0</v>
      </c>
      <c r="N166" s="17" t="s">
        <v>16</v>
      </c>
      <c r="O166" s="18"/>
      <c r="P166" s="23">
        <f t="shared" si="1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20"/>
        <v>0</v>
      </c>
      <c r="N167" s="17" t="s">
        <v>16</v>
      </c>
      <c r="O167" s="18"/>
      <c r="P167" s="23">
        <f t="shared" si="1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20"/>
        <v>0</v>
      </c>
      <c r="N168" s="17" t="s">
        <v>16</v>
      </c>
      <c r="O168" s="18"/>
      <c r="P168" s="23">
        <f t="shared" si="1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20"/>
        <v>0</v>
      </c>
      <c r="N169" s="17" t="s">
        <v>16</v>
      </c>
      <c r="O169" s="18"/>
      <c r="P169" s="23">
        <f t="shared" si="1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20"/>
        <v>0</v>
      </c>
      <c r="N170" s="17" t="s">
        <v>16</v>
      </c>
      <c r="O170" s="18"/>
      <c r="P170" s="23">
        <f t="shared" si="1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20"/>
        <v>0</v>
      </c>
      <c r="N171" s="17" t="s">
        <v>16</v>
      </c>
      <c r="O171" s="18"/>
      <c r="P171" s="23">
        <f t="shared" si="1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+'18'!J172</f>
        <v>0</v>
      </c>
      <c r="F172" s="71"/>
      <c r="G172" s="46">
        <f t="shared" si="21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20"/>
        <v>0</v>
      </c>
      <c r="N172" s="17" t="s">
        <v>16</v>
      </c>
      <c r="O172" s="18"/>
      <c r="P172" s="23">
        <f t="shared" si="1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8"/>
        <v>0</v>
      </c>
      <c r="K173" s="72"/>
      <c r="L173" s="20">
        <v>35</v>
      </c>
      <c r="M173" s="65">
        <f t="shared" si="20"/>
        <v>0</v>
      </c>
      <c r="N173" s="17" t="s">
        <v>16</v>
      </c>
      <c r="O173" s="18"/>
      <c r="P173" s="23">
        <f t="shared" si="19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20"/>
        <v>0</v>
      </c>
      <c r="N174" s="17" t="s">
        <v>16</v>
      </c>
      <c r="O174" s="18"/>
      <c r="P174" s="23">
        <f t="shared" si="1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+'18'!J175</f>
        <v>0</v>
      </c>
      <c r="F175" s="71"/>
      <c r="G175" s="46">
        <f t="shared" si="21"/>
        <v>0</v>
      </c>
      <c r="H175" s="78">
        <v>0</v>
      </c>
      <c r="I175" s="76">
        <v>0</v>
      </c>
      <c r="J175" s="46">
        <f t="shared" si="18"/>
        <v>0</v>
      </c>
      <c r="K175" s="72"/>
      <c r="L175" s="15">
        <v>50</v>
      </c>
      <c r="M175" s="65">
        <f t="shared" si="20"/>
        <v>0</v>
      </c>
      <c r="N175" s="17" t="s">
        <v>16</v>
      </c>
      <c r="O175" s="18"/>
      <c r="P175" s="23">
        <f t="shared" si="19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+'18'!J176</f>
        <v>8</v>
      </c>
      <c r="F176" s="71"/>
      <c r="G176" s="46">
        <f t="shared" si="21"/>
        <v>8</v>
      </c>
      <c r="H176" s="78">
        <v>0</v>
      </c>
      <c r="I176" s="76">
        <v>0</v>
      </c>
      <c r="J176" s="46">
        <f t="shared" si="18"/>
        <v>8</v>
      </c>
      <c r="K176" s="72"/>
      <c r="L176" s="20">
        <v>35</v>
      </c>
      <c r="M176" s="65">
        <f t="shared" si="20"/>
        <v>0</v>
      </c>
      <c r="N176" s="17" t="s">
        <v>16</v>
      </c>
      <c r="O176" s="18"/>
      <c r="P176" s="23">
        <f t="shared" si="1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+'18'!J177</f>
        <v>0</v>
      </c>
      <c r="F177" s="71">
        <v>17</v>
      </c>
      <c r="G177" s="46">
        <f t="shared" si="21"/>
        <v>17</v>
      </c>
      <c r="H177" s="78">
        <v>0</v>
      </c>
      <c r="I177" s="76">
        <v>0</v>
      </c>
      <c r="J177" s="46">
        <f t="shared" si="18"/>
        <v>17</v>
      </c>
      <c r="K177" s="72"/>
      <c r="L177" s="20">
        <v>55</v>
      </c>
      <c r="M177" s="65">
        <f t="shared" si="20"/>
        <v>0</v>
      </c>
      <c r="N177" s="17" t="s">
        <v>16</v>
      </c>
      <c r="O177" s="18"/>
      <c r="P177" s="23">
        <f t="shared" si="19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+'18'!J178</f>
        <v>17</v>
      </c>
      <c r="F178" s="71"/>
      <c r="G178" s="46">
        <f t="shared" si="21"/>
        <v>17</v>
      </c>
      <c r="H178" s="78">
        <v>0</v>
      </c>
      <c r="I178" s="76">
        <v>0</v>
      </c>
      <c r="J178" s="46">
        <f t="shared" si="18"/>
        <v>17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+'18'!J180</f>
        <v>3</v>
      </c>
      <c r="F180" s="71"/>
      <c r="G180" s="46">
        <f t="shared" si="21"/>
        <v>3</v>
      </c>
      <c r="H180" s="78">
        <v>0</v>
      </c>
      <c r="I180" s="76">
        <v>0</v>
      </c>
      <c r="J180" s="46">
        <f t="shared" si="18"/>
        <v>3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20"/>
        <v>0</v>
      </c>
      <c r="N181" s="17" t="s">
        <v>16</v>
      </c>
      <c r="O181" s="18"/>
      <c r="P181" s="23">
        <f t="shared" si="1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20"/>
        <v>0</v>
      </c>
      <c r="N183" s="17" t="s">
        <v>16</v>
      </c>
      <c r="O183" s="18"/>
      <c r="P183" s="23">
        <f t="shared" si="1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+'18'!J185</f>
        <v>0</v>
      </c>
      <c r="F185" s="71">
        <v>20</v>
      </c>
      <c r="G185" s="46">
        <f t="shared" si="21"/>
        <v>20</v>
      </c>
      <c r="H185" s="78">
        <v>0</v>
      </c>
      <c r="I185" s="76">
        <v>0</v>
      </c>
      <c r="J185" s="46">
        <f t="shared" si="18"/>
        <v>20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19"/>
        <v>0</v>
      </c>
      <c r="Q185" s="90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8"/>
        <v>0</v>
      </c>
      <c r="K187" s="72"/>
      <c r="L187" s="20">
        <v>15</v>
      </c>
      <c r="M187" s="65">
        <f t="shared" si="20"/>
        <v>0</v>
      </c>
      <c r="N187" s="17" t="s">
        <v>16</v>
      </c>
      <c r="O187" s="18"/>
      <c r="P187" s="23">
        <f t="shared" si="1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8"/>
        <v>0</v>
      </c>
      <c r="K188" s="72"/>
      <c r="L188" s="20">
        <v>15</v>
      </c>
      <c r="M188" s="65">
        <f t="shared" si="20"/>
        <v>0</v>
      </c>
      <c r="N188" s="17" t="s">
        <v>16</v>
      </c>
      <c r="O188" s="18"/>
      <c r="P188" s="23">
        <f t="shared" si="1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8"/>
        <v>0</v>
      </c>
      <c r="K189" s="72"/>
      <c r="L189" s="20">
        <v>15</v>
      </c>
      <c r="M189" s="65">
        <f t="shared" si="20"/>
        <v>0</v>
      </c>
      <c r="N189" s="17" t="s">
        <v>16</v>
      </c>
      <c r="O189" s="18"/>
      <c r="P189" s="23">
        <f t="shared" si="1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+'18'!J190</f>
        <v>1</v>
      </c>
      <c r="F190" s="71"/>
      <c r="G190" s="46">
        <f t="shared" si="21"/>
        <v>1</v>
      </c>
      <c r="H190" s="78">
        <v>0</v>
      </c>
      <c r="I190" s="76">
        <v>0</v>
      </c>
      <c r="J190" s="46">
        <f t="shared" si="18"/>
        <v>1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+'18'!J193</f>
        <v>8</v>
      </c>
      <c r="F193" s="71"/>
      <c r="G193" s="46">
        <f t="shared" si="21"/>
        <v>8</v>
      </c>
      <c r="H193" s="78">
        <v>0</v>
      </c>
      <c r="I193" s="76">
        <v>0</v>
      </c>
      <c r="J193" s="46">
        <f t="shared" si="18"/>
        <v>8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+'18'!J194</f>
        <v>2</v>
      </c>
      <c r="F194" s="71"/>
      <c r="G194" s="46">
        <f t="shared" si="21"/>
        <v>2</v>
      </c>
      <c r="H194" s="78">
        <v>0</v>
      </c>
      <c r="I194" s="76">
        <v>0</v>
      </c>
      <c r="J194" s="46">
        <f t="shared" si="18"/>
        <v>2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19"/>
        <v>0</v>
      </c>
      <c r="Q194" s="90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+'18'!J195</f>
        <v>0</v>
      </c>
      <c r="F195" s="71"/>
      <c r="G195" s="46">
        <f t="shared" si="21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+'18'!J196</f>
        <v>0</v>
      </c>
      <c r="F196" s="71"/>
      <c r="G196" s="46">
        <f t="shared" si="21"/>
        <v>0</v>
      </c>
      <c r="H196" s="78">
        <v>0</v>
      </c>
      <c r="I196" s="76">
        <v>0</v>
      </c>
      <c r="J196" s="46">
        <f t="shared" si="18"/>
        <v>0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+'18'!J197</f>
        <v>2</v>
      </c>
      <c r="F197" s="71"/>
      <c r="G197" s="46">
        <f t="shared" si="21"/>
        <v>2</v>
      </c>
      <c r="H197" s="78">
        <v>0</v>
      </c>
      <c r="I197" s="76">
        <v>0</v>
      </c>
      <c r="J197" s="46">
        <f t="shared" ref="J197:J259" si="26">+G197-H197-K197-I197</f>
        <v>2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ref="P197:P258" si="27">SUM(M197-O197)</f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+'18'!J198</f>
        <v>12</v>
      </c>
      <c r="F198" s="71"/>
      <c r="G198" s="46">
        <f t="shared" si="21"/>
        <v>12</v>
      </c>
      <c r="H198" s="78">
        <v>6</v>
      </c>
      <c r="I198" s="76">
        <v>0</v>
      </c>
      <c r="J198" s="46">
        <f t="shared" si="26"/>
        <v>6</v>
      </c>
      <c r="K198" s="72"/>
      <c r="L198" s="20">
        <v>150</v>
      </c>
      <c r="M198" s="65">
        <f t="shared" ref="M198:M256" si="28">+L198*K198</f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8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8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+'18'!J201</f>
        <v>1</v>
      </c>
      <c r="F201" s="71"/>
      <c r="G201" s="46">
        <f t="shared" si="21"/>
        <v>1</v>
      </c>
      <c r="H201" s="78">
        <v>0</v>
      </c>
      <c r="I201" s="76">
        <v>0</v>
      </c>
      <c r="J201" s="46">
        <f t="shared" si="26"/>
        <v>1</v>
      </c>
      <c r="K201" s="72"/>
      <c r="L201" s="20">
        <v>90</v>
      </c>
      <c r="M201" s="65">
        <f t="shared" si="28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+'18'!J202</f>
        <v>4</v>
      </c>
      <c r="F202" s="71"/>
      <c r="G202" s="46">
        <f t="shared" si="21"/>
        <v>4</v>
      </c>
      <c r="H202" s="78">
        <v>0</v>
      </c>
      <c r="I202" s="76">
        <v>0</v>
      </c>
      <c r="J202" s="46">
        <f t="shared" si="26"/>
        <v>4</v>
      </c>
      <c r="K202" s="72"/>
      <c r="L202" s="20">
        <v>90</v>
      </c>
      <c r="M202" s="65">
        <f t="shared" si="28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+'18'!J203</f>
        <v>0</v>
      </c>
      <c r="F203" s="71"/>
      <c r="G203" s="46">
        <f t="shared" si="21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8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+'18'!J204</f>
        <v>3</v>
      </c>
      <c r="F204" s="71"/>
      <c r="G204" s="46">
        <f t="shared" si="21"/>
        <v>3</v>
      </c>
      <c r="H204" s="78">
        <v>0</v>
      </c>
      <c r="I204" s="76">
        <v>0</v>
      </c>
      <c r="J204" s="46">
        <f t="shared" si="26"/>
        <v>3</v>
      </c>
      <c r="K204" s="72"/>
      <c r="L204" s="20">
        <v>90</v>
      </c>
      <c r="M204" s="65">
        <f t="shared" si="28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+'18'!J205</f>
        <v>2</v>
      </c>
      <c r="F205" s="71"/>
      <c r="G205" s="46">
        <f t="shared" si="21"/>
        <v>2</v>
      </c>
      <c r="H205" s="78">
        <v>0</v>
      </c>
      <c r="I205" s="76">
        <v>0</v>
      </c>
      <c r="J205" s="46">
        <f t="shared" si="26"/>
        <v>0</v>
      </c>
      <c r="K205" s="72">
        <v>2</v>
      </c>
      <c r="L205" s="20">
        <v>55</v>
      </c>
      <c r="M205" s="65">
        <f t="shared" si="28"/>
        <v>110</v>
      </c>
      <c r="N205" s="17" t="s">
        <v>16</v>
      </c>
      <c r="O205" s="18">
        <v>10</v>
      </c>
      <c r="P205" s="136">
        <f t="shared" si="27"/>
        <v>100</v>
      </c>
      <c r="Q205" s="90">
        <v>40</v>
      </c>
      <c r="R205" s="43">
        <f t="shared" si="23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8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8"/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+'18'!J208</f>
        <v>2</v>
      </c>
      <c r="F208" s="71"/>
      <c r="G208" s="46">
        <f t="shared" si="21"/>
        <v>2</v>
      </c>
      <c r="H208" s="78">
        <v>0</v>
      </c>
      <c r="I208" s="76">
        <v>0</v>
      </c>
      <c r="J208" s="46">
        <f t="shared" si="26"/>
        <v>2</v>
      </c>
      <c r="K208" s="72"/>
      <c r="L208" s="20">
        <v>50</v>
      </c>
      <c r="M208" s="65">
        <f t="shared" si="28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+'18'!J209</f>
        <v>0</v>
      </c>
      <c r="F209" s="71"/>
      <c r="G209" s="46">
        <f t="shared" si="21"/>
        <v>0</v>
      </c>
      <c r="H209" s="78">
        <v>0</v>
      </c>
      <c r="I209" s="76">
        <v>0</v>
      </c>
      <c r="J209" s="46">
        <f t="shared" si="26"/>
        <v>0</v>
      </c>
      <c r="K209" s="72"/>
      <c r="L209" s="20">
        <v>120</v>
      </c>
      <c r="M209" s="65">
        <f t="shared" si="28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8"/>
        <v>0</v>
      </c>
      <c r="N210" s="17" t="s">
        <v>16</v>
      </c>
      <c r="O210" s="18"/>
      <c r="P210" s="23">
        <f t="shared" si="2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40</v>
      </c>
      <c r="M211" s="65">
        <f t="shared" si="28"/>
        <v>0</v>
      </c>
      <c r="N211" s="17" t="s">
        <v>16</v>
      </c>
      <c r="O211" s="18"/>
      <c r="P211" s="23">
        <f t="shared" si="27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8"/>
        <v>0</v>
      </c>
      <c r="N212" s="17" t="s">
        <v>16</v>
      </c>
      <c r="O212" s="18"/>
      <c r="P212" s="23">
        <f t="shared" si="27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8"/>
        <v>0</v>
      </c>
      <c r="N213" s="17" t="s">
        <v>16</v>
      </c>
      <c r="O213" s="18"/>
      <c r="P213" s="23">
        <f t="shared" si="27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8"/>
        <v>0</v>
      </c>
      <c r="N214" s="17" t="s">
        <v>16</v>
      </c>
      <c r="O214" s="18"/>
      <c r="P214" s="23">
        <f t="shared" si="2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8"/>
        <v>0</v>
      </c>
      <c r="N215" s="17" t="s">
        <v>16</v>
      </c>
      <c r="O215" s="18"/>
      <c r="P215" s="23">
        <f t="shared" si="2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+'18'!J216</f>
        <v>241</v>
      </c>
      <c r="F216" s="71"/>
      <c r="G216" s="46">
        <f t="shared" si="21"/>
        <v>241</v>
      </c>
      <c r="H216" s="78">
        <v>0</v>
      </c>
      <c r="I216" s="76">
        <v>0</v>
      </c>
      <c r="J216" s="46">
        <f t="shared" si="26"/>
        <v>241</v>
      </c>
      <c r="K216" s="72"/>
      <c r="L216" s="20">
        <v>10</v>
      </c>
      <c r="M216" s="65">
        <f t="shared" si="28"/>
        <v>0</v>
      </c>
      <c r="N216" s="17" t="s">
        <v>16</v>
      </c>
      <c r="O216" s="18"/>
      <c r="P216" s="23">
        <f t="shared" si="27"/>
        <v>0</v>
      </c>
      <c r="Q216" s="90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+'18'!J217</f>
        <v>37</v>
      </c>
      <c r="F217" s="71"/>
      <c r="G217" s="46">
        <f t="shared" si="21"/>
        <v>37</v>
      </c>
      <c r="H217" s="78">
        <v>0</v>
      </c>
      <c r="I217" s="76">
        <v>0</v>
      </c>
      <c r="J217" s="46">
        <f t="shared" si="26"/>
        <v>37</v>
      </c>
      <c r="K217" s="72"/>
      <c r="L217" s="20">
        <v>10</v>
      </c>
      <c r="M217" s="65">
        <f t="shared" si="28"/>
        <v>0</v>
      </c>
      <c r="N217" s="17" t="s">
        <v>16</v>
      </c>
      <c r="O217" s="18"/>
      <c r="P217" s="23">
        <f t="shared" si="27"/>
        <v>0</v>
      </c>
      <c r="Q217" s="90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+'18'!J218</f>
        <v>4</v>
      </c>
      <c r="F218" s="71"/>
      <c r="G218" s="46">
        <f t="shared" si="21"/>
        <v>4</v>
      </c>
      <c r="H218" s="78">
        <v>0</v>
      </c>
      <c r="I218" s="76">
        <v>0</v>
      </c>
      <c r="J218" s="46">
        <f t="shared" si="26"/>
        <v>4</v>
      </c>
      <c r="K218" s="72"/>
      <c r="L218" s="20">
        <v>20</v>
      </c>
      <c r="M218" s="65">
        <f t="shared" si="28"/>
        <v>0</v>
      </c>
      <c r="N218" s="17" t="s">
        <v>16</v>
      </c>
      <c r="O218" s="18"/>
      <c r="P218" s="23">
        <f t="shared" si="27"/>
        <v>0</v>
      </c>
      <c r="Q218" s="90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8"/>
        <v>0</v>
      </c>
      <c r="N219" s="17" t="s">
        <v>16</v>
      </c>
      <c r="O219" s="18"/>
      <c r="P219" s="23">
        <f t="shared" si="27"/>
        <v>0</v>
      </c>
      <c r="Q219" s="90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8"/>
        <v>0</v>
      </c>
      <c r="N220" s="17" t="s">
        <v>16</v>
      </c>
      <c r="O220" s="18"/>
      <c r="P220" s="23">
        <f t="shared" si="27"/>
        <v>0</v>
      </c>
      <c r="Q220" s="90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8"/>
        <v>0</v>
      </c>
      <c r="N221" s="17" t="s">
        <v>16</v>
      </c>
      <c r="O221" s="18"/>
      <c r="P221" s="23">
        <f t="shared" si="27"/>
        <v>0</v>
      </c>
      <c r="Q221" s="90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8"/>
        <v>0</v>
      </c>
      <c r="N222" s="17" t="s">
        <v>16</v>
      </c>
      <c r="O222" s="18"/>
      <c r="P222" s="23">
        <f t="shared" si="27"/>
        <v>0</v>
      </c>
      <c r="Q222" s="90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8"/>
        <v>0</v>
      </c>
      <c r="N223" s="17" t="s">
        <v>16</v>
      </c>
      <c r="O223" s="18"/>
      <c r="P223" s="23">
        <f t="shared" si="27"/>
        <v>0</v>
      </c>
      <c r="Q223" s="90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+'18'!J224</f>
        <v>349</v>
      </c>
      <c r="F224" s="71"/>
      <c r="G224" s="46">
        <f t="shared" si="21"/>
        <v>349</v>
      </c>
      <c r="H224" s="78">
        <v>0</v>
      </c>
      <c r="I224" s="76">
        <v>0</v>
      </c>
      <c r="J224" s="46">
        <f t="shared" si="26"/>
        <v>349</v>
      </c>
      <c r="K224" s="72"/>
      <c r="L224" s="20">
        <v>0</v>
      </c>
      <c r="M224" s="65">
        <f t="shared" si="28"/>
        <v>0</v>
      </c>
      <c r="N224" s="17" t="s">
        <v>16</v>
      </c>
      <c r="O224" s="18"/>
      <c r="P224" s="23">
        <f t="shared" si="27"/>
        <v>0</v>
      </c>
      <c r="Q224" s="90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8"/>
        <v>0</v>
      </c>
      <c r="N225" s="17" t="s">
        <v>16</v>
      </c>
      <c r="O225" s="18"/>
      <c r="P225" s="23">
        <f t="shared" si="27"/>
        <v>0</v>
      </c>
      <c r="Q225" s="90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8"/>
        <v>0</v>
      </c>
      <c r="N226" s="17" t="s">
        <v>16</v>
      </c>
      <c r="O226" s="18"/>
      <c r="P226" s="23">
        <f t="shared" si="27"/>
        <v>0</v>
      </c>
      <c r="Q226" s="90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8"/>
        <v>0</v>
      </c>
      <c r="N227" s="17" t="s">
        <v>16</v>
      </c>
      <c r="O227" s="18"/>
      <c r="P227" s="23">
        <f t="shared" si="27"/>
        <v>0</v>
      </c>
      <c r="Q227" s="90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8"/>
        <v>0</v>
      </c>
      <c r="N228" s="17" t="s">
        <v>16</v>
      </c>
      <c r="O228" s="18"/>
      <c r="P228" s="23">
        <f t="shared" si="2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8"/>
        <v>0</v>
      </c>
      <c r="N229" s="17" t="s">
        <v>16</v>
      </c>
      <c r="O229" s="18"/>
      <c r="P229" s="23">
        <f t="shared" si="27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8"/>
        <v>0</v>
      </c>
      <c r="N230" s="17" t="s">
        <v>16</v>
      </c>
      <c r="O230" s="18"/>
      <c r="P230" s="23">
        <f t="shared" si="27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8"/>
        <v>0</v>
      </c>
      <c r="N231" s="17" t="s">
        <v>16</v>
      </c>
      <c r="O231" s="18"/>
      <c r="P231" s="23">
        <f t="shared" si="27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8"/>
        <v>0</v>
      </c>
      <c r="N232" s="17" t="s">
        <v>16</v>
      </c>
      <c r="O232" s="18"/>
      <c r="P232" s="23">
        <f t="shared" si="27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8"/>
        <v>0</v>
      </c>
      <c r="N233" s="17" t="s">
        <v>16</v>
      </c>
      <c r="O233" s="18"/>
      <c r="P233" s="23">
        <f t="shared" si="27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8"/>
        <v>0</v>
      </c>
      <c r="N234" s="17" t="s">
        <v>16</v>
      </c>
      <c r="O234" s="18"/>
      <c r="P234" s="23">
        <f t="shared" si="27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+'18'!J235</f>
        <v>0</v>
      </c>
      <c r="F235" s="71"/>
      <c r="G235" s="46">
        <f t="shared" ref="G235:G252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8"/>
        <v>0</v>
      </c>
      <c r="N235" s="17" t="s">
        <v>16</v>
      </c>
      <c r="O235" s="18"/>
      <c r="P235" s="23">
        <f t="shared" si="27"/>
        <v>0</v>
      </c>
      <c r="Q235" s="90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8"/>
        <v>0</v>
      </c>
      <c r="N236" s="17" t="s">
        <v>16</v>
      </c>
      <c r="O236" s="18"/>
      <c r="P236" s="23">
        <f t="shared" si="27"/>
        <v>0</v>
      </c>
      <c r="Q236" s="90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8"/>
        <v>0</v>
      </c>
      <c r="N237" s="17" t="s">
        <v>16</v>
      </c>
      <c r="O237" s="18"/>
      <c r="P237" s="23">
        <f t="shared" si="27"/>
        <v>0</v>
      </c>
      <c r="Q237" s="90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8"/>
        <v>0</v>
      </c>
      <c r="N238" s="17" t="s">
        <v>16</v>
      </c>
      <c r="O238" s="18"/>
      <c r="P238" s="23">
        <f t="shared" si="27"/>
        <v>0</v>
      </c>
      <c r="Q238" s="90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8"/>
        <v>0</v>
      </c>
      <c r="N239" s="17" t="s">
        <v>16</v>
      </c>
      <c r="O239" s="18"/>
      <c r="P239" s="23">
        <f t="shared" si="27"/>
        <v>0</v>
      </c>
      <c r="Q239" s="90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8"/>
        <v>0</v>
      </c>
      <c r="N240" s="17" t="s">
        <v>16</v>
      </c>
      <c r="O240" s="18"/>
      <c r="P240" s="23">
        <f t="shared" si="27"/>
        <v>0</v>
      </c>
      <c r="Q240" s="90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8"/>
        <v>0</v>
      </c>
      <c r="N241" s="17" t="s">
        <v>16</v>
      </c>
      <c r="O241" s="18"/>
      <c r="P241" s="23">
        <f t="shared" si="27"/>
        <v>0</v>
      </c>
      <c r="Q241" s="90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8"/>
        <v>0</v>
      </c>
      <c r="N242" s="17" t="s">
        <v>16</v>
      </c>
      <c r="O242" s="18"/>
      <c r="P242" s="23">
        <f t="shared" si="27"/>
        <v>0</v>
      </c>
      <c r="Q242" s="90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+'18'!J243</f>
        <v>0</v>
      </c>
      <c r="F243" s="71"/>
      <c r="G243" s="46">
        <f t="shared" si="31"/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35</v>
      </c>
      <c r="M243" s="65">
        <f t="shared" si="28"/>
        <v>0</v>
      </c>
      <c r="N243" s="17" t="s">
        <v>16</v>
      </c>
      <c r="O243" s="18"/>
      <c r="P243" s="23">
        <f t="shared" si="27"/>
        <v>0</v>
      </c>
      <c r="Q243" s="90"/>
      <c r="R243" s="43">
        <f t="shared" ref="R243:R246" si="33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+'18'!J244</f>
        <v>0</v>
      </c>
      <c r="F244" s="71"/>
      <c r="G244" s="46">
        <f t="shared" si="31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35</v>
      </c>
      <c r="M244" s="65">
        <f t="shared" si="28"/>
        <v>0</v>
      </c>
      <c r="N244" s="17" t="s">
        <v>16</v>
      </c>
      <c r="O244" s="18"/>
      <c r="P244" s="23">
        <f t="shared" si="27"/>
        <v>0</v>
      </c>
      <c r="Q244" s="90"/>
      <c r="R244" s="43">
        <f t="shared" si="33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+'18'!J245</f>
        <v>0</v>
      </c>
      <c r="F245" s="71"/>
      <c r="G245" s="46">
        <f t="shared" si="31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39</v>
      </c>
      <c r="M245" s="65">
        <f t="shared" si="28"/>
        <v>0</v>
      </c>
      <c r="N245" s="17" t="s">
        <v>16</v>
      </c>
      <c r="O245" s="18"/>
      <c r="P245" s="23">
        <f t="shared" si="27"/>
        <v>0</v>
      </c>
      <c r="Q245" s="90"/>
      <c r="R245" s="43">
        <f t="shared" si="33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+'18'!J246</f>
        <v>0</v>
      </c>
      <c r="F246" s="71"/>
      <c r="G246" s="46">
        <f t="shared" si="31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55</v>
      </c>
      <c r="M246" s="65">
        <f t="shared" si="28"/>
        <v>0</v>
      </c>
      <c r="N246" s="17" t="s">
        <v>16</v>
      </c>
      <c r="O246" s="18"/>
      <c r="P246" s="23">
        <f t="shared" si="27"/>
        <v>0</v>
      </c>
      <c r="Q246" s="90"/>
      <c r="R246" s="43">
        <f t="shared" si="33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40</v>
      </c>
      <c r="M247" s="65">
        <f t="shared" si="28"/>
        <v>0</v>
      </c>
      <c r="N247" s="17" t="s">
        <v>16</v>
      </c>
      <c r="O247" s="18"/>
      <c r="P247" s="23">
        <f t="shared" si="27"/>
        <v>0</v>
      </c>
      <c r="Q247" s="90"/>
      <c r="R247" s="43">
        <f t="shared" si="3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+'18'!J248</f>
        <v>0</v>
      </c>
      <c r="F248" s="71"/>
      <c r="G248" s="46">
        <f t="shared" si="31"/>
        <v>0</v>
      </c>
      <c r="H248" s="78">
        <v>0</v>
      </c>
      <c r="I248" s="76">
        <v>0</v>
      </c>
      <c r="J248" s="46">
        <f t="shared" si="26"/>
        <v>0</v>
      </c>
      <c r="K248" s="72"/>
      <c r="L248" s="20">
        <v>49</v>
      </c>
      <c r="M248" s="65">
        <f t="shared" si="28"/>
        <v>0</v>
      </c>
      <c r="N248" s="17" t="s">
        <v>16</v>
      </c>
      <c r="O248" s="18"/>
      <c r="P248" s="23">
        <f t="shared" si="27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+'18'!J249</f>
        <v>0</v>
      </c>
      <c r="F249" s="71"/>
      <c r="G249" s="46">
        <f t="shared" si="31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39</v>
      </c>
      <c r="M249" s="65">
        <f t="shared" si="28"/>
        <v>0</v>
      </c>
      <c r="N249" s="17" t="s">
        <v>16</v>
      </c>
      <c r="O249" s="18"/>
      <c r="P249" s="23">
        <f t="shared" si="27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+'18'!J250</f>
        <v>0</v>
      </c>
      <c r="F250" s="71"/>
      <c r="G250" s="46">
        <f t="shared" si="31"/>
        <v>0</v>
      </c>
      <c r="H250" s="78">
        <v>0</v>
      </c>
      <c r="I250" s="76">
        <v>0</v>
      </c>
      <c r="J250" s="46">
        <f t="shared" si="26"/>
        <v>0</v>
      </c>
      <c r="K250" s="72"/>
      <c r="L250" s="20">
        <v>50</v>
      </c>
      <c r="M250" s="65">
        <f t="shared" si="28"/>
        <v>0</v>
      </c>
      <c r="N250" s="17" t="s">
        <v>16</v>
      </c>
      <c r="O250" s="18"/>
      <c r="P250" s="23">
        <f t="shared" si="27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+'18'!J251</f>
        <v>0</v>
      </c>
      <c r="F251" s="71"/>
      <c r="G251" s="46">
        <f t="shared" si="31"/>
        <v>0</v>
      </c>
      <c r="H251" s="78">
        <v>0</v>
      </c>
      <c r="I251" s="76">
        <v>0</v>
      </c>
      <c r="J251" s="46">
        <f t="shared" si="26"/>
        <v>0</v>
      </c>
      <c r="K251" s="72"/>
      <c r="L251" s="20">
        <v>50</v>
      </c>
      <c r="M251" s="65">
        <f t="shared" si="28"/>
        <v>0</v>
      </c>
      <c r="N251" s="17" t="s">
        <v>16</v>
      </c>
      <c r="O251" s="18"/>
      <c r="P251" s="23">
        <f t="shared" si="27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+'18'!J252</f>
        <v>0</v>
      </c>
      <c r="F252" s="71"/>
      <c r="G252" s="46">
        <f t="shared" si="31"/>
        <v>0</v>
      </c>
      <c r="H252" s="78">
        <v>0</v>
      </c>
      <c r="I252" s="76">
        <v>0</v>
      </c>
      <c r="J252" s="46">
        <f t="shared" si="26"/>
        <v>0</v>
      </c>
      <c r="K252" s="72"/>
      <c r="L252" s="20">
        <v>35</v>
      </c>
      <c r="M252" s="65">
        <f t="shared" si="28"/>
        <v>0</v>
      </c>
      <c r="N252" s="17" t="s">
        <v>16</v>
      </c>
      <c r="O252" s="18"/>
      <c r="P252" s="23">
        <f t="shared" si="27"/>
        <v>0</v>
      </c>
      <c r="Q252" s="90"/>
      <c r="R252" s="43">
        <f t="shared" si="23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+'18'!J253</f>
        <v>0</v>
      </c>
      <c r="F253" s="71"/>
      <c r="G253" s="46">
        <f t="shared" ref="G253" si="34">E253+F253</f>
        <v>0</v>
      </c>
      <c r="H253" s="78">
        <v>0</v>
      </c>
      <c r="I253" s="76">
        <v>0</v>
      </c>
      <c r="J253" s="46">
        <f t="shared" si="26"/>
        <v>0</v>
      </c>
      <c r="K253" s="72"/>
      <c r="L253" s="20">
        <v>27</v>
      </c>
      <c r="M253" s="65">
        <f t="shared" si="28"/>
        <v>0</v>
      </c>
      <c r="N253" s="17" t="s">
        <v>16</v>
      </c>
      <c r="O253" s="18"/>
      <c r="P253" s="23">
        <f t="shared" si="27"/>
        <v>0</v>
      </c>
      <c r="Q253" s="90"/>
      <c r="R253" s="43">
        <f t="shared" ref="R253" si="35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+'18'!J254</f>
        <v>0</v>
      </c>
      <c r="F254" s="71"/>
      <c r="G254" s="46">
        <f t="shared" si="30"/>
        <v>0</v>
      </c>
      <c r="H254" s="78">
        <v>0</v>
      </c>
      <c r="I254" s="76">
        <v>0</v>
      </c>
      <c r="J254" s="46">
        <f t="shared" si="26"/>
        <v>0</v>
      </c>
      <c r="K254" s="72"/>
      <c r="L254" s="20">
        <v>39</v>
      </c>
      <c r="M254" s="65">
        <f t="shared" si="28"/>
        <v>0</v>
      </c>
      <c r="N254" s="17" t="s">
        <v>16</v>
      </c>
      <c r="O254" s="18"/>
      <c r="P254" s="23">
        <f t="shared" si="27"/>
        <v>0</v>
      </c>
      <c r="Q254" s="90"/>
      <c r="R254" s="43">
        <f t="shared" si="23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+'18'!J255</f>
        <v>4</v>
      </c>
      <c r="F255" s="71"/>
      <c r="G255" s="46">
        <f t="shared" si="30"/>
        <v>4</v>
      </c>
      <c r="H255" s="78">
        <v>0</v>
      </c>
      <c r="I255" s="76">
        <v>0</v>
      </c>
      <c r="J255" s="46">
        <f t="shared" si="26"/>
        <v>3</v>
      </c>
      <c r="K255" s="72">
        <v>1</v>
      </c>
      <c r="L255" s="20">
        <v>39</v>
      </c>
      <c r="M255" s="65">
        <f t="shared" si="28"/>
        <v>39</v>
      </c>
      <c r="N255" s="17" t="s">
        <v>16</v>
      </c>
      <c r="O255" s="18">
        <v>19</v>
      </c>
      <c r="P255" s="136">
        <f t="shared" si="27"/>
        <v>20</v>
      </c>
      <c r="Q255" s="90"/>
      <c r="R255" s="43">
        <f t="shared" si="23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+'18'!J256</f>
        <v>3</v>
      </c>
      <c r="F256" s="71"/>
      <c r="G256" s="46">
        <f t="shared" si="30"/>
        <v>3</v>
      </c>
      <c r="H256" s="78">
        <v>0</v>
      </c>
      <c r="I256" s="76">
        <v>0</v>
      </c>
      <c r="J256" s="46">
        <f t="shared" si="26"/>
        <v>3</v>
      </c>
      <c r="K256" s="72"/>
      <c r="L256" s="20">
        <v>35</v>
      </c>
      <c r="M256" s="65">
        <f t="shared" si="28"/>
        <v>0</v>
      </c>
      <c r="N256" s="17" t="s">
        <v>16</v>
      </c>
      <c r="O256" s="18"/>
      <c r="P256" s="23">
        <f t="shared" si="27"/>
        <v>0</v>
      </c>
      <c r="Q256" s="90"/>
      <c r="R256" s="43">
        <f t="shared" si="2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6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ref="M257:M259" si="37">+L257*K257</f>
        <v>0</v>
      </c>
      <c r="N257" s="17" t="s">
        <v>16</v>
      </c>
      <c r="O257" s="18"/>
      <c r="P257" s="23">
        <f t="shared" si="27"/>
        <v>0</v>
      </c>
      <c r="Q257" s="90"/>
      <c r="R257" s="43">
        <f t="shared" ref="R257" si="3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37"/>
        <v>0</v>
      </c>
      <c r="N258" s="17" t="s">
        <v>16</v>
      </c>
      <c r="O258" s="18"/>
      <c r="P258" s="23">
        <f t="shared" si="27"/>
        <v>0</v>
      </c>
      <c r="Q258" s="90"/>
      <c r="R258" s="43">
        <f t="shared" si="2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39">E259+F259</f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37"/>
        <v>0</v>
      </c>
      <c r="N259" s="17" t="s">
        <v>16</v>
      </c>
      <c r="O259" s="18"/>
      <c r="P259" s="23">
        <f t="shared" ref="P259" si="40">SUM(M259-O259)</f>
        <v>0</v>
      </c>
      <c r="Q259" s="90"/>
      <c r="R259" s="43">
        <f t="shared" ref="R259" si="4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681.19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2039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390</v>
      </c>
      <c r="O264" s="2">
        <v>120</v>
      </c>
      <c r="P264" s="2">
        <v>120</v>
      </c>
      <c r="Q264" s="88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1385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44" activePane="bottomRight" state="frozen"/>
      <selection activeCell="L257" sqref="L257"/>
      <selection pane="topRight" activeCell="L257" sqref="L257"/>
      <selection pane="bottomLeft" activeCell="L257" sqref="L257"/>
      <selection pane="bottomRight" activeCell="X60" sqref="X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+'19'!J5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36">
        <f t="shared" ref="P5:P68" si="2">SUM(M5-O5)</f>
        <v>50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+'19'!J6</f>
        <v>95</v>
      </c>
      <c r="F6" s="71"/>
      <c r="G6" s="46">
        <f t="shared" si="0"/>
        <v>95</v>
      </c>
      <c r="H6" s="78">
        <v>0</v>
      </c>
      <c r="I6" s="76">
        <v>5</v>
      </c>
      <c r="J6" s="46">
        <f t="shared" si="1"/>
        <v>90</v>
      </c>
      <c r="K6" s="72"/>
      <c r="L6" s="15">
        <v>100</v>
      </c>
      <c r="M6" s="65">
        <f t="shared" ref="M6:M80" si="3">+L6*K6</f>
        <v>0</v>
      </c>
      <c r="N6" s="17" t="s">
        <v>1447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+'19'!J8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+'19'!J22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13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/>
      <c r="P22" s="136">
        <f t="shared" si="2"/>
        <v>500</v>
      </c>
      <c r="Q22" s="13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+'19'!J24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70</v>
      </c>
      <c r="P24" s="136">
        <f t="shared" si="2"/>
        <v>130</v>
      </c>
      <c r="Q24" s="13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+'19'!J26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+'19'!J31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+'19'!J32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+'19'!J33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/>
      <c r="P33" s="136">
        <f t="shared" si="2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+'19'!J34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6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+'19'!J41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6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+'19'!J46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>
        <v>25</v>
      </c>
      <c r="P66" s="136">
        <f t="shared" si="2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+'19'!J74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25</v>
      </c>
      <c r="P74" s="136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+'19'!J110</f>
        <v>18</v>
      </c>
      <c r="F110" s="71"/>
      <c r="G110" s="46">
        <f t="shared" si="20"/>
        <v>18</v>
      </c>
      <c r="H110" s="78">
        <v>0</v>
      </c>
      <c r="I110" s="76">
        <v>0</v>
      </c>
      <c r="J110" s="46">
        <f t="shared" si="21"/>
        <v>17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+'19'!J111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+'19'!J115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15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60</v>
      </c>
      <c r="P115" s="136">
        <f t="shared" si="7"/>
        <v>60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+'19'!J117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3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36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+'19'!J125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6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+'19'!J176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+'19'!J177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+'19'!J178</f>
        <v>17</v>
      </c>
      <c r="F178" s="71"/>
      <c r="G178" s="46">
        <f t="shared" si="27"/>
        <v>17</v>
      </c>
      <c r="H178" s="78">
        <v>0</v>
      </c>
      <c r="I178" s="76">
        <v>0</v>
      </c>
      <c r="J178" s="46">
        <f t="shared" si="28"/>
        <v>17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+'19'!J180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+'19'!J185</f>
        <v>20</v>
      </c>
      <c r="F185" s="71"/>
      <c r="G185" s="46">
        <f t="shared" si="27"/>
        <v>20</v>
      </c>
      <c r="H185" s="78">
        <v>0</v>
      </c>
      <c r="I185" s="76">
        <v>0</v>
      </c>
      <c r="J185" s="46">
        <f t="shared" si="28"/>
        <v>20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+'19'!J190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+'19'!J193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+'19'!J194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+'19'!J197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+'19'!J198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+'19'!J201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+'19'!J202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+'19'!J204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+'19'!J208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+'19'!J214</f>
        <v>0</v>
      </c>
      <c r="F214" s="71">
        <v>2</v>
      </c>
      <c r="G214" s="46">
        <f t="shared" si="27"/>
        <v>2</v>
      </c>
      <c r="H214" s="78">
        <v>0</v>
      </c>
      <c r="I214" s="76">
        <v>0</v>
      </c>
      <c r="J214" s="46">
        <f t="shared" si="28"/>
        <v>0</v>
      </c>
      <c r="K214" s="72">
        <v>2</v>
      </c>
      <c r="L214" s="20">
        <v>40</v>
      </c>
      <c r="M214" s="65">
        <f>+L214*K214</f>
        <v>80</v>
      </c>
      <c r="N214" s="17" t="s">
        <v>16</v>
      </c>
      <c r="O214" s="18">
        <v>20</v>
      </c>
      <c r="P214" s="136">
        <f t="shared" si="35"/>
        <v>60</v>
      </c>
      <c r="Q214" s="90">
        <v>15</v>
      </c>
      <c r="R214" s="43">
        <f>+K214*Q214</f>
        <v>30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+'19'!J216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+'19'!J217</f>
        <v>37</v>
      </c>
      <c r="F217" s="71"/>
      <c r="G217" s="46">
        <f t="shared" si="27"/>
        <v>37</v>
      </c>
      <c r="H217" s="78">
        <v>0</v>
      </c>
      <c r="I217" s="76">
        <v>0</v>
      </c>
      <c r="J217" s="46">
        <f t="shared" si="28"/>
        <v>36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6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+'19'!J218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2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6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+'19'!J224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+'19'!J235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+'19'!J243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>
        <v>5</v>
      </c>
      <c r="P243" s="136">
        <f t="shared" si="35"/>
        <v>30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+'19'!J255</f>
        <v>3</v>
      </c>
      <c r="F255" s="71"/>
      <c r="G255" s="46">
        <f t="shared" si="37"/>
        <v>3</v>
      </c>
      <c r="H255" s="78">
        <v>0</v>
      </c>
      <c r="I255" s="76">
        <v>0</v>
      </c>
      <c r="J255" s="46">
        <f t="shared" si="40"/>
        <v>1</v>
      </c>
      <c r="K255" s="72">
        <v>2</v>
      </c>
      <c r="L255" s="20">
        <v>39</v>
      </c>
      <c r="M255" s="65">
        <f t="shared" si="31"/>
        <v>78</v>
      </c>
      <c r="N255" s="17" t="s">
        <v>16</v>
      </c>
      <c r="O255" s="18">
        <v>38</v>
      </c>
      <c r="P255" s="136">
        <f t="shared" si="35"/>
        <v>40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+'19'!J256</f>
        <v>3</v>
      </c>
      <c r="F256" s="71"/>
      <c r="G256" s="46">
        <f t="shared" si="37"/>
        <v>3</v>
      </c>
      <c r="H256" s="78">
        <v>0</v>
      </c>
      <c r="I256" s="76">
        <v>0</v>
      </c>
      <c r="J256" s="46">
        <f t="shared" si="40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519.1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8" t="s">
        <v>212</v>
      </c>
      <c r="L261" s="18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2018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1175</v>
      </c>
      <c r="O264" s="2">
        <v>30</v>
      </c>
      <c r="P264" s="2">
        <v>250</v>
      </c>
      <c r="Q264" s="88">
        <v>140</v>
      </c>
      <c r="R264" s="2">
        <v>680</v>
      </c>
      <c r="S264" s="2">
        <v>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40</v>
      </c>
      <c r="O266" s="2" t="s">
        <v>1453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460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750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750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225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15.75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509.25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V346"/>
  <sheetViews>
    <sheetView zoomScale="70" zoomScaleNormal="70" workbookViewId="0">
      <pane xSplit="10" ySplit="4" topLeftCell="K200" activePane="bottomRight" state="frozen"/>
      <selection activeCell="L257" sqref="L257"/>
      <selection pane="topRight" activeCell="L257" sqref="L257"/>
      <selection pane="bottomLeft" activeCell="L257" sqref="L257"/>
      <selection pane="bottomRight" activeCell="F209" sqref="F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+'20'!J5</f>
        <v>15</v>
      </c>
      <c r="F5" s="71"/>
      <c r="G5" s="46">
        <f t="shared" ref="G5:G26" si="0">E5+F5</f>
        <v>15</v>
      </c>
      <c r="H5" s="78">
        <v>0</v>
      </c>
      <c r="I5" s="76"/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/>
      <c r="O5" s="18">
        <v>25</v>
      </c>
      <c r="P5" s="136">
        <f t="shared" ref="P5:P68" si="2">SUM(M5-O5)</f>
        <v>25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+'20'!J6</f>
        <v>90</v>
      </c>
      <c r="F6" s="71"/>
      <c r="G6" s="46">
        <f t="shared" si="0"/>
        <v>90</v>
      </c>
      <c r="H6" s="78">
        <v>0</v>
      </c>
      <c r="I6" s="76">
        <v>0</v>
      </c>
      <c r="J6" s="46">
        <f t="shared" si="1"/>
        <v>73</v>
      </c>
      <c r="K6" s="72">
        <v>17</v>
      </c>
      <c r="L6" s="15">
        <v>100</v>
      </c>
      <c r="M6" s="65">
        <f t="shared" ref="M6:M80" si="3">+L6*K6</f>
        <v>1700</v>
      </c>
      <c r="N6" s="17" t="s">
        <v>16</v>
      </c>
      <c r="O6" s="18">
        <v>600</v>
      </c>
      <c r="P6" s="136">
        <f t="shared" si="2"/>
        <v>1100</v>
      </c>
      <c r="Q6" s="135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+'20'!J8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>
        <v>50</v>
      </c>
      <c r="P11" s="136">
        <f t="shared" si="2"/>
        <v>50</v>
      </c>
      <c r="Q11" s="13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+'20'!J22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8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>
        <v>150</v>
      </c>
      <c r="P22" s="136">
        <f t="shared" si="2"/>
        <v>350</v>
      </c>
      <c r="Q22" s="13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+'20'!J26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2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>
        <v>50</v>
      </c>
      <c r="P26" s="136">
        <f t="shared" si="2"/>
        <v>50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+'20'!J31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>
        <v>50</v>
      </c>
      <c r="P31" s="136">
        <f t="shared" si="2"/>
        <v>50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+'20'!J32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5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>
        <v>60</v>
      </c>
      <c r="P32" s="136">
        <f t="shared" si="2"/>
        <v>330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+'20'!J34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+'20'!J46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>
        <v>25</v>
      </c>
      <c r="P46" s="136">
        <f t="shared" si="2"/>
        <v>25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/>
      <c r="O48" s="18">
        <v>50</v>
      </c>
      <c r="P48" s="136">
        <f t="shared" si="2"/>
        <v>50</v>
      </c>
      <c r="Q48" s="135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36">
        <f t="shared" si="2"/>
        <v>25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+'20'!J62</f>
        <v>1</v>
      </c>
      <c r="F62" s="71">
        <v>1</v>
      </c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3"/>
        <v>240</v>
      </c>
      <c r="N62" s="17" t="s">
        <v>16</v>
      </c>
      <c r="O62" s="18">
        <v>90</v>
      </c>
      <c r="P62" s="136">
        <f t="shared" si="2"/>
        <v>150</v>
      </c>
      <c r="Q62" s="135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+'20'!J110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+'20'!J111</f>
        <v>11</v>
      </c>
      <c r="F111" s="71"/>
      <c r="G111" s="46">
        <f t="shared" si="20"/>
        <v>11</v>
      </c>
      <c r="H111" s="78">
        <v>0</v>
      </c>
      <c r="I111" s="76"/>
      <c r="J111" s="46">
        <f t="shared" si="21"/>
        <v>11</v>
      </c>
      <c r="K111" s="72"/>
      <c r="L111" s="20">
        <v>250</v>
      </c>
      <c r="M111" s="65">
        <f t="shared" si="8"/>
        <v>0</v>
      </c>
      <c r="N111" s="17"/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+'20'!J113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+'20'!J115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30</v>
      </c>
      <c r="P115" s="136">
        <f t="shared" si="7"/>
        <v>30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+'20'!J116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+'20'!J117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+'20'!J125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+'20'!J133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+'20'!J175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+'20'!J176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+'20'!J177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+'20'!J178</f>
        <v>17</v>
      </c>
      <c r="F178" s="71"/>
      <c r="G178" s="46">
        <f t="shared" si="27"/>
        <v>17</v>
      </c>
      <c r="H178" s="78">
        <v>0</v>
      </c>
      <c r="I178" s="76">
        <v>0</v>
      </c>
      <c r="J178" s="46">
        <f t="shared" si="28"/>
        <v>17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+'20'!J180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+'20'!J185</f>
        <v>20</v>
      </c>
      <c r="F185" s="71"/>
      <c r="G185" s="46">
        <f t="shared" si="27"/>
        <v>20</v>
      </c>
      <c r="H185" s="78">
        <v>0</v>
      </c>
      <c r="I185" s="76">
        <v>0</v>
      </c>
      <c r="J185" s="46">
        <f t="shared" si="28"/>
        <v>19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36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+'20'!J190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+'20'!J193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+'20'!J194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0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6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+'20'!J197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+'20'!J198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+'20'!J201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+'20'!J202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+'20'!J204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+'20'!J205</f>
        <v>0</v>
      </c>
      <c r="F205" s="71">
        <v>5</v>
      </c>
      <c r="G205" s="46">
        <f t="shared" si="27"/>
        <v>5</v>
      </c>
      <c r="H205" s="78">
        <v>0</v>
      </c>
      <c r="I205" s="76">
        <v>0</v>
      </c>
      <c r="J205" s="46">
        <f t="shared" si="28"/>
        <v>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6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+'20'!J208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+'20'!J214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6">
        <f t="shared" si="35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+'20'!J216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+'20'!J217</f>
        <v>36</v>
      </c>
      <c r="F217" s="71"/>
      <c r="G217" s="46">
        <f t="shared" si="27"/>
        <v>36</v>
      </c>
      <c r="H217" s="78">
        <v>0</v>
      </c>
      <c r="I217" s="76">
        <v>0</v>
      </c>
      <c r="J217" s="46">
        <f t="shared" si="28"/>
        <v>36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+'20'!J218</f>
        <v>2</v>
      </c>
      <c r="F218" s="71"/>
      <c r="G218" s="46">
        <f t="shared" si="27"/>
        <v>2</v>
      </c>
      <c r="H218" s="78">
        <v>0</v>
      </c>
      <c r="I218" s="76">
        <v>0</v>
      </c>
      <c r="J218" s="46">
        <f t="shared" si="28"/>
        <v>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+'20'!J224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+'20'!J235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+'20'!J255</f>
        <v>1</v>
      </c>
      <c r="F255" s="71"/>
      <c r="G255" s="46">
        <f t="shared" si="39"/>
        <v>1</v>
      </c>
      <c r="H255" s="78">
        <v>0</v>
      </c>
      <c r="I255" s="76">
        <v>0</v>
      </c>
      <c r="J255" s="46">
        <f t="shared" si="40"/>
        <v>1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+'20'!J256</f>
        <v>3</v>
      </c>
      <c r="F256" s="71"/>
      <c r="G256" s="46">
        <f t="shared" si="39"/>
        <v>3</v>
      </c>
      <c r="H256" s="78">
        <v>0</v>
      </c>
      <c r="I256" s="76">
        <v>0</v>
      </c>
      <c r="J256" s="46">
        <f t="shared" si="38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1439.0900000000001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1405</v>
      </c>
      <c r="O264" s="2">
        <v>280</v>
      </c>
      <c r="P264" s="2">
        <v>50</v>
      </c>
      <c r="Q264" s="2">
        <v>385</v>
      </c>
      <c r="R264" s="2">
        <v>200</v>
      </c>
      <c r="S264" s="2">
        <v>50</v>
      </c>
      <c r="T264" s="2">
        <v>140</v>
      </c>
      <c r="U264" s="2">
        <v>150</v>
      </c>
      <c r="V264" s="2">
        <v>150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1245</v>
      </c>
      <c r="P269" s="119" t="s">
        <v>1417</v>
      </c>
      <c r="Q269" s="120" t="s">
        <v>1418</v>
      </c>
      <c r="R269" s="121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260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2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260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78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5.46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176.54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00.00"/>
        <filter val="150.00"/>
        <filter val="240.00"/>
        <filter val="25.00"/>
        <filter val="30.00"/>
        <filter val="330.00"/>
        <filter val="40.00"/>
        <filter val="50"/>
        <filter val="50.00"/>
        <filter val="55.00"/>
        <filter val="8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46"/>
  <sheetViews>
    <sheetView zoomScale="70" zoomScaleNormal="70" workbookViewId="0">
      <pane xSplit="10" ySplit="4" topLeftCell="K194" activePane="bottomRight" state="frozen"/>
      <selection activeCell="L257" sqref="L257"/>
      <selection pane="topRight" activeCell="L257" sqref="L257"/>
      <selection pane="bottomLeft" activeCell="L257" sqref="L257"/>
      <selection pane="bottomRight" activeCell="F208" sqref="F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+'21'!J5</f>
        <v>14</v>
      </c>
      <c r="F5" s="71">
        <v>7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19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25</v>
      </c>
      <c r="P5" s="136">
        <f t="shared" ref="P5:P68" si="2">SUM(M5-O5)</f>
        <v>75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+'21'!J6</f>
        <v>73</v>
      </c>
      <c r="F6" s="71">
        <v>48</v>
      </c>
      <c r="G6" s="46">
        <f t="shared" si="0"/>
        <v>121</v>
      </c>
      <c r="H6" s="78">
        <v>0</v>
      </c>
      <c r="I6" s="76">
        <v>0</v>
      </c>
      <c r="J6" s="46">
        <f t="shared" si="1"/>
        <v>116</v>
      </c>
      <c r="K6" s="72">
        <v>5</v>
      </c>
      <c r="L6" s="15">
        <v>100</v>
      </c>
      <c r="M6" s="65">
        <f t="shared" ref="M6:M80" si="3">+L6*K6</f>
        <v>500</v>
      </c>
      <c r="N6" s="17" t="s">
        <v>16</v>
      </c>
      <c r="O6" s="18"/>
      <c r="P6" s="136">
        <f t="shared" si="2"/>
        <v>500</v>
      </c>
      <c r="Q6" s="13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+'21'!J8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+'21'!J11</f>
        <v>2</v>
      </c>
      <c r="F11" s="71">
        <v>4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6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/>
      <c r="P21" s="136">
        <f t="shared" si="2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+'21'!J22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/>
      <c r="P22" s="136">
        <f t="shared" si="2"/>
        <v>300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+'21'!J24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>
        <v>50</v>
      </c>
      <c r="P24" s="136">
        <f t="shared" si="2"/>
        <v>50</v>
      </c>
      <c r="Q24" s="13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+'21'!J26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+'21'!J31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28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>
        <v>50</v>
      </c>
      <c r="P31" s="136">
        <f t="shared" si="2"/>
        <v>50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+'21'!J32</f>
        <v>5</v>
      </c>
      <c r="F32" s="71">
        <v>3</v>
      </c>
      <c r="G32" s="46">
        <f t="shared" si="5"/>
        <v>8</v>
      </c>
      <c r="H32" s="78">
        <v>0</v>
      </c>
      <c r="I32" s="76">
        <v>0</v>
      </c>
      <c r="J32" s="46">
        <f t="shared" si="6"/>
        <v>5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>
        <v>195</v>
      </c>
      <c r="P32" s="136">
        <f t="shared" si="2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+'21'!J34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3"/>
        <v>260</v>
      </c>
      <c r="N34" s="17" t="s">
        <v>16</v>
      </c>
      <c r="O34" s="18">
        <v>130</v>
      </c>
      <c r="P34" s="136">
        <f t="shared" si="2"/>
        <v>130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+'21'!J35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4</v>
      </c>
      <c r="K35" s="72">
        <v>2</v>
      </c>
      <c r="L35" s="15">
        <v>130</v>
      </c>
      <c r="M35" s="65">
        <f t="shared" si="3"/>
        <v>260</v>
      </c>
      <c r="N35" s="17" t="s">
        <v>16</v>
      </c>
      <c r="O35" s="18"/>
      <c r="P35" s="136">
        <f t="shared" si="2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3"/>
        <v>50</v>
      </c>
      <c r="N39" s="17"/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+'21'!J40</f>
        <v>5</v>
      </c>
      <c r="F40" s="71"/>
      <c r="G40" s="46">
        <f t="shared" si="5"/>
        <v>5</v>
      </c>
      <c r="H40" s="78"/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+'21'!J41</f>
        <v>5</v>
      </c>
      <c r="F41" s="71"/>
      <c r="G41" s="46">
        <f t="shared" si="5"/>
        <v>5</v>
      </c>
      <c r="H41" s="78"/>
      <c r="I41" s="76">
        <v>0</v>
      </c>
      <c r="J41" s="46">
        <f t="shared" si="6"/>
        <v>5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+'21'!J46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+'21'!J47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+'21'!J48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+'21'!J49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+'21'!J50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+'21'!J53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/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+'21'!J74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+'21'!J77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+'21'!J93</f>
        <v>0</v>
      </c>
      <c r="F93" s="71"/>
      <c r="G93" s="46">
        <f t="shared" si="5"/>
        <v>0</v>
      </c>
      <c r="H93" s="78"/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+'21'!J110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+'21'!J111</f>
        <v>11</v>
      </c>
      <c r="F111" s="71"/>
      <c r="G111" s="46">
        <f t="shared" si="20"/>
        <v>11</v>
      </c>
      <c r="H111" s="78">
        <v>0</v>
      </c>
      <c r="I111" s="76">
        <v>0</v>
      </c>
      <c r="J111" s="46">
        <f t="shared" si="21"/>
        <v>10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+'21'!J112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+'21'!J113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+'21'!J115</f>
        <v>14</v>
      </c>
      <c r="F115" s="71"/>
      <c r="G115" s="46">
        <f t="shared" si="20"/>
        <v>14</v>
      </c>
      <c r="H115" s="78">
        <v>0</v>
      </c>
      <c r="I115" s="76"/>
      <c r="J115" s="46">
        <f t="shared" si="21"/>
        <v>13</v>
      </c>
      <c r="K115" s="72">
        <v>1</v>
      </c>
      <c r="L115" s="22">
        <v>60</v>
      </c>
      <c r="M115" s="65">
        <f t="shared" si="8"/>
        <v>60</v>
      </c>
      <c r="N115" s="17"/>
      <c r="O115" s="18"/>
      <c r="P115" s="136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+'21'!J116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+'21'!J117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+'21'!J125</f>
        <v>1</v>
      </c>
      <c r="F125" s="71">
        <v>6</v>
      </c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+'21'!J131</f>
        <v>0</v>
      </c>
      <c r="F131" s="71">
        <v>3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+'21'!J133</f>
        <v>1</v>
      </c>
      <c r="F133" s="71">
        <v>4</v>
      </c>
      <c r="G133" s="46">
        <f t="shared" si="20"/>
        <v>5</v>
      </c>
      <c r="H133" s="78"/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+'21'!J175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+'21'!J176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+'21'!J177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+'21'!J178</f>
        <v>17</v>
      </c>
      <c r="F178" s="71"/>
      <c r="G178" s="46">
        <f t="shared" si="27"/>
        <v>17</v>
      </c>
      <c r="H178" s="78">
        <v>0</v>
      </c>
      <c r="I178" s="76">
        <v>0</v>
      </c>
      <c r="J178" s="46">
        <f t="shared" si="28"/>
        <v>17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+'21'!J180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+'21'!J185</f>
        <v>19</v>
      </c>
      <c r="F185" s="71"/>
      <c r="G185" s="46">
        <f t="shared" si="27"/>
        <v>19</v>
      </c>
      <c r="H185" s="78">
        <v>0</v>
      </c>
      <c r="I185" s="76">
        <v>0</v>
      </c>
      <c r="J185" s="46">
        <f t="shared" si="28"/>
        <v>19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+'21'!J190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+'21'!J193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+'21'!J194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+'21'!J196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+'21'!J197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+'21'!J198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+'21'!J201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+'21'!J202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+'21'!J204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+'21'!J205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+'21'!J208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+'21'!J209</f>
        <v>0</v>
      </c>
      <c r="F209" s="71">
        <v>2</v>
      </c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/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+'21'!J216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+'21'!J217</f>
        <v>36</v>
      </c>
      <c r="F217" s="71"/>
      <c r="G217" s="46">
        <f t="shared" si="27"/>
        <v>36</v>
      </c>
      <c r="H217" s="78">
        <v>0</v>
      </c>
      <c r="I217" s="76">
        <v>0</v>
      </c>
      <c r="J217" s="46">
        <f t="shared" si="28"/>
        <v>36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+'21'!J218</f>
        <v>2</v>
      </c>
      <c r="F218" s="71"/>
      <c r="G218" s="46">
        <f t="shared" si="27"/>
        <v>2</v>
      </c>
      <c r="H218" s="78">
        <v>0</v>
      </c>
      <c r="I218" s="76">
        <v>0</v>
      </c>
      <c r="J218" s="46">
        <f t="shared" si="28"/>
        <v>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+'21'!J224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+'21'!J235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+'21'!J243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/>
      <c r="P243" s="136">
        <f t="shared" si="35"/>
        <v>35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+'21'!J255</f>
        <v>1</v>
      </c>
      <c r="F255" s="71"/>
      <c r="G255" s="46">
        <f t="shared" si="37"/>
        <v>1</v>
      </c>
      <c r="H255" s="78">
        <v>0</v>
      </c>
      <c r="I255" s="76">
        <v>0</v>
      </c>
      <c r="J255" s="46">
        <f t="shared" si="40"/>
        <v>0</v>
      </c>
      <c r="K255" s="72">
        <v>1</v>
      </c>
      <c r="L255" s="20">
        <v>39</v>
      </c>
      <c r="M255" s="65">
        <f t="shared" si="31"/>
        <v>39</v>
      </c>
      <c r="N255" s="17" t="s">
        <v>16</v>
      </c>
      <c r="O255" s="18">
        <v>19</v>
      </c>
      <c r="P255" s="136">
        <f t="shared" si="35"/>
        <v>20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+'21'!J256</f>
        <v>3</v>
      </c>
      <c r="F256" s="71"/>
      <c r="G256" s="46">
        <f t="shared" si="37"/>
        <v>3</v>
      </c>
      <c r="H256" s="78">
        <v>0</v>
      </c>
      <c r="I256" s="76">
        <v>0</v>
      </c>
      <c r="J256" s="46">
        <f t="shared" si="40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793.58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2679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1105</v>
      </c>
      <c r="O264" s="2">
        <v>220</v>
      </c>
      <c r="P264" s="2">
        <v>50</v>
      </c>
      <c r="Q264" s="2">
        <v>200</v>
      </c>
      <c r="R264" s="2">
        <v>250</v>
      </c>
      <c r="S264" s="2">
        <v>60</v>
      </c>
      <c r="T264" s="2">
        <v>325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469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1105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6"/>
  <sheetViews>
    <sheetView zoomScale="70" zoomScaleNormal="70" workbookViewId="0">
      <pane xSplit="10" ySplit="4" topLeftCell="L197" activePane="bottomRight" state="frozen"/>
      <selection activeCell="L257" sqref="L257"/>
      <selection pane="topRight" activeCell="L257" sqref="L257"/>
      <selection pane="bottomLeft" activeCell="L257" sqref="L257"/>
      <selection pane="bottomRight" activeCell="H18" sqref="H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+'22'!J5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6">
        <f t="shared" ref="P5:P68" si="2">SUM(M5-O5)</f>
        <v>50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+'22'!J6</f>
        <v>116</v>
      </c>
      <c r="F6" s="71"/>
      <c r="G6" s="46">
        <f t="shared" si="0"/>
        <v>116</v>
      </c>
      <c r="H6" s="78">
        <v>0</v>
      </c>
      <c r="I6" s="76">
        <v>0</v>
      </c>
      <c r="J6" s="46">
        <f t="shared" si="1"/>
        <v>102</v>
      </c>
      <c r="K6" s="72">
        <v>14</v>
      </c>
      <c r="L6" s="15">
        <v>100</v>
      </c>
      <c r="M6" s="65">
        <f t="shared" ref="M6:M80" si="3">+L6*K6</f>
        <v>1400</v>
      </c>
      <c r="N6" s="17" t="s">
        <v>16</v>
      </c>
      <c r="O6" s="18">
        <v>700</v>
      </c>
      <c r="P6" s="136">
        <f t="shared" si="2"/>
        <v>700</v>
      </c>
      <c r="Q6" s="135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+'22'!J8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1</v>
      </c>
      <c r="K8" s="72">
        <v>3</v>
      </c>
      <c r="L8" s="15">
        <v>100</v>
      </c>
      <c r="M8" s="65">
        <f t="shared" si="3"/>
        <v>300</v>
      </c>
      <c r="N8" s="17" t="s">
        <v>16</v>
      </c>
      <c r="O8" s="18">
        <v>150</v>
      </c>
      <c r="P8" s="136">
        <f t="shared" si="2"/>
        <v>150</v>
      </c>
      <c r="Q8" s="90">
        <v>33.89</v>
      </c>
      <c r="R8" s="43">
        <f t="shared" si="4"/>
        <v>101.67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+'22'!J11</f>
        <v>6</v>
      </c>
      <c r="F11" s="71"/>
      <c r="G11" s="46">
        <f t="shared" si="0"/>
        <v>6</v>
      </c>
      <c r="H11" s="78">
        <v>1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+'22'!J22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>
        <v>50</v>
      </c>
      <c r="P22" s="136">
        <f t="shared" si="2"/>
        <v>50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+'22'!J24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+'22'!J26</f>
        <v>2</v>
      </c>
      <c r="F26" s="71"/>
      <c r="G26" s="46">
        <f t="shared" si="0"/>
        <v>2</v>
      </c>
      <c r="H26" s="78">
        <v>2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+'22'!J31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22</v>
      </c>
      <c r="K31" s="72">
        <v>6</v>
      </c>
      <c r="L31" s="15">
        <v>100</v>
      </c>
      <c r="M31" s="65">
        <f t="shared" si="3"/>
        <v>600</v>
      </c>
      <c r="N31" s="17" t="s">
        <v>16</v>
      </c>
      <c r="O31" s="18">
        <v>300</v>
      </c>
      <c r="P31" s="136">
        <f t="shared" si="2"/>
        <v>300</v>
      </c>
      <c r="Q31" s="135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/>
      <c r="P32" s="136">
        <f t="shared" si="2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/>
      <c r="J39" s="46">
        <f t="shared" si="6"/>
        <v>1</v>
      </c>
      <c r="K39" s="72"/>
      <c r="L39" s="15">
        <v>50</v>
      </c>
      <c r="M39" s="65">
        <f t="shared" si="3"/>
        <v>0</v>
      </c>
      <c r="N39" s="17"/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6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6">
        <f t="shared" si="2"/>
        <v>50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6">
        <f t="shared" si="2"/>
        <v>50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/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+'22'!J74</f>
        <v>5</v>
      </c>
      <c r="F74" s="71"/>
      <c r="G74" s="46">
        <f t="shared" si="5"/>
        <v>5</v>
      </c>
      <c r="H74" s="78">
        <v>2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+'22'!J80</f>
        <v>0</v>
      </c>
      <c r="F80" s="71">
        <v>3</v>
      </c>
      <c r="G80" s="46">
        <f t="shared" si="5"/>
        <v>3</v>
      </c>
      <c r="H80" s="78">
        <v>3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+'22'!J110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+'22'!J111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+'22'!J113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+'22'!J115</f>
        <v>13</v>
      </c>
      <c r="F115" s="71"/>
      <c r="G115" s="46">
        <f t="shared" si="20"/>
        <v>13</v>
      </c>
      <c r="H115" s="78">
        <v>0</v>
      </c>
      <c r="I115" s="76"/>
      <c r="J115" s="46">
        <f t="shared" si="21"/>
        <v>11</v>
      </c>
      <c r="K115" s="72">
        <v>2</v>
      </c>
      <c r="L115" s="22">
        <v>60</v>
      </c>
      <c r="M115" s="65">
        <f t="shared" si="8"/>
        <v>120</v>
      </c>
      <c r="N115" s="17"/>
      <c r="O115" s="18">
        <v>60</v>
      </c>
      <c r="P115" s="136">
        <f t="shared" si="7"/>
        <v>60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+'22'!J117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50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+'22'!J125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+'22'!J131</f>
        <v>3</v>
      </c>
      <c r="F131" s="71"/>
      <c r="G131" s="46">
        <f t="shared" si="20"/>
        <v>3</v>
      </c>
      <c r="H131" s="78">
        <v>0</v>
      </c>
      <c r="I131" s="76">
        <v>1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1445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+'22'!J133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+'22'!J176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+'22'!J177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+'22'!J178</f>
        <v>17</v>
      </c>
      <c r="F178" s="71"/>
      <c r="G178" s="46">
        <f t="shared" si="27"/>
        <v>17</v>
      </c>
      <c r="H178" s="78">
        <v>0</v>
      </c>
      <c r="I178" s="76">
        <v>0</v>
      </c>
      <c r="J178" s="46">
        <f t="shared" si="28"/>
        <v>16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36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+'22'!J180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1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6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+'22'!J185</f>
        <v>19</v>
      </c>
      <c r="F185" s="71"/>
      <c r="G185" s="46">
        <f t="shared" si="27"/>
        <v>19</v>
      </c>
      <c r="H185" s="78">
        <v>0</v>
      </c>
      <c r="I185" s="76">
        <v>0</v>
      </c>
      <c r="J185" s="46">
        <f t="shared" si="28"/>
        <v>19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+'22'!J190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+'22'!J193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+'22'!J197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+'22'!J198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+'22'!J201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+'22'!J202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+'22'!J204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+'22'!J205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+'22'!J208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6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/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+'22'!J211</f>
        <v>0</v>
      </c>
      <c r="F211" s="71">
        <v>3</v>
      </c>
      <c r="G211" s="46">
        <f t="shared" si="27"/>
        <v>3</v>
      </c>
      <c r="H211" s="78">
        <v>0</v>
      </c>
      <c r="I211" s="76">
        <v>0</v>
      </c>
      <c r="J211" s="46">
        <f t="shared" si="28"/>
        <v>0</v>
      </c>
      <c r="K211" s="72">
        <v>3</v>
      </c>
      <c r="L211" s="20">
        <v>40</v>
      </c>
      <c r="M211" s="65">
        <f t="shared" si="31"/>
        <v>120</v>
      </c>
      <c r="N211" s="17" t="s">
        <v>16</v>
      </c>
      <c r="O211" s="18"/>
      <c r="P211" s="136">
        <f t="shared" si="35"/>
        <v>120</v>
      </c>
      <c r="Q211" s="90">
        <v>15</v>
      </c>
      <c r="R211" s="43">
        <f t="shared" si="32"/>
        <v>45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+'22'!J216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+'22'!J217</f>
        <v>36</v>
      </c>
      <c r="F217" s="71"/>
      <c r="G217" s="46">
        <f t="shared" si="27"/>
        <v>36</v>
      </c>
      <c r="H217" s="78">
        <v>0</v>
      </c>
      <c r="I217" s="76">
        <v>0</v>
      </c>
      <c r="J217" s="46">
        <f t="shared" si="28"/>
        <v>36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+'22'!J218</f>
        <v>2</v>
      </c>
      <c r="F218" s="71"/>
      <c r="G218" s="46">
        <f t="shared" si="27"/>
        <v>2</v>
      </c>
      <c r="H218" s="78">
        <v>0</v>
      </c>
      <c r="I218" s="76">
        <v>0</v>
      </c>
      <c r="J218" s="46">
        <f t="shared" si="28"/>
        <v>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+'22'!J224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+'22'!J235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+'22'!J256</f>
        <v>3</v>
      </c>
      <c r="F256" s="71"/>
      <c r="G256" s="46">
        <f t="shared" si="37"/>
        <v>3</v>
      </c>
      <c r="H256" s="78">
        <v>0</v>
      </c>
      <c r="I256" s="76">
        <v>0</v>
      </c>
      <c r="J256" s="46">
        <f t="shared" si="38"/>
        <v>1</v>
      </c>
      <c r="K256" s="72">
        <v>2</v>
      </c>
      <c r="L256" s="20">
        <v>35</v>
      </c>
      <c r="M256" s="65">
        <f t="shared" si="31"/>
        <v>70</v>
      </c>
      <c r="N256" s="17" t="s">
        <v>16</v>
      </c>
      <c r="O256" s="18">
        <v>35</v>
      </c>
      <c r="P256" s="136">
        <f t="shared" si="35"/>
        <v>35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1236.97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1375</v>
      </c>
      <c r="O264" s="2">
        <v>95</v>
      </c>
      <c r="P264" s="2">
        <v>200</v>
      </c>
      <c r="Q264" s="2">
        <v>750</v>
      </c>
      <c r="R264" s="2">
        <v>50</v>
      </c>
      <c r="S264" s="2">
        <v>150</v>
      </c>
      <c r="T264" s="2">
        <v>130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123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1295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752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752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120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120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36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2.52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81.48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V346"/>
  <sheetViews>
    <sheetView zoomScale="70" zoomScaleNormal="70" workbookViewId="0">
      <pane xSplit="10" ySplit="4" topLeftCell="K203" activePane="bottomRight" state="frozen"/>
      <selection activeCell="L257" sqref="L257"/>
      <selection pane="topRight" activeCell="L257" sqref="L257"/>
      <selection pane="bottomLeft" activeCell="L257" sqref="L257"/>
      <selection pane="bottomRight" activeCell="F219" sqref="F2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+'23'!J5</f>
        <v>18</v>
      </c>
      <c r="F5" s="71"/>
      <c r="G5" s="46">
        <f t="shared" ref="G5:G26" si="0">E5+F5</f>
        <v>18</v>
      </c>
      <c r="H5" s="78">
        <v>1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+'23'!J6</f>
        <v>102</v>
      </c>
      <c r="F6" s="71"/>
      <c r="G6" s="46">
        <f t="shared" si="0"/>
        <v>102</v>
      </c>
      <c r="H6" s="78">
        <v>14</v>
      </c>
      <c r="I6" s="76">
        <v>0</v>
      </c>
      <c r="J6" s="46">
        <f t="shared" si="1"/>
        <v>72</v>
      </c>
      <c r="K6" s="72">
        <v>16</v>
      </c>
      <c r="L6" s="15">
        <v>100</v>
      </c>
      <c r="M6" s="65">
        <f t="shared" ref="M6:M80" si="3">+L6*K6</f>
        <v>1600</v>
      </c>
      <c r="N6" s="17" t="s">
        <v>16</v>
      </c>
      <c r="O6" s="18">
        <v>300</v>
      </c>
      <c r="P6" s="136">
        <f t="shared" si="2"/>
        <v>1300</v>
      </c>
      <c r="Q6" s="135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+'23'!J8</f>
        <v>1</v>
      </c>
      <c r="F8" s="71"/>
      <c r="G8" s="46">
        <f t="shared" si="0"/>
        <v>1</v>
      </c>
      <c r="H8" s="78">
        <v>0</v>
      </c>
      <c r="I8" s="76">
        <v>0</v>
      </c>
      <c r="J8" s="46">
        <f t="shared" si="1"/>
        <v>1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6">
        <f t="shared" si="2"/>
        <v>50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+'23'!J22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11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150</v>
      </c>
      <c r="P22" s="136">
        <f t="shared" si="2"/>
        <v>150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+'23'!J24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6</v>
      </c>
      <c r="K24" s="72">
        <v>5</v>
      </c>
      <c r="L24" s="15">
        <v>100</v>
      </c>
      <c r="M24" s="65">
        <f t="shared" si="3"/>
        <v>500</v>
      </c>
      <c r="N24" s="17" t="s">
        <v>16</v>
      </c>
      <c r="O24" s="18">
        <v>250</v>
      </c>
      <c r="P24" s="136">
        <f t="shared" si="2"/>
        <v>250</v>
      </c>
      <c r="Q24" s="135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+'23'!J28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136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+'23'!J31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>
        <v>50</v>
      </c>
      <c r="P31" s="136">
        <f t="shared" si="2"/>
        <v>50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3"/>
        <v>0</v>
      </c>
      <c r="N39" s="17" t="s">
        <v>1447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3"/>
        <v>100</v>
      </c>
      <c r="N46" s="17" t="s">
        <v>16</v>
      </c>
      <c r="O46" s="18"/>
      <c r="P46" s="136">
        <f t="shared" si="2"/>
        <v>100</v>
      </c>
      <c r="Q46" s="13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36">
        <f t="shared" si="2"/>
        <v>100</v>
      </c>
      <c r="Q53" s="135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90</v>
      </c>
      <c r="P55" s="136">
        <f t="shared" si="2"/>
        <v>150</v>
      </c>
      <c r="Q55" s="135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3"/>
        <v>240</v>
      </c>
      <c r="N57" s="17" t="s">
        <v>16</v>
      </c>
      <c r="O57" s="18">
        <v>90</v>
      </c>
      <c r="P57" s="136">
        <f t="shared" si="2"/>
        <v>150</v>
      </c>
      <c r="Q57" s="135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3"/>
        <v>120</v>
      </c>
      <c r="N58" s="17" t="s">
        <v>16</v>
      </c>
      <c r="O58" s="18">
        <v>45</v>
      </c>
      <c r="P58" s="136">
        <f t="shared" si="2"/>
        <v>75</v>
      </c>
      <c r="Q58" s="13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>
        <v>45</v>
      </c>
      <c r="P59" s="136">
        <f t="shared" si="2"/>
        <v>75</v>
      </c>
      <c r="Q59" s="13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1444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+'23'!J110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+'23'!J111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6</v>
      </c>
      <c r="K111" s="72">
        <v>4</v>
      </c>
      <c r="L111" s="20">
        <v>250</v>
      </c>
      <c r="M111" s="65">
        <f t="shared" si="8"/>
        <v>1000</v>
      </c>
      <c r="N111" s="17" t="s">
        <v>16</v>
      </c>
      <c r="O111" s="18">
        <v>125</v>
      </c>
      <c r="P111" s="136">
        <f t="shared" si="7"/>
        <v>875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+'23'!J112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+'23'!J113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+'23'!J115</f>
        <v>11</v>
      </c>
      <c r="F115" s="71"/>
      <c r="G115" s="46">
        <f t="shared" si="20"/>
        <v>11</v>
      </c>
      <c r="H115" s="78">
        <v>2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+'23'!J116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/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+'23'!J117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+'23'!J120</f>
        <v>0</v>
      </c>
      <c r="F120" s="71">
        <v>6</v>
      </c>
      <c r="G120" s="46">
        <f t="shared" si="20"/>
        <v>6</v>
      </c>
      <c r="H120" s="78">
        <v>0</v>
      </c>
      <c r="I120" s="76">
        <v>0</v>
      </c>
      <c r="J120" s="46">
        <f t="shared" si="21"/>
        <v>5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6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+'23'!J125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6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6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+'23'!J131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10</v>
      </c>
      <c r="P131" s="136">
        <f t="shared" si="7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+'23'!J133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+'23'!J175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+'23'!J176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+'23'!J177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+'23'!J178</f>
        <v>16</v>
      </c>
      <c r="F178" s="71"/>
      <c r="G178" s="46">
        <f t="shared" si="27"/>
        <v>16</v>
      </c>
      <c r="H178" s="78">
        <v>0</v>
      </c>
      <c r="I178" s="76">
        <v>0</v>
      </c>
      <c r="J178" s="46">
        <f t="shared" si="28"/>
        <v>16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+'23'!J180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+'23'!J185</f>
        <v>19</v>
      </c>
      <c r="F185" s="71"/>
      <c r="G185" s="46">
        <f t="shared" si="27"/>
        <v>19</v>
      </c>
      <c r="H185" s="78">
        <v>0</v>
      </c>
      <c r="I185" s="76">
        <v>0</v>
      </c>
      <c r="J185" s="46">
        <f t="shared" si="28"/>
        <v>18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>
        <v>15</v>
      </c>
      <c r="P185" s="136">
        <f t="shared" si="26"/>
        <v>65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+'23'!J190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+'23'!J193</f>
        <v>8</v>
      </c>
      <c r="F193" s="71"/>
      <c r="G193" s="46">
        <f t="shared" si="27"/>
        <v>8</v>
      </c>
      <c r="H193" s="78">
        <v>3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6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+'23'!J194</f>
        <v>0</v>
      </c>
      <c r="F194" s="71">
        <v>5</v>
      </c>
      <c r="G194" s="46">
        <f t="shared" si="27"/>
        <v>5</v>
      </c>
      <c r="H194" s="78">
        <v>0</v>
      </c>
      <c r="I194" s="76">
        <v>0</v>
      </c>
      <c r="J194" s="46">
        <f t="shared" si="28"/>
        <v>2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36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+'23'!J195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+'23'!J196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+'23'!J197</f>
        <v>2</v>
      </c>
      <c r="F197" s="71"/>
      <c r="G197" s="46">
        <f t="shared" si="27"/>
        <v>2</v>
      </c>
      <c r="H197" s="78">
        <v>2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+'23'!J198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+'23'!J201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+'23'!J202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+'23'!J204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+'23'!J205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+'23'!J208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+'23'!J209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+'23'!J216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+'23'!J217</f>
        <v>36</v>
      </c>
      <c r="F217" s="71"/>
      <c r="G217" s="46">
        <f t="shared" si="27"/>
        <v>36</v>
      </c>
      <c r="H217" s="78">
        <v>0</v>
      </c>
      <c r="I217" s="76">
        <v>0</v>
      </c>
      <c r="J217" s="46">
        <f t="shared" si="28"/>
        <v>36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+'23'!J218</f>
        <v>2</v>
      </c>
      <c r="F218" s="71">
        <v>1</v>
      </c>
      <c r="G218" s="46">
        <f t="shared" si="27"/>
        <v>3</v>
      </c>
      <c r="H218" s="78">
        <v>0</v>
      </c>
      <c r="I218" s="76">
        <v>0</v>
      </c>
      <c r="J218" s="46">
        <f t="shared" si="28"/>
        <v>0</v>
      </c>
      <c r="K218" s="72">
        <v>3</v>
      </c>
      <c r="L218" s="20">
        <v>20</v>
      </c>
      <c r="M218" s="65">
        <f t="shared" si="31"/>
        <v>60</v>
      </c>
      <c r="N218" s="17" t="s">
        <v>16</v>
      </c>
      <c r="O218" s="18"/>
      <c r="P218" s="136">
        <f t="shared" si="35"/>
        <v>60</v>
      </c>
      <c r="Q218" s="90">
        <v>16.670000000000002</v>
      </c>
      <c r="R218" s="43">
        <f t="shared" si="32"/>
        <v>50.010000000000005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+'23'!J224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+'23'!J235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+'23'!J243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/>
      <c r="P243" s="136">
        <f t="shared" si="35"/>
        <v>35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>
        <v>27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+'23'!J254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+'23'!J256</f>
        <v>1</v>
      </c>
      <c r="F256" s="71"/>
      <c r="G256" s="46">
        <f t="shared" si="37"/>
        <v>1</v>
      </c>
      <c r="H256" s="78">
        <v>0</v>
      </c>
      <c r="I256" s="76">
        <v>0</v>
      </c>
      <c r="J256" s="46">
        <f t="shared" si="38"/>
        <v>0</v>
      </c>
      <c r="K256" s="72">
        <v>1</v>
      </c>
      <c r="L256" s="20">
        <v>35</v>
      </c>
      <c r="M256" s="65">
        <f t="shared" si="31"/>
        <v>35</v>
      </c>
      <c r="N256" s="17" t="s">
        <v>16</v>
      </c>
      <c r="O256" s="18">
        <v>15</v>
      </c>
      <c r="P256" s="136">
        <f t="shared" si="35"/>
        <v>20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1600.8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5235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1220</v>
      </c>
      <c r="O264" s="2">
        <v>270</v>
      </c>
      <c r="P264" s="2">
        <v>100</v>
      </c>
      <c r="Q264" s="2">
        <v>125</v>
      </c>
      <c r="R264" s="2">
        <v>20</v>
      </c>
      <c r="S264" s="2">
        <v>250</v>
      </c>
      <c r="T264" s="2">
        <v>250</v>
      </c>
      <c r="U264" s="2">
        <v>200</v>
      </c>
      <c r="V264" s="2">
        <v>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195</v>
      </c>
      <c r="O266" s="2" t="s">
        <v>1434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1185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2635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2635</v>
      </c>
      <c r="P269" s="119" t="s">
        <v>1417</v>
      </c>
      <c r="Q269" s="120" t="s">
        <v>1418</v>
      </c>
      <c r="R269" s="121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370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2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370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111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7.77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251.23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200" activePane="bottomRight" state="frozen"/>
      <selection activeCell="L257" sqref="L257"/>
      <selection pane="topRight" activeCell="L257" sqref="L257"/>
      <selection pane="bottomLeft" activeCell="L257" sqref="L257"/>
      <selection pane="bottomRight" activeCell="C218" sqref="C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+'24'!J5</f>
        <v>17</v>
      </c>
      <c r="F5" s="71"/>
      <c r="G5" s="46">
        <f t="shared" ref="G5:G26" si="0">E5+F5</f>
        <v>17</v>
      </c>
      <c r="H5" s="78">
        <v>0</v>
      </c>
      <c r="I5" s="76"/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/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+'24'!J6</f>
        <v>72</v>
      </c>
      <c r="F6" s="71"/>
      <c r="G6" s="46">
        <f t="shared" si="0"/>
        <v>72</v>
      </c>
      <c r="H6" s="78">
        <v>0</v>
      </c>
      <c r="I6" s="76">
        <v>0</v>
      </c>
      <c r="J6" s="46">
        <f t="shared" si="1"/>
        <v>72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+'24'!J8</f>
        <v>1</v>
      </c>
      <c r="F8" s="71"/>
      <c r="G8" s="46">
        <f t="shared" si="0"/>
        <v>1</v>
      </c>
      <c r="H8" s="78">
        <v>0</v>
      </c>
      <c r="I8" s="76">
        <v>0</v>
      </c>
      <c r="J8" s="46">
        <f t="shared" si="1"/>
        <v>1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+'24'!J22</f>
        <v>11</v>
      </c>
      <c r="F22" s="71"/>
      <c r="G22" s="46">
        <f t="shared" si="0"/>
        <v>11</v>
      </c>
      <c r="H22" s="78">
        <v>0</v>
      </c>
      <c r="I22" s="76"/>
      <c r="J22" s="46">
        <f t="shared" si="1"/>
        <v>11</v>
      </c>
      <c r="K22" s="72"/>
      <c r="L22" s="20">
        <v>100</v>
      </c>
      <c r="M22" s="65">
        <f t="shared" si="3"/>
        <v>0</v>
      </c>
      <c r="N22" s="17"/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2</v>
      </c>
      <c r="K24" s="72">
        <v>4</v>
      </c>
      <c r="L24" s="15">
        <v>100</v>
      </c>
      <c r="M24" s="65">
        <f t="shared" si="3"/>
        <v>400</v>
      </c>
      <c r="N24" s="17" t="s">
        <v>16</v>
      </c>
      <c r="O24" s="18">
        <v>80</v>
      </c>
      <c r="P24" s="136">
        <f t="shared" si="2"/>
        <v>320</v>
      </c>
      <c r="Q24" s="135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+'24'!J31</f>
        <v>21</v>
      </c>
      <c r="F31" s="71"/>
      <c r="G31" s="46">
        <f t="shared" si="5"/>
        <v>21</v>
      </c>
      <c r="H31" s="78">
        <v>0</v>
      </c>
      <c r="I31" s="76"/>
      <c r="J31" s="46">
        <f t="shared" si="6"/>
        <v>21</v>
      </c>
      <c r="K31" s="72"/>
      <c r="L31" s="15">
        <v>100</v>
      </c>
      <c r="M31" s="65">
        <f t="shared" si="3"/>
        <v>0</v>
      </c>
      <c r="N31" s="17"/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+'24'!J33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/>
      <c r="P33" s="136">
        <f t="shared" si="2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+'24'!J53</f>
        <v>3</v>
      </c>
      <c r="F53" s="71"/>
      <c r="G53" s="46">
        <f t="shared" si="5"/>
        <v>3</v>
      </c>
      <c r="H53" s="78">
        <v>0</v>
      </c>
      <c r="I53" s="76"/>
      <c r="J53" s="46">
        <f t="shared" si="6"/>
        <v>3</v>
      </c>
      <c r="K53" s="72"/>
      <c r="L53" s="20">
        <v>50</v>
      </c>
      <c r="M53" s="65">
        <f>+L53*K53</f>
        <v>0</v>
      </c>
      <c r="N53" s="17"/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+'24'!J110</f>
        <v>17</v>
      </c>
      <c r="F110" s="71"/>
      <c r="G110" s="46">
        <f t="shared" si="20"/>
        <v>17</v>
      </c>
      <c r="H110" s="78"/>
      <c r="I110" s="76">
        <v>0</v>
      </c>
      <c r="J110" s="46">
        <f t="shared" si="21"/>
        <v>17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+'24'!J111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6">
        <f t="shared" si="7"/>
        <v>100</v>
      </c>
      <c r="Q112" s="13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+'24'!J115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+'24'!J116</f>
        <v>8</v>
      </c>
      <c r="F116" s="71"/>
      <c r="G116" s="46">
        <f t="shared" si="20"/>
        <v>8</v>
      </c>
      <c r="H116" s="78">
        <v>0</v>
      </c>
      <c r="I116" s="76">
        <v>1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1444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+'24'!J117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+'24'!J120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5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+'24'!J125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+'24'!J133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+'24'!J176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+'24'!J177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+'24'!J178</f>
        <v>16</v>
      </c>
      <c r="F178" s="71"/>
      <c r="G178" s="46">
        <f t="shared" si="27"/>
        <v>16</v>
      </c>
      <c r="H178" s="78">
        <v>0</v>
      </c>
      <c r="I178" s="76">
        <v>0</v>
      </c>
      <c r="J178" s="46">
        <f t="shared" si="28"/>
        <v>16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+'24'!J185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+'24'!J190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+'24'!J193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6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+'24'!J194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0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6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+'24'!J198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+'24'!J201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+'24'!J202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+'24'!J204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+'24'!J205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+'24'!J208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+'24'!J216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+'24'!J217</f>
        <v>36</v>
      </c>
      <c r="F217" s="71"/>
      <c r="G217" s="46">
        <f t="shared" si="27"/>
        <v>36</v>
      </c>
      <c r="H217" s="78">
        <v>0</v>
      </c>
      <c r="I217" s="76">
        <v>0</v>
      </c>
      <c r="J217" s="46">
        <f t="shared" si="28"/>
        <v>36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+'24'!J224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/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/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411.78999999999996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850</v>
      </c>
      <c r="P269" s="119" t="s">
        <v>1417</v>
      </c>
      <c r="Q269" s="120" t="s">
        <v>1418</v>
      </c>
      <c r="R269" s="121" t="s">
        <v>1419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100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19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100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30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2.1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67.900000000000006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T346"/>
  <sheetViews>
    <sheetView zoomScale="70" zoomScaleNormal="70" workbookViewId="0">
      <pane xSplit="10" ySplit="4" topLeftCell="K200" activePane="bottomRight" state="frozen"/>
      <selection activeCell="L257" sqref="L257"/>
      <selection pane="topRight" activeCell="L257" sqref="L257"/>
      <selection pane="bottomLeft" activeCell="L257" sqref="L257"/>
      <selection pane="bottomRight" activeCell="M214" sqref="M21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+'25'!J5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6">
        <f t="shared" ref="P5:P68" si="2">SUM(M5-O5)</f>
        <v>25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+'25'!J6</f>
        <v>72</v>
      </c>
      <c r="F6" s="71"/>
      <c r="G6" s="46">
        <f t="shared" si="0"/>
        <v>72</v>
      </c>
      <c r="H6" s="78">
        <v>0</v>
      </c>
      <c r="I6" s="76">
        <v>0</v>
      </c>
      <c r="J6" s="46">
        <f t="shared" si="1"/>
        <v>64</v>
      </c>
      <c r="K6" s="72">
        <v>8</v>
      </c>
      <c r="L6" s="15">
        <v>100</v>
      </c>
      <c r="M6" s="65">
        <f t="shared" ref="M6:M80" si="3">+L6*K6</f>
        <v>800</v>
      </c>
      <c r="N6" s="17" t="s">
        <v>16</v>
      </c>
      <c r="O6" s="18">
        <v>210</v>
      </c>
      <c r="P6" s="136">
        <f t="shared" si="2"/>
        <v>590</v>
      </c>
      <c r="Q6" s="13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+'25'!J8</f>
        <v>1</v>
      </c>
      <c r="F8" s="71"/>
      <c r="G8" s="46">
        <f t="shared" si="0"/>
        <v>1</v>
      </c>
      <c r="H8" s="78">
        <v>0</v>
      </c>
      <c r="I8" s="76">
        <v>0</v>
      </c>
      <c r="J8" s="46">
        <f t="shared" si="1"/>
        <v>1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+'25'!J20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+'25'!J21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/>
      <c r="P21" s="136">
        <f t="shared" si="2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+'25'!J22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18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100</v>
      </c>
      <c r="P22" s="136">
        <f t="shared" si="2"/>
        <v>200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50</v>
      </c>
      <c r="P24" s="136">
        <f t="shared" si="2"/>
        <v>150</v>
      </c>
      <c r="Q24" s="13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+'25'!J31</f>
        <v>21</v>
      </c>
      <c r="F31" s="71">
        <v>10</v>
      </c>
      <c r="G31" s="46">
        <f t="shared" si="5"/>
        <v>31</v>
      </c>
      <c r="H31" s="78">
        <v>0</v>
      </c>
      <c r="I31" s="76">
        <v>0</v>
      </c>
      <c r="J31" s="46">
        <f t="shared" si="6"/>
        <v>29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50</v>
      </c>
      <c r="P31" s="136">
        <f t="shared" si="2"/>
        <v>150</v>
      </c>
      <c r="Q31" s="13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+'25'!J32</f>
        <v>2</v>
      </c>
      <c r="F32" s="71">
        <v>5</v>
      </c>
      <c r="G32" s="46">
        <f t="shared" si="5"/>
        <v>7</v>
      </c>
      <c r="H32" s="78">
        <v>0</v>
      </c>
      <c r="I32" s="76"/>
      <c r="J32" s="46">
        <f t="shared" si="6"/>
        <v>7</v>
      </c>
      <c r="K32" s="72"/>
      <c r="L32" s="15">
        <v>130</v>
      </c>
      <c r="M32" s="65">
        <f t="shared" si="3"/>
        <v>0</v>
      </c>
      <c r="N32" s="17"/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+'25'!J35</f>
        <v>4</v>
      </c>
      <c r="F35" s="71">
        <v>4</v>
      </c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+'25'!J39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6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25</v>
      </c>
      <c r="P41" s="136">
        <f t="shared" si="2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0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36">
        <f t="shared" si="2"/>
        <v>200</v>
      </c>
      <c r="Q49" s="135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6">
        <f t="shared" si="2"/>
        <v>50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1442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+'25'!J110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+'25'!J111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+'25'!J112</f>
        <v>4</v>
      </c>
      <c r="F112" s="71">
        <v>5</v>
      </c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+'25'!J113</f>
        <v>9</v>
      </c>
      <c r="F113" s="71">
        <v>10</v>
      </c>
      <c r="G113" s="46">
        <f t="shared" si="20"/>
        <v>19</v>
      </c>
      <c r="H113" s="78">
        <v>0</v>
      </c>
      <c r="I113" s="76">
        <v>0</v>
      </c>
      <c r="J113" s="46">
        <f t="shared" si="21"/>
        <v>19</v>
      </c>
      <c r="K113" s="72"/>
      <c r="L113" s="20">
        <v>55</v>
      </c>
      <c r="M113" s="65">
        <f t="shared" si="8"/>
        <v>0</v>
      </c>
      <c r="N113" s="17" t="s">
        <v>1447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+'25'!J115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+'25'!J117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+'25'!J120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5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+'25'!J125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+'25'!J131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1447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+'25'!J133</f>
        <v>5</v>
      </c>
      <c r="F133" s="71">
        <v>10</v>
      </c>
      <c r="G133" s="46">
        <f t="shared" si="20"/>
        <v>15</v>
      </c>
      <c r="H133" s="78">
        <v>0</v>
      </c>
      <c r="I133" s="76">
        <v>0</v>
      </c>
      <c r="J133" s="46">
        <f t="shared" si="21"/>
        <v>3</v>
      </c>
      <c r="K133" s="72">
        <v>12</v>
      </c>
      <c r="L133" s="20">
        <v>50</v>
      </c>
      <c r="M133" s="65">
        <f t="shared" si="8"/>
        <v>600</v>
      </c>
      <c r="N133" s="17" t="s">
        <v>1447</v>
      </c>
      <c r="O133" s="18"/>
      <c r="P133" s="136">
        <f t="shared" ref="P133:P196" si="26">SUM(M133-O133)</f>
        <v>600</v>
      </c>
      <c r="Q133" s="90">
        <v>24.21</v>
      </c>
      <c r="R133" s="43">
        <f t="shared" si="9"/>
        <v>290.52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+'25'!J175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+'25'!J176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+'25'!J177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+'25'!J178</f>
        <v>16</v>
      </c>
      <c r="F178" s="71"/>
      <c r="G178" s="46">
        <f t="shared" si="27"/>
        <v>16</v>
      </c>
      <c r="H178" s="78">
        <v>0</v>
      </c>
      <c r="I178" s="76">
        <v>0</v>
      </c>
      <c r="J178" s="46">
        <f t="shared" si="28"/>
        <v>16</v>
      </c>
      <c r="K178" s="72"/>
      <c r="L178" s="20">
        <v>55</v>
      </c>
      <c r="M178" s="65">
        <f t="shared" si="31"/>
        <v>0</v>
      </c>
      <c r="N178" s="17" t="s">
        <v>1447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+'25'!J180</f>
        <v>1</v>
      </c>
      <c r="F180" s="71">
        <v>2</v>
      </c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+'25'!J185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+'25'!J190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+'25'!J193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+'25'!J194</f>
        <v>0</v>
      </c>
      <c r="F194" s="71">
        <v>6</v>
      </c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+'25'!J198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+'25'!J201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+'25'!J202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+'25'!J203</f>
        <v>0</v>
      </c>
      <c r="F203" s="71">
        <v>10</v>
      </c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+'25'!J204</f>
        <v>3</v>
      </c>
      <c r="F204" s="71">
        <v>5</v>
      </c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+'25'!J205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+'25'!J208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0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36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+'25'!J209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+'25'!J211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>
        <v>10</v>
      </c>
      <c r="P211" s="136">
        <f t="shared" si="35"/>
        <v>30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+'25'!J216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+'25'!J217</f>
        <v>36</v>
      </c>
      <c r="F217" s="71"/>
      <c r="G217" s="46">
        <f t="shared" si="27"/>
        <v>36</v>
      </c>
      <c r="H217" s="78">
        <v>0</v>
      </c>
      <c r="I217" s="76">
        <v>0</v>
      </c>
      <c r="J217" s="46">
        <f t="shared" si="28"/>
        <v>35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6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+'25'!J224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+'25'!J235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1101.27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1945</v>
      </c>
      <c r="O264" s="2">
        <v>30</v>
      </c>
      <c r="P264" s="2">
        <v>525</v>
      </c>
      <c r="Q264" s="2">
        <v>350</v>
      </c>
      <c r="R264" s="2">
        <v>420</v>
      </c>
      <c r="S264" s="2">
        <v>370</v>
      </c>
      <c r="T264" s="2">
        <v>250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198</v>
      </c>
      <c r="O266" s="2" t="s">
        <v>1454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182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182</v>
      </c>
      <c r="P269" s="119" t="s">
        <v>1417</v>
      </c>
      <c r="Q269" s="120" t="s">
        <v>1418</v>
      </c>
      <c r="R269" s="121" t="s">
        <v>1419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345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0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345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103.5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7.2450000000000001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234.255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X346"/>
  <sheetViews>
    <sheetView zoomScale="70" zoomScaleNormal="70" workbookViewId="0">
      <pane xSplit="10" ySplit="4" topLeftCell="L209" activePane="bottomRight" state="frozen"/>
      <selection activeCell="L257" sqref="L257"/>
      <selection pane="topRight" activeCell="L257" sqref="L257"/>
      <selection pane="bottomLeft" activeCell="L257" sqref="L257"/>
      <selection pane="bottomRight" activeCell="L223" sqref="L2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+'26'!J5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36">
        <f t="shared" ref="P5:P68" si="2">SUM(M5-O5)</f>
        <v>50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+'26'!J6</f>
        <v>64</v>
      </c>
      <c r="F6" s="71"/>
      <c r="G6" s="46">
        <f t="shared" si="0"/>
        <v>64</v>
      </c>
      <c r="H6" s="78">
        <v>0</v>
      </c>
      <c r="I6" s="76">
        <v>0</v>
      </c>
      <c r="J6" s="46">
        <f t="shared" si="1"/>
        <v>53</v>
      </c>
      <c r="K6" s="72">
        <v>11</v>
      </c>
      <c r="L6" s="15">
        <v>100</v>
      </c>
      <c r="M6" s="65">
        <f t="shared" ref="M6:M80" si="3">+L6*K6</f>
        <v>1100</v>
      </c>
      <c r="N6" s="17" t="s">
        <v>16</v>
      </c>
      <c r="O6" s="18">
        <v>150</v>
      </c>
      <c r="P6" s="136">
        <f t="shared" si="2"/>
        <v>950</v>
      </c>
      <c r="Q6" s="135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+'26'!J8</f>
        <v>1</v>
      </c>
      <c r="F8" s="71"/>
      <c r="G8" s="46">
        <f t="shared" si="0"/>
        <v>1</v>
      </c>
      <c r="H8" s="78">
        <v>0</v>
      </c>
      <c r="I8" s="76">
        <v>0</v>
      </c>
      <c r="J8" s="46">
        <f t="shared" si="1"/>
        <v>1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3"/>
        <v>195</v>
      </c>
      <c r="N20" s="17" t="s">
        <v>16</v>
      </c>
      <c r="O20" s="18">
        <v>60</v>
      </c>
      <c r="P20" s="136">
        <f t="shared" si="2"/>
        <v>135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+'26'!J22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+'26'!J31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29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>
        <v>30</v>
      </c>
      <c r="P32" s="136">
        <f t="shared" si="2"/>
        <v>230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+'26'!J35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7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/>
      <c r="P35" s="136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6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3"/>
        <v>120</v>
      </c>
      <c r="N58" s="17" t="s">
        <v>16</v>
      </c>
      <c r="O58" s="18">
        <v>60</v>
      </c>
      <c r="P58" s="136">
        <f t="shared" si="2"/>
        <v>60</v>
      </c>
      <c r="Q58" s="13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+'26'!J110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+'26'!J111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+'26'!J112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6">
        <f t="shared" si="7"/>
        <v>100</v>
      </c>
      <c r="Q112" s="13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+'26'!J113</f>
        <v>19</v>
      </c>
      <c r="F113" s="71"/>
      <c r="G113" s="46">
        <f t="shared" si="20"/>
        <v>19</v>
      </c>
      <c r="H113" s="78">
        <v>0</v>
      </c>
      <c r="I113" s="76">
        <v>0</v>
      </c>
      <c r="J113" s="46">
        <f t="shared" si="21"/>
        <v>18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>
        <v>10</v>
      </c>
      <c r="P113" s="136">
        <f t="shared" si="7"/>
        <v>45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+'26'!J115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6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+'26'!J117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+'26'!J120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4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6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+'26'!J125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+'26'!J131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3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25</v>
      </c>
      <c r="P131" s="136">
        <f t="shared" si="7"/>
        <v>125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+'26'!J133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+'26'!J175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+'26'!J176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+'26'!J177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+'26'!J178</f>
        <v>16</v>
      </c>
      <c r="F178" s="71"/>
      <c r="G178" s="46">
        <f t="shared" si="27"/>
        <v>16</v>
      </c>
      <c r="H178" s="78">
        <v>0</v>
      </c>
      <c r="I178" s="76">
        <v>0</v>
      </c>
      <c r="J178" s="46">
        <f t="shared" si="28"/>
        <v>16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+'26'!J180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+'26'!J185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+'26'!J190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+'26'!J193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+'26'!J194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+'26'!J198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+'26'!J201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+'26'!J202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+'26'!J203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+'26'!J204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+'26'!J205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6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+'26'!J209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+'26'!J216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+'26'!J217</f>
        <v>35</v>
      </c>
      <c r="F217" s="71"/>
      <c r="G217" s="46">
        <f t="shared" si="27"/>
        <v>35</v>
      </c>
      <c r="H217" s="78">
        <v>0</v>
      </c>
      <c r="I217" s="76">
        <v>0</v>
      </c>
      <c r="J217" s="46">
        <f t="shared" si="28"/>
        <v>35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+'26'!J224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+'26'!J235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42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58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3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4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4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4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4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20</v>
      </c>
      <c r="M252" s="65">
        <f t="shared" si="4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si="43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4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4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35</v>
      </c>
      <c r="M256" s="65">
        <f t="shared" si="4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3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7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48">E259+F259</f>
        <v>0</v>
      </c>
      <c r="H259" s="78">
        <v>0</v>
      </c>
      <c r="I259" s="76">
        <v>0</v>
      </c>
      <c r="J259" s="46">
        <f t="shared" ref="J259" si="49">+G259-H259-K259-I259</f>
        <v>0</v>
      </c>
      <c r="K259" s="72"/>
      <c r="L259" s="20"/>
      <c r="M259" s="65">
        <f t="shared" ref="M259" si="50">+L259*K259</f>
        <v>0</v>
      </c>
      <c r="N259" s="17" t="s">
        <v>16</v>
      </c>
      <c r="O259" s="18"/>
      <c r="P259" s="23">
        <f t="shared" ref="P259" si="51">SUM(M259-O259)</f>
        <v>0</v>
      </c>
      <c r="Q259" s="90"/>
      <c r="R259" s="43">
        <f t="shared" ref="R259" si="52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877.29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2530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1745</v>
      </c>
      <c r="O264" s="2">
        <v>25</v>
      </c>
      <c r="P264" s="2">
        <v>65</v>
      </c>
      <c r="Q264" s="2">
        <v>120</v>
      </c>
      <c r="R264" s="2">
        <v>35</v>
      </c>
      <c r="S264" s="2">
        <v>450</v>
      </c>
      <c r="T264" s="2">
        <v>115</v>
      </c>
      <c r="U264" s="2">
        <v>180</v>
      </c>
      <c r="V264" s="2">
        <v>260</v>
      </c>
      <c r="W264" s="2">
        <v>460</v>
      </c>
      <c r="X264" s="2">
        <v>35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50</v>
      </c>
      <c r="O266" s="2" t="s">
        <v>1455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325</v>
      </c>
      <c r="P269" s="119" t="s">
        <v>1417</v>
      </c>
      <c r="Q269" s="120" t="s">
        <v>1418</v>
      </c>
      <c r="R269" s="121" t="s">
        <v>1419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4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V346"/>
  <sheetViews>
    <sheetView zoomScale="70" zoomScaleNormal="70" workbookViewId="0">
      <pane xSplit="10" ySplit="4" topLeftCell="K200" activePane="bottomRight" state="frozen"/>
      <selection activeCell="L257" sqref="L257"/>
      <selection pane="topRight" activeCell="L257" sqref="L257"/>
      <selection pane="bottomLeft" activeCell="L257" sqref="L257"/>
      <selection pane="bottomRight" activeCell="E210" sqref="E2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6">
        <f t="shared" ref="P5:P68" si="2">SUM(M5-O5)</f>
        <v>25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+'27'!J6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53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+'27'!J8</f>
        <v>1</v>
      </c>
      <c r="F8" s="71"/>
      <c r="G8" s="46">
        <f t="shared" si="0"/>
        <v>1</v>
      </c>
      <c r="H8" s="78">
        <v>0</v>
      </c>
      <c r="I8" s="76">
        <v>0</v>
      </c>
      <c r="J8" s="46">
        <f t="shared" si="1"/>
        <v>1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3"/>
        <v>50</v>
      </c>
      <c r="N18" s="17" t="s">
        <v>1447</v>
      </c>
      <c r="O18" s="18">
        <v>50</v>
      </c>
      <c r="P18" s="23">
        <f t="shared" si="2"/>
        <v>0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+'27'!J31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25</v>
      </c>
      <c r="K31" s="72">
        <v>4</v>
      </c>
      <c r="L31" s="15">
        <v>100</v>
      </c>
      <c r="M31" s="65">
        <f t="shared" si="3"/>
        <v>400</v>
      </c>
      <c r="N31" s="17" t="s">
        <v>16</v>
      </c>
      <c r="O31" s="18">
        <v>200</v>
      </c>
      <c r="P31" s="136">
        <f t="shared" si="2"/>
        <v>200</v>
      </c>
      <c r="Q31" s="13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+'27'!J35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5</v>
      </c>
      <c r="K35" s="72">
        <v>2</v>
      </c>
      <c r="L35" s="15">
        <v>130</v>
      </c>
      <c r="M35" s="65">
        <f t="shared" si="3"/>
        <v>260</v>
      </c>
      <c r="N35" s="17" t="s">
        <v>16</v>
      </c>
      <c r="O35" s="18">
        <v>130</v>
      </c>
      <c r="P35" s="136">
        <f t="shared" si="2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3"/>
        <v>50</v>
      </c>
      <c r="N39" s="17" t="s">
        <v>1447</v>
      </c>
      <c r="O39" s="18">
        <v>50</v>
      </c>
      <c r="P39" s="23">
        <f t="shared" si="2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6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3"/>
        <v>100</v>
      </c>
      <c r="N41" s="17" t="s">
        <v>16</v>
      </c>
      <c r="O41" s="18">
        <v>50</v>
      </c>
      <c r="P41" s="136">
        <f t="shared" si="2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36">
        <f t="shared" si="2"/>
        <v>40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+'27'!J59</f>
        <v>1</v>
      </c>
      <c r="F59" s="71"/>
      <c r="G59" s="46">
        <f t="shared" si="5"/>
        <v>1</v>
      </c>
      <c r="H59" s="78">
        <v>1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36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3"/>
        <v>100</v>
      </c>
      <c r="N77" s="17" t="s">
        <v>1456</v>
      </c>
      <c r="O77" s="18">
        <v>100</v>
      </c>
      <c r="P77" s="23">
        <f t="shared" si="7"/>
        <v>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+'27'!J110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10</v>
      </c>
      <c r="K110" s="72">
        <v>6</v>
      </c>
      <c r="L110" s="22">
        <v>120</v>
      </c>
      <c r="M110" s="65">
        <f t="shared" si="8"/>
        <v>720</v>
      </c>
      <c r="N110" s="17" t="s">
        <v>16</v>
      </c>
      <c r="O110" s="18">
        <v>300</v>
      </c>
      <c r="P110" s="136">
        <f t="shared" si="7"/>
        <v>420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+'27'!J111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5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125</v>
      </c>
      <c r="P111" s="136">
        <f t="shared" si="7"/>
        <v>125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+'27'!J112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+'27'!J113</f>
        <v>18</v>
      </c>
      <c r="F113" s="71"/>
      <c r="G113" s="46">
        <f t="shared" si="20"/>
        <v>18</v>
      </c>
      <c r="H113" s="78">
        <v>0</v>
      </c>
      <c r="I113" s="76">
        <v>0</v>
      </c>
      <c r="J113" s="46">
        <f t="shared" si="21"/>
        <v>18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+'27'!J115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+'27'!J116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+'27'!J117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+'27'!J120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+'27'!J125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+'27'!J131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1447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+'27'!J133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+'27'!J175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+'27'!J176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+'27'!J177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+'27'!J178</f>
        <v>16</v>
      </c>
      <c r="F178" s="71"/>
      <c r="G178" s="46">
        <f t="shared" si="27"/>
        <v>16</v>
      </c>
      <c r="H178" s="78">
        <v>0</v>
      </c>
      <c r="I178" s="76">
        <v>0</v>
      </c>
      <c r="J178" s="46">
        <f t="shared" si="28"/>
        <v>16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+'27'!J180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2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6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+'27'!J185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+'27'!J190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+'27'!J193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+'27'!J194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+'27'!J198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+'27'!J201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+'27'!J202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+'27'!J203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+'27'!J204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+'27'!J205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+'27'!J209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+'27'!J216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+'27'!J217</f>
        <v>35</v>
      </c>
      <c r="F217" s="71"/>
      <c r="G217" s="46">
        <f t="shared" si="27"/>
        <v>35</v>
      </c>
      <c r="H217" s="78">
        <v>0</v>
      </c>
      <c r="I217" s="76">
        <v>0</v>
      </c>
      <c r="J217" s="46">
        <f t="shared" si="28"/>
        <v>35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+'27'!J218</f>
        <v>0</v>
      </c>
      <c r="F218" s="71">
        <v>9</v>
      </c>
      <c r="G218" s="46">
        <f t="shared" si="27"/>
        <v>9</v>
      </c>
      <c r="H218" s="78">
        <v>0</v>
      </c>
      <c r="I218" s="76">
        <v>0</v>
      </c>
      <c r="J218" s="46">
        <f t="shared" si="28"/>
        <v>7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6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+'27'!J224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+'27'!J235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>
        <v>27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461.15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2205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1065</v>
      </c>
      <c r="O264" s="2">
        <v>120</v>
      </c>
      <c r="P264" s="2">
        <v>85</v>
      </c>
      <c r="Q264" s="2">
        <v>205</v>
      </c>
      <c r="R264" s="2">
        <v>140</v>
      </c>
      <c r="S264" s="2">
        <v>170</v>
      </c>
      <c r="T264" s="2">
        <v>145</v>
      </c>
      <c r="U264" s="2">
        <v>40</v>
      </c>
      <c r="V264" s="2">
        <v>160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1065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</v>
      </c>
      <c r="P269" s="119" t="s">
        <v>1417</v>
      </c>
      <c r="Q269" s="120" t="s">
        <v>1418</v>
      </c>
      <c r="R269" s="121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405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2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405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121.5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8.5050000000000008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274.995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V346"/>
  <sheetViews>
    <sheetView zoomScale="70" zoomScaleNormal="70" workbookViewId="0">
      <pane xSplit="10" ySplit="4" topLeftCell="K258" activePane="bottomRight" state="frozen"/>
      <selection activeCell="L257" sqref="L257"/>
      <selection pane="topRight" activeCell="L257" sqref="L257"/>
      <selection pane="bottomLeft" activeCell="L257" sqref="L257"/>
      <selection pane="bottomRight" activeCell="X45" sqref="X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+'28'!J5</f>
        <v>13</v>
      </c>
      <c r="F5" s="71">
        <v>10</v>
      </c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19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36">
        <f t="shared" ref="P5:P68" si="2">SUM(M5-O5)</f>
        <v>150</v>
      </c>
      <c r="Q5" s="13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+'28'!J6</f>
        <v>53</v>
      </c>
      <c r="F6" s="71">
        <v>58</v>
      </c>
      <c r="G6" s="46">
        <f t="shared" si="0"/>
        <v>111</v>
      </c>
      <c r="H6" s="78">
        <v>0</v>
      </c>
      <c r="I6" s="76">
        <v>0</v>
      </c>
      <c r="J6" s="46">
        <f t="shared" si="1"/>
        <v>111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+'28'!J8</f>
        <v>1</v>
      </c>
      <c r="F8" s="71"/>
      <c r="G8" s="46">
        <f t="shared" si="0"/>
        <v>1</v>
      </c>
      <c r="H8" s="78">
        <v>0</v>
      </c>
      <c r="I8" s="76">
        <v>0</v>
      </c>
      <c r="J8" s="46">
        <f t="shared" si="1"/>
        <v>1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+'28'!J21</f>
        <v>2</v>
      </c>
      <c r="F21" s="71"/>
      <c r="G21" s="46">
        <f t="shared" si="0"/>
        <v>2</v>
      </c>
      <c r="H21" s="78">
        <v>1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+'28'!J22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6">
        <f t="shared" si="2"/>
        <v>200</v>
      </c>
      <c r="Q22" s="13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+'28'!J31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18</v>
      </c>
      <c r="K31" s="72">
        <v>7</v>
      </c>
      <c r="L31" s="15">
        <v>100</v>
      </c>
      <c r="M31" s="65">
        <f t="shared" si="3"/>
        <v>700</v>
      </c>
      <c r="N31" s="17" t="s">
        <v>16</v>
      </c>
      <c r="O31" s="18">
        <v>250</v>
      </c>
      <c r="P31" s="136">
        <f t="shared" si="2"/>
        <v>450</v>
      </c>
      <c r="Q31" s="13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>
        <v>30</v>
      </c>
      <c r="P32" s="136">
        <f t="shared" si="2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+'28'!J33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+'28'!J34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3"/>
        <v>130</v>
      </c>
      <c r="N34" s="17" t="s">
        <v>16</v>
      </c>
      <c r="O34" s="18">
        <v>30</v>
      </c>
      <c r="P34" s="136">
        <f t="shared" si="2"/>
        <v>100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+'28'!J35</f>
        <v>5</v>
      </c>
      <c r="F35" s="71"/>
      <c r="G35" s="46">
        <f t="shared" si="5"/>
        <v>5</v>
      </c>
      <c r="H35" s="78"/>
      <c r="I35" s="76">
        <v>0</v>
      </c>
      <c r="J35" s="46">
        <f t="shared" si="6"/>
        <v>5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100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1442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+'28'!J46</f>
        <v>2</v>
      </c>
      <c r="F46" s="71">
        <v>3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6">
        <f t="shared" si="2"/>
        <v>50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+'28'!J62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3"/>
        <v>120</v>
      </c>
      <c r="N62" s="17" t="s">
        <v>16</v>
      </c>
      <c r="O62" s="18"/>
      <c r="P62" s="136">
        <f t="shared" si="2"/>
        <v>120</v>
      </c>
      <c r="Q62" s="135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+'28'!J65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+'28'!J66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+'28'!J74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+'28'!J77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+'28'!J80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1457</v>
      </c>
      <c r="D96" s="10" t="s">
        <v>433</v>
      </c>
      <c r="E96" s="64">
        <f>+'28'!J96</f>
        <v>0</v>
      </c>
      <c r="F96" s="71">
        <v>40</v>
      </c>
      <c r="G96" s="46">
        <f t="shared" si="20"/>
        <v>40</v>
      </c>
      <c r="H96" s="78">
        <v>0</v>
      </c>
      <c r="I96" s="76">
        <v>0</v>
      </c>
      <c r="J96" s="46">
        <f t="shared" si="21"/>
        <v>31</v>
      </c>
      <c r="K96" s="72">
        <v>9</v>
      </c>
      <c r="L96" s="20">
        <v>10</v>
      </c>
      <c r="M96" s="65">
        <f t="shared" si="8"/>
        <v>90</v>
      </c>
      <c r="N96" s="17" t="s">
        <v>16</v>
      </c>
      <c r="O96" s="18"/>
      <c r="P96" s="136">
        <f t="shared" si="7"/>
        <v>90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+'28'!J110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+'28'!J111</f>
        <v>5</v>
      </c>
      <c r="F111" s="71">
        <v>4</v>
      </c>
      <c r="G111" s="46">
        <f t="shared" si="20"/>
        <v>9</v>
      </c>
      <c r="H111" s="78">
        <v>0</v>
      </c>
      <c r="I111" s="76">
        <v>0</v>
      </c>
      <c r="J111" s="46">
        <f t="shared" si="21"/>
        <v>9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+'28'!J112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+'28'!J113</f>
        <v>18</v>
      </c>
      <c r="F113" s="71"/>
      <c r="G113" s="46">
        <f t="shared" si="20"/>
        <v>18</v>
      </c>
      <c r="H113" s="78">
        <v>0</v>
      </c>
      <c r="I113" s="76">
        <v>0</v>
      </c>
      <c r="J113" s="46">
        <f t="shared" si="21"/>
        <v>18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+'28'!J115</f>
        <v>8</v>
      </c>
      <c r="F115" s="71">
        <v>6</v>
      </c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+'28'!J116</f>
        <v>7</v>
      </c>
      <c r="F116" s="71">
        <v>5</v>
      </c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+'28'!J117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+'28'!J120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3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6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+'28'!J125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+'28'!J131</f>
        <v>3</v>
      </c>
      <c r="F131" s="71">
        <v>2</v>
      </c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+'28'!J133</f>
        <v>3</v>
      </c>
      <c r="F133" s="71">
        <v>2</v>
      </c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36">
        <f t="shared" ref="P133:P196" si="26">SUM(M133-O133)</f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+'28'!J175</f>
        <v>0</v>
      </c>
      <c r="F175" s="71">
        <v>10</v>
      </c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+'28'!J176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+'28'!J177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+'28'!J178</f>
        <v>16</v>
      </c>
      <c r="F178" s="71"/>
      <c r="G178" s="46">
        <f t="shared" si="27"/>
        <v>16</v>
      </c>
      <c r="H178" s="78">
        <v>0</v>
      </c>
      <c r="I178" s="76">
        <v>0</v>
      </c>
      <c r="J178" s="46">
        <f t="shared" si="28"/>
        <v>16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+'28'!J180</f>
        <v>2</v>
      </c>
      <c r="F180" s="71">
        <v>5</v>
      </c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+'28'!J185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+'28'!J190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+'28'!J193</f>
        <v>3</v>
      </c>
      <c r="F193" s="71">
        <v>8</v>
      </c>
      <c r="G193" s="46">
        <f t="shared" si="27"/>
        <v>11</v>
      </c>
      <c r="H193" s="78">
        <v>0</v>
      </c>
      <c r="I193" s="76">
        <v>0</v>
      </c>
      <c r="J193" s="46">
        <f t="shared" si="28"/>
        <v>11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+'28'!J194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+'28'!J198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+'28'!J201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+'28'!J202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+'28'!J203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+'28'!J204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+'28'!J205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6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+'28'!J208</f>
        <v>0</v>
      </c>
      <c r="F208" s="71">
        <v>2</v>
      </c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+'28'!J209</f>
        <v>1</v>
      </c>
      <c r="F209" s="71">
        <v>2</v>
      </c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>
        <v>20</v>
      </c>
      <c r="P209" s="136">
        <f t="shared" si="35"/>
        <v>100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+'28'!J216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+'28'!J217</f>
        <v>35</v>
      </c>
      <c r="F217" s="71"/>
      <c r="G217" s="46">
        <f t="shared" si="27"/>
        <v>35</v>
      </c>
      <c r="H217" s="78">
        <v>0</v>
      </c>
      <c r="I217" s="76">
        <v>0</v>
      </c>
      <c r="J217" s="46">
        <f t="shared" si="28"/>
        <v>35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+'28'!J218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+'28'!J224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+'28'!J235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680.65000000000009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1880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1250</v>
      </c>
      <c r="O264" s="2">
        <v>200</v>
      </c>
      <c r="P264" s="2">
        <v>350</v>
      </c>
      <c r="Q264" s="2">
        <v>40</v>
      </c>
      <c r="R264" s="2">
        <v>30</v>
      </c>
      <c r="S264" s="2">
        <v>275</v>
      </c>
      <c r="T264" s="2">
        <v>200</v>
      </c>
      <c r="U264" s="2">
        <v>55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240</v>
      </c>
      <c r="P269" s="119" t="s">
        <v>1417</v>
      </c>
      <c r="Q269" s="120" t="s">
        <v>1418</v>
      </c>
      <c r="R269" s="121" t="s">
        <v>1419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>
        <v>60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2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60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18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1.26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40.74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L257" sqref="L257"/>
      <selection pane="topRight" activeCell="L257" sqref="L257"/>
      <selection pane="bottomLeft" activeCell="L257" sqref="L257"/>
      <selection pane="bottomRight" activeCell="AB20" sqref="AB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+'29'!J5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6">
        <f t="shared" ref="P5:P68" si="2">SUM(M5-O5)</f>
        <v>25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+'29'!J6</f>
        <v>111</v>
      </c>
      <c r="F6" s="71"/>
      <c r="G6" s="46">
        <f t="shared" si="0"/>
        <v>111</v>
      </c>
      <c r="H6" s="78">
        <v>0</v>
      </c>
      <c r="I6" s="76">
        <v>0</v>
      </c>
      <c r="J6" s="46">
        <f t="shared" si="1"/>
        <v>110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36">
        <f t="shared" si="2"/>
        <v>100</v>
      </c>
      <c r="Q6" s="13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+'29'!J8</f>
        <v>1</v>
      </c>
      <c r="F8" s="71"/>
      <c r="G8" s="46">
        <f t="shared" si="0"/>
        <v>1</v>
      </c>
      <c r="H8" s="78">
        <v>0</v>
      </c>
      <c r="I8" s="76">
        <v>0</v>
      </c>
      <c r="J8" s="46">
        <f t="shared" si="1"/>
        <v>1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+'29'!J20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3"/>
        <v>130</v>
      </c>
      <c r="N20" s="17" t="s">
        <v>16</v>
      </c>
      <c r="O20" s="18"/>
      <c r="P20" s="136">
        <f t="shared" si="2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+'29'!J22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10</v>
      </c>
      <c r="K22" s="72">
        <v>6</v>
      </c>
      <c r="L22" s="20">
        <v>100</v>
      </c>
      <c r="M22" s="65">
        <f t="shared" si="3"/>
        <v>600</v>
      </c>
      <c r="N22" s="17" t="s">
        <v>16</v>
      </c>
      <c r="O22" s="18"/>
      <c r="P22" s="136">
        <f t="shared" si="2"/>
        <v>600</v>
      </c>
      <c r="Q22" s="13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+'29'!J31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3"/>
        <v>400</v>
      </c>
      <c r="N31" s="17" t="s">
        <v>16</v>
      </c>
      <c r="O31" s="18">
        <v>120</v>
      </c>
      <c r="P31" s="136">
        <f t="shared" si="2"/>
        <v>280</v>
      </c>
      <c r="Q31" s="13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3"/>
        <v>520</v>
      </c>
      <c r="N32" s="17" t="s">
        <v>16</v>
      </c>
      <c r="O32" s="18">
        <v>95</v>
      </c>
      <c r="P32" s="136">
        <f t="shared" si="2"/>
        <v>425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+'29'!J34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3"/>
        <v>260</v>
      </c>
      <c r="N34" s="17" t="s">
        <v>16</v>
      </c>
      <c r="O34" s="18">
        <v>60</v>
      </c>
      <c r="P34" s="136">
        <f t="shared" si="2"/>
        <v>200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+'29'!J35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6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6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6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50</v>
      </c>
      <c r="P74" s="136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>
        <v>35</v>
      </c>
      <c r="P77" s="136">
        <f t="shared" si="7"/>
        <v>65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1457</v>
      </c>
      <c r="D96" s="10" t="s">
        <v>433</v>
      </c>
      <c r="E96" s="64">
        <f>+'29'!J96</f>
        <v>31</v>
      </c>
      <c r="F96" s="71"/>
      <c r="G96" s="46">
        <f t="shared" si="20"/>
        <v>31</v>
      </c>
      <c r="H96" s="78">
        <v>0</v>
      </c>
      <c r="I96" s="76">
        <v>0</v>
      </c>
      <c r="J96" s="46">
        <f t="shared" si="21"/>
        <v>0</v>
      </c>
      <c r="K96" s="72">
        <v>31</v>
      </c>
      <c r="L96" s="20">
        <v>10</v>
      </c>
      <c r="M96" s="65">
        <f t="shared" si="8"/>
        <v>310</v>
      </c>
      <c r="N96" s="17" t="s">
        <v>16</v>
      </c>
      <c r="O96" s="18"/>
      <c r="P96" s="136">
        <f t="shared" si="7"/>
        <v>310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+'29'!J110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+'29'!J111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9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+'29'!J113</f>
        <v>18</v>
      </c>
      <c r="F113" s="71"/>
      <c r="G113" s="46">
        <f t="shared" si="20"/>
        <v>18</v>
      </c>
      <c r="H113" s="78">
        <v>0</v>
      </c>
      <c r="I113" s="76">
        <v>0</v>
      </c>
      <c r="J113" s="46">
        <f t="shared" si="21"/>
        <v>18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+'29'!J115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+'29'!J116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6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+'29'!J117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+'29'!J120</f>
        <v>3</v>
      </c>
      <c r="F120" s="71"/>
      <c r="G120" s="46">
        <f t="shared" si="20"/>
        <v>3</v>
      </c>
      <c r="H120" s="78">
        <v>0</v>
      </c>
      <c r="I120" s="76">
        <v>0</v>
      </c>
      <c r="J120" s="46">
        <f t="shared" si="21"/>
        <v>1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/>
      <c r="P120" s="136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+'29'!J125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36">
        <f t="shared" ref="P133:P196" si="26">SUM(M133-O133)</f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36">
        <f t="shared" si="26"/>
        <v>50</v>
      </c>
      <c r="Q175" s="13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+'29'!J176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+'29'!J177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+'29'!J178</f>
        <v>16</v>
      </c>
      <c r="F178" s="71"/>
      <c r="G178" s="46">
        <f t="shared" si="27"/>
        <v>16</v>
      </c>
      <c r="H178" s="78">
        <v>0</v>
      </c>
      <c r="I178" s="76">
        <v>0</v>
      </c>
      <c r="J178" s="46">
        <f t="shared" si="28"/>
        <v>16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+'29'!J180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6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6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+'29'!J185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+'29'!J190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+'29'!J193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9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36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+'29'!J194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+'29'!J198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+'29'!J201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+'29'!J202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+'29'!J203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+'29'!J204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+'29'!J205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+'29'!J208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+'29'!J209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+'29'!J216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+'29'!J217</f>
        <v>35</v>
      </c>
      <c r="F217" s="71"/>
      <c r="G217" s="46">
        <f t="shared" si="27"/>
        <v>35</v>
      </c>
      <c r="H217" s="78">
        <v>0</v>
      </c>
      <c r="I217" s="76">
        <v>0</v>
      </c>
      <c r="J217" s="46">
        <f t="shared" si="28"/>
        <v>35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+'29'!J218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+'29'!J224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1049.7999999999997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3195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2035</v>
      </c>
      <c r="O264" s="2">
        <v>310</v>
      </c>
      <c r="P264" s="2">
        <v>460</v>
      </c>
      <c r="Q264" s="2">
        <v>130</v>
      </c>
      <c r="R264" s="2">
        <v>175</v>
      </c>
      <c r="S264" s="2">
        <v>450</v>
      </c>
      <c r="T264" s="2">
        <v>90</v>
      </c>
      <c r="U264" s="2">
        <v>220</v>
      </c>
      <c r="V264" s="2">
        <v>150</v>
      </c>
      <c r="W264" s="2">
        <v>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715</v>
      </c>
      <c r="P269" s="119" t="s">
        <v>1417</v>
      </c>
      <c r="Q269" s="120" t="s">
        <v>1418</v>
      </c>
      <c r="R269" s="121" t="s">
        <v>1419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2"/>
      <c r="Q270" s="122"/>
      <c r="R270" s="122"/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2"/>
      <c r="Q271" s="122"/>
      <c r="R271" s="122"/>
    </row>
    <row r="272" spans="1:23" x14ac:dyDescent="0.5">
      <c r="J272" s="2"/>
      <c r="L272" s="2"/>
      <c r="P272" s="122"/>
      <c r="Q272" s="122"/>
      <c r="R272" s="122"/>
    </row>
    <row r="273" spans="10:18" ht="25.5" x14ac:dyDescent="0.55000000000000004">
      <c r="J273" s="2"/>
      <c r="L273" s="73" t="s">
        <v>272</v>
      </c>
      <c r="M273" s="2" t="s">
        <v>307</v>
      </c>
      <c r="P273" s="123"/>
      <c r="Q273" s="123"/>
      <c r="R273" s="123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/>
      <c r="Q275" s="124"/>
      <c r="R275" s="124"/>
    </row>
    <row r="276" spans="10:18" x14ac:dyDescent="0.5">
      <c r="J276" s="2"/>
      <c r="L276" s="2"/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0:18" x14ac:dyDescent="0.5">
      <c r="J277" s="2"/>
      <c r="L277" s="2"/>
      <c r="P277" s="126" t="s">
        <v>1420</v>
      </c>
      <c r="Q277" s="127">
        <f>Q276*30/100</f>
        <v>0</v>
      </c>
      <c r="R277" s="127">
        <f>R276*30/100</f>
        <v>0</v>
      </c>
    </row>
    <row r="278" spans="10:18" x14ac:dyDescent="0.5">
      <c r="J278" s="2"/>
      <c r="L278" s="2"/>
      <c r="P278" s="126" t="s">
        <v>1421</v>
      </c>
      <c r="Q278" s="127">
        <f>Q277*7/100</f>
        <v>0</v>
      </c>
      <c r="R278" s="127">
        <f>R277*7/100</f>
        <v>0</v>
      </c>
    </row>
    <row r="279" spans="10:18" x14ac:dyDescent="0.5">
      <c r="J279" s="2"/>
      <c r="L279" s="2"/>
      <c r="P279" s="128" t="s">
        <v>5</v>
      </c>
      <c r="Q279" s="129">
        <f>Q276-Q277-Q278</f>
        <v>0</v>
      </c>
      <c r="R279" s="129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V349"/>
  <sheetViews>
    <sheetView zoomScale="70" zoomScaleNormal="70" workbookViewId="0">
      <pane xSplit="10" ySplit="4" topLeftCell="K251" activePane="bottomRight" state="frozen"/>
      <selection activeCell="L257" sqref="L257"/>
      <selection pane="topRight" activeCell="L257" sqref="L257"/>
      <selection pane="bottomLeft" activeCell="L257" sqref="L257"/>
      <selection pane="bottomRight" activeCell="W23" sqref="W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+'30'!J5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10</v>
      </c>
      <c r="P5" s="136">
        <f t="shared" ref="P5:P68" si="2">SUM(M5-O5)</f>
        <v>40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+'30'!J6</f>
        <v>110</v>
      </c>
      <c r="F6" s="71"/>
      <c r="G6" s="46">
        <f t="shared" si="0"/>
        <v>110</v>
      </c>
      <c r="H6" s="78">
        <v>0</v>
      </c>
      <c r="I6" s="76">
        <v>0</v>
      </c>
      <c r="J6" s="46">
        <f t="shared" si="1"/>
        <v>107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60</v>
      </c>
      <c r="P6" s="136">
        <f t="shared" si="2"/>
        <v>240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+'30'!J8</f>
        <v>1</v>
      </c>
      <c r="F8" s="71"/>
      <c r="G8" s="46">
        <f t="shared" si="0"/>
        <v>1</v>
      </c>
      <c r="H8" s="78">
        <v>0</v>
      </c>
      <c r="I8" s="76">
        <v>0</v>
      </c>
      <c r="J8" s="46">
        <f t="shared" si="1"/>
        <v>1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3"/>
        <v>150</v>
      </c>
      <c r="N11" s="17" t="s">
        <v>16</v>
      </c>
      <c r="O11" s="18">
        <v>75</v>
      </c>
      <c r="P11" s="136">
        <f t="shared" si="2"/>
        <v>75</v>
      </c>
      <c r="Q11" s="13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>
        <v>25</v>
      </c>
      <c r="P18" s="136">
        <f t="shared" si="2"/>
        <v>25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+'30'!J22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150</v>
      </c>
      <c r="P22" s="136">
        <f t="shared" si="2"/>
        <v>150</v>
      </c>
      <c r="Q22" s="13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+'30'!J31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6</v>
      </c>
      <c r="K31" s="72">
        <v>8</v>
      </c>
      <c r="L31" s="15">
        <v>100</v>
      </c>
      <c r="M31" s="65">
        <f t="shared" si="3"/>
        <v>800</v>
      </c>
      <c r="N31" s="17" t="s">
        <v>16</v>
      </c>
      <c r="O31" s="18">
        <v>150</v>
      </c>
      <c r="P31" s="136">
        <f t="shared" si="2"/>
        <v>650</v>
      </c>
      <c r="Q31" s="135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3"/>
        <v>130</v>
      </c>
      <c r="N34" s="17" t="s">
        <v>16</v>
      </c>
      <c r="O34" s="18">
        <v>30</v>
      </c>
      <c r="P34" s="136">
        <f t="shared" si="2"/>
        <v>100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-1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>
        <v>10</v>
      </c>
      <c r="P39" s="136">
        <f t="shared" si="2"/>
        <v>90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6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+'30'!J110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9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6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+'30'!J111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8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6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+'30'!J112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+'30'!J113</f>
        <v>18</v>
      </c>
      <c r="F113" s="71"/>
      <c r="G113" s="46">
        <f t="shared" si="20"/>
        <v>18</v>
      </c>
      <c r="H113" s="78">
        <v>0</v>
      </c>
      <c r="I113" s="76">
        <v>0</v>
      </c>
      <c r="J113" s="46">
        <f t="shared" si="21"/>
        <v>18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+'30'!J115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6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+'30'!J116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+'30'!J117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+'30'!J120</f>
        <v>1</v>
      </c>
      <c r="F120" s="71"/>
      <c r="G120" s="46">
        <f t="shared" si="20"/>
        <v>1</v>
      </c>
      <c r="H120" s="78">
        <v>1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+'30'!J125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+'30'!J131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+'30'!J133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36">
        <f t="shared" ref="P133:P196" si="26">SUM(M133-O133)</f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+'30'!J175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6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+'30'!J176</f>
        <v>8</v>
      </c>
      <c r="F176" s="71"/>
      <c r="G176" s="46">
        <f t="shared" si="27"/>
        <v>8</v>
      </c>
      <c r="H176" s="78">
        <v>0</v>
      </c>
      <c r="I176" s="76">
        <v>0</v>
      </c>
      <c r="J176" s="46">
        <f t="shared" si="28"/>
        <v>8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+'30'!J177</f>
        <v>17</v>
      </c>
      <c r="F177" s="71"/>
      <c r="G177" s="46">
        <f t="shared" si="27"/>
        <v>17</v>
      </c>
      <c r="H177" s="78">
        <v>0</v>
      </c>
      <c r="I177" s="76">
        <v>0</v>
      </c>
      <c r="J177" s="46">
        <f t="shared" si="28"/>
        <v>17</v>
      </c>
      <c r="K177" s="72"/>
      <c r="L177" s="20">
        <v>55</v>
      </c>
      <c r="M177" s="65">
        <f t="shared" ref="M177:M261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1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+'30'!J178</f>
        <v>16</v>
      </c>
      <c r="F178" s="71"/>
      <c r="G178" s="46">
        <f t="shared" si="27"/>
        <v>16</v>
      </c>
      <c r="H178" s="78">
        <v>0</v>
      </c>
      <c r="I178" s="76">
        <v>0</v>
      </c>
      <c r="J178" s="46">
        <f t="shared" si="28"/>
        <v>14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36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+'30'!J180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6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+'30'!J185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+'30'!J190</f>
        <v>1</v>
      </c>
      <c r="F190" s="71"/>
      <c r="G190" s="46">
        <f t="shared" si="27"/>
        <v>1</v>
      </c>
      <c r="H190" s="78">
        <v>0</v>
      </c>
      <c r="I190" s="76">
        <v>0</v>
      </c>
      <c r="J190" s="46">
        <f t="shared" si="28"/>
        <v>1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+'30'!J193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+'30'!J194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6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+'30'!J198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+'30'!J201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+'30'!J202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+'30'!J203</f>
        <v>10</v>
      </c>
      <c r="F203" s="71"/>
      <c r="G203" s="46">
        <f t="shared" si="27"/>
        <v>10</v>
      </c>
      <c r="H203" s="78">
        <v>0</v>
      </c>
      <c r="I203" s="76">
        <v>0</v>
      </c>
      <c r="J203" s="46">
        <f t="shared" si="28"/>
        <v>10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+'30'!J204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+'30'!J205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+'30'!J208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+'30'!J209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+'30'!J210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6">
        <f t="shared" si="35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+'30'!J211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6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+'30'!J216</f>
        <v>241</v>
      </c>
      <c r="F216" s="71"/>
      <c r="G216" s="46">
        <f t="shared" si="27"/>
        <v>241</v>
      </c>
      <c r="H216" s="78">
        <v>0</v>
      </c>
      <c r="I216" s="76">
        <v>0</v>
      </c>
      <c r="J216" s="46">
        <f t="shared" si="28"/>
        <v>241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+'30'!J217</f>
        <v>35</v>
      </c>
      <c r="F217" s="71"/>
      <c r="G217" s="46">
        <f t="shared" si="27"/>
        <v>35</v>
      </c>
      <c r="H217" s="78">
        <v>0</v>
      </c>
      <c r="I217" s="76">
        <v>0</v>
      </c>
      <c r="J217" s="46">
        <f t="shared" si="28"/>
        <v>35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+'30'!J218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6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6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+'30'!J224</f>
        <v>349</v>
      </c>
      <c r="F224" s="71"/>
      <c r="G224" s="46">
        <f t="shared" si="27"/>
        <v>349</v>
      </c>
      <c r="H224" s="78">
        <v>0</v>
      </c>
      <c r="I224" s="76">
        <v>0</v>
      </c>
      <c r="J224" s="46">
        <f t="shared" si="28"/>
        <v>349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+'30'!J231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+'30'!J235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1435</v>
      </c>
      <c r="D250" s="10" t="s">
        <v>433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1436</v>
      </c>
      <c r="D251" s="10" t="s">
        <v>433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1437</v>
      </c>
      <c r="D252" s="10" t="s">
        <v>433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20057083</v>
      </c>
      <c r="C253" s="19" t="s">
        <v>1441</v>
      </c>
      <c r="D253" s="10" t="s">
        <v>563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27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>
        <v>20037458</v>
      </c>
      <c r="C254" s="19" t="s">
        <v>1449</v>
      </c>
      <c r="D254" s="10" t="s">
        <v>433</v>
      </c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39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20039414</v>
      </c>
      <c r="C255" s="19" t="s">
        <v>1450</v>
      </c>
      <c r="D255" s="10" t="s">
        <v>563</v>
      </c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39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200511101</v>
      </c>
      <c r="C256" s="19" t="s">
        <v>1451</v>
      </c>
      <c r="D256" s="10" t="s">
        <v>563</v>
      </c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/>
      <c r="B257" s="10"/>
      <c r="C257" s="19"/>
      <c r="D257" s="10"/>
      <c r="E257" s="64">
        <f>+'30'!J257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/>
      <c r="O257" s="18"/>
      <c r="P257" s="23">
        <f t="shared" si="35"/>
        <v>0</v>
      </c>
      <c r="Q257" s="90"/>
      <c r="R257" s="43"/>
    </row>
    <row r="258" spans="1:22" ht="25.5" x14ac:dyDescent="0.55000000000000004">
      <c r="A258" s="10"/>
      <c r="B258" s="10"/>
      <c r="C258" s="19"/>
      <c r="D258" s="10"/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/>
      <c r="O258" s="18"/>
      <c r="P258" s="23">
        <f t="shared" si="35"/>
        <v>0</v>
      </c>
      <c r="Q258" s="90"/>
      <c r="R258" s="43"/>
    </row>
    <row r="259" spans="1:22" ht="25.5" x14ac:dyDescent="0.55000000000000004">
      <c r="A259" s="10"/>
      <c r="B259" s="10"/>
      <c r="C259" s="19"/>
      <c r="D259" s="10"/>
      <c r="E259" s="64">
        <f>+'30'!J259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/>
      <c r="O259" s="18"/>
      <c r="P259" s="23">
        <f t="shared" si="35"/>
        <v>0</v>
      </c>
      <c r="Q259" s="90"/>
      <c r="R259" s="43"/>
    </row>
    <row r="260" spans="1:22" ht="25.5" x14ac:dyDescent="0.55000000000000004">
      <c r="A260" s="10"/>
      <c r="B260" s="10"/>
      <c r="C260" s="19"/>
      <c r="D260" s="10"/>
      <c r="E260" s="64">
        <f>+'30'!J260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ref="R260" si="46">+K260*Q260</f>
        <v>0</v>
      </c>
    </row>
    <row r="261" spans="1:22" ht="25.5" x14ac:dyDescent="0.55000000000000004">
      <c r="A261" s="10"/>
      <c r="B261" s="10"/>
      <c r="C261" s="19"/>
      <c r="D261" s="10"/>
      <c r="E261" s="64">
        <f>+'30'!J261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" si="47">SUM(M261-O261)</f>
        <v>0</v>
      </c>
      <c r="Q261" s="90"/>
      <c r="R261" s="43">
        <f t="shared" si="32"/>
        <v>0</v>
      </c>
    </row>
    <row r="262" spans="1:22" ht="24" customHeight="1" x14ac:dyDescent="0.55000000000000004">
      <c r="A262" s="10"/>
      <c r="B262" s="10"/>
      <c r="C262" s="19"/>
      <c r="D262" s="10"/>
      <c r="E262" s="64"/>
      <c r="F262" s="71"/>
      <c r="G262" s="46">
        <f t="shared" ref="G262" si="48">E262+F262</f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ref="M262" si="49">+L262*K262</f>
        <v>0</v>
      </c>
      <c r="N262" s="17" t="s">
        <v>16</v>
      </c>
      <c r="O262" s="18"/>
      <c r="P262" s="23">
        <f t="shared" ref="P262" si="50">SUM(M262-O262)</f>
        <v>0</v>
      </c>
      <c r="Q262" s="90"/>
      <c r="R262" s="43">
        <f t="shared" ref="R262" si="51">+K262*Q262</f>
        <v>0</v>
      </c>
    </row>
    <row r="263" spans="1:22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900.13999999999987</v>
      </c>
      <c r="S263" s="75"/>
    </row>
    <row r="264" spans="1:22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2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2840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1555</v>
      </c>
      <c r="O267" s="2">
        <v>270</v>
      </c>
      <c r="P267" s="2">
        <v>440</v>
      </c>
      <c r="Q267" s="2">
        <v>120</v>
      </c>
      <c r="R267" s="2">
        <v>200</v>
      </c>
      <c r="S267" s="2">
        <v>65</v>
      </c>
      <c r="T267" s="2">
        <v>215</v>
      </c>
      <c r="U267" s="2">
        <v>25</v>
      </c>
      <c r="V267" s="2">
        <v>220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2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560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725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725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7" t="s">
        <v>242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O2" s="198" t="s">
        <v>0</v>
      </c>
      <c r="P2" s="198"/>
      <c r="Q2" s="198"/>
      <c r="R2" s="198"/>
      <c r="S2" s="198"/>
      <c r="T2" s="198"/>
      <c r="U2" s="198"/>
      <c r="V2" s="198"/>
      <c r="W2" s="198"/>
      <c r="X2" s="198"/>
      <c r="Y2" s="198"/>
    </row>
    <row r="3" spans="1:26" s="5" customFormat="1" ht="26.25" x14ac:dyDescent="0.55000000000000004">
      <c r="A3" s="199" t="s">
        <v>1</v>
      </c>
      <c r="B3" s="199" t="s">
        <v>2</v>
      </c>
      <c r="C3" s="200" t="s">
        <v>3</v>
      </c>
      <c r="D3" s="200" t="s">
        <v>4</v>
      </c>
      <c r="E3" s="200" t="s">
        <v>5</v>
      </c>
      <c r="F3" s="4" t="s">
        <v>6</v>
      </c>
      <c r="G3" s="202" t="s">
        <v>7</v>
      </c>
      <c r="H3" s="204" t="s">
        <v>8</v>
      </c>
      <c r="I3" s="205"/>
      <c r="J3" s="206"/>
      <c r="K3" s="207" t="s">
        <v>9</v>
      </c>
      <c r="L3" s="194" t="s">
        <v>10</v>
      </c>
      <c r="O3" s="199" t="s">
        <v>1</v>
      </c>
      <c r="P3" s="199" t="s">
        <v>2</v>
      </c>
      <c r="Q3" s="200" t="s">
        <v>3</v>
      </c>
      <c r="R3" s="200" t="s">
        <v>4</v>
      </c>
      <c r="S3" s="200" t="s">
        <v>5</v>
      </c>
      <c r="T3" s="4" t="s">
        <v>6</v>
      </c>
      <c r="U3" s="202" t="s">
        <v>7</v>
      </c>
      <c r="V3" s="204" t="s">
        <v>8</v>
      </c>
      <c r="W3" s="205"/>
      <c r="X3" s="206"/>
      <c r="Y3" s="207" t="s">
        <v>9</v>
      </c>
      <c r="Z3" s="194" t="s">
        <v>10</v>
      </c>
    </row>
    <row r="4" spans="1:26" s="5" customFormat="1" ht="27" thickBot="1" x14ac:dyDescent="0.6">
      <c r="A4" s="199"/>
      <c r="B4" s="199"/>
      <c r="C4" s="201"/>
      <c r="D4" s="201"/>
      <c r="E4" s="201"/>
      <c r="F4" s="6" t="s">
        <v>11</v>
      </c>
      <c r="G4" s="203"/>
      <c r="H4" s="7" t="s">
        <v>12</v>
      </c>
      <c r="I4" s="8" t="s">
        <v>13</v>
      </c>
      <c r="J4" s="9" t="s">
        <v>14</v>
      </c>
      <c r="K4" s="208"/>
      <c r="L4" s="194"/>
      <c r="O4" s="199"/>
      <c r="P4" s="199"/>
      <c r="Q4" s="201"/>
      <c r="R4" s="201"/>
      <c r="S4" s="201"/>
      <c r="T4" s="6" t="s">
        <v>11</v>
      </c>
      <c r="U4" s="203"/>
      <c r="V4" s="7" t="s">
        <v>12</v>
      </c>
      <c r="W4" s="8" t="s">
        <v>13</v>
      </c>
      <c r="X4" s="9" t="s">
        <v>14</v>
      </c>
      <c r="Y4" s="208"/>
      <c r="Z4" s="19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9" t="s">
        <v>119</v>
      </c>
      <c r="Q107" s="210"/>
      <c r="R107" s="210"/>
      <c r="S107" s="210"/>
      <c r="T107" s="210"/>
      <c r="U107" s="210"/>
      <c r="V107" s="210"/>
      <c r="W107" s="21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4" t="s">
        <v>213</v>
      </c>
      <c r="N205" s="21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8" t="s">
        <v>212</v>
      </c>
      <c r="I206" s="18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5" t="s">
        <v>202</v>
      </c>
      <c r="J207" s="21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12" t="s">
        <v>203</v>
      </c>
      <c r="J208" s="21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12" t="s">
        <v>205</v>
      </c>
      <c r="J210" s="213"/>
      <c r="K210" s="36">
        <v>0</v>
      </c>
    </row>
    <row r="211" spans="1:11" ht="25.5" x14ac:dyDescent="0.55000000000000004">
      <c r="A211" s="1"/>
      <c r="C211" s="31"/>
      <c r="E211" s="31"/>
      <c r="G211" s="31"/>
      <c r="I211" s="212" t="s">
        <v>206</v>
      </c>
      <c r="J211" s="213"/>
      <c r="K211" s="36">
        <v>0</v>
      </c>
    </row>
    <row r="212" spans="1:11" ht="25.5" x14ac:dyDescent="0.55000000000000004">
      <c r="A212" s="1"/>
      <c r="C212" s="31"/>
      <c r="E212" s="31"/>
      <c r="G212" s="31"/>
      <c r="I212" s="212" t="s">
        <v>207</v>
      </c>
      <c r="J212" s="21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12" t="s">
        <v>208</v>
      </c>
      <c r="J213" s="21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12" t="s">
        <v>209</v>
      </c>
      <c r="J214" s="213"/>
      <c r="K214" s="37">
        <v>0</v>
      </c>
    </row>
    <row r="215" spans="1:11" ht="25.5" x14ac:dyDescent="0.55000000000000004">
      <c r="A215" s="1"/>
      <c r="C215" s="31"/>
      <c r="E215" s="31"/>
      <c r="G215" s="31"/>
      <c r="I215" s="212" t="s">
        <v>210</v>
      </c>
      <c r="J215" s="213"/>
      <c r="K215" s="33">
        <f>+K214-K213</f>
        <v>0</v>
      </c>
    </row>
    <row r="216" spans="1:11" ht="25.5" x14ac:dyDescent="0.55000000000000004">
      <c r="G216" s="2"/>
      <c r="I216" s="212" t="s">
        <v>211</v>
      </c>
      <c r="J216" s="21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2025-06-02T03:54:16Z</cp:lastPrinted>
  <dcterms:created xsi:type="dcterms:W3CDTF">2023-12-01T06:41:03Z</dcterms:created>
  <dcterms:modified xsi:type="dcterms:W3CDTF">2025-06-02T08:11:29Z</dcterms:modified>
</cp:coreProperties>
</file>