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9C3AB907-BBCC-4F66-8883-5882A62F17C1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G245" i="106" s="1"/>
  <c r="J245" i="106" s="1"/>
  <c r="E246" i="106"/>
  <c r="E247" i="106"/>
  <c r="E248" i="106"/>
  <c r="E249" i="106"/>
  <c r="E250" i="106"/>
  <c r="E251" i="106"/>
  <c r="E252" i="106"/>
  <c r="E253" i="106"/>
  <c r="E254" i="106"/>
  <c r="E255" i="106"/>
  <c r="E5" i="106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G244" i="105" s="1"/>
  <c r="J244" i="105" s="1"/>
  <c r="E245" i="105"/>
  <c r="E246" i="105"/>
  <c r="E247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5" i="105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G250" i="104" s="1"/>
  <c r="J250" i="104" s="1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G250" i="103" s="1"/>
  <c r="J250" i="103" s="1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G244" i="102" s="1"/>
  <c r="J244" i="102" s="1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5" i="102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G243" i="101" s="1"/>
  <c r="J243" i="101" s="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E254" i="100"/>
  <c r="E255" i="100"/>
  <c r="E256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G249" i="99" s="1"/>
  <c r="J249" i="99" s="1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5" i="99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G247" i="98" s="1"/>
  <c r="J247" i="98" s="1"/>
  <c r="E248" i="98"/>
  <c r="E249" i="98"/>
  <c r="E250" i="98"/>
  <c r="E251" i="98"/>
  <c r="E252" i="98"/>
  <c r="E253" i="98"/>
  <c r="E254" i="98"/>
  <c r="E255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5" i="98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G250" i="97" s="1"/>
  <c r="J250" i="97" s="1"/>
  <c r="E251" i="97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5" i="97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G246" i="96" s="1"/>
  <c r="J246" i="96" s="1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5" i="96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G244" i="95" s="1"/>
  <c r="J244" i="95" s="1"/>
  <c r="E245" i="95"/>
  <c r="E246" i="95"/>
  <c r="E247" i="95"/>
  <c r="E248" i="95"/>
  <c r="E249" i="95"/>
  <c r="E250" i="95"/>
  <c r="E251" i="95"/>
  <c r="E252" i="95"/>
  <c r="G252" i="95" s="1"/>
  <c r="J252" i="95" s="1"/>
  <c r="E253" i="95"/>
  <c r="E254" i="95"/>
  <c r="E255" i="95"/>
  <c r="E256" i="95"/>
  <c r="E25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E249" i="94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G243" i="92" s="1"/>
  <c r="J243" i="92" s="1"/>
  <c r="E243" i="93" s="1"/>
  <c r="G243" i="93" s="1"/>
  <c r="J243" i="93" s="1"/>
  <c r="E243" i="94" s="1"/>
  <c r="G243" i="94" s="1"/>
  <c r="J243" i="94" s="1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249" i="93"/>
  <c r="G249" i="93" s="1"/>
  <c r="G245" i="92"/>
  <c r="J245" i="92" s="1"/>
  <c r="E245" i="93" s="1"/>
  <c r="G245" i="93" s="1"/>
  <c r="J245" i="93" s="1"/>
  <c r="E245" i="94" s="1"/>
  <c r="G245" i="94" s="1"/>
  <c r="J245" i="94" s="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G243" i="91" s="1"/>
  <c r="J243" i="91" s="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G249" i="90" s="1"/>
  <c r="J249" i="90" s="1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5" i="90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G247" i="89" s="1"/>
  <c r="J247" i="89" s="1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G243" i="88" s="1"/>
  <c r="J243" i="88" s="1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G244" i="87" s="1"/>
  <c r="J244" i="87" s="1"/>
  <c r="E245" i="87"/>
  <c r="E246" i="87"/>
  <c r="E247" i="87"/>
  <c r="E248" i="87"/>
  <c r="E249" i="87"/>
  <c r="E250" i="87"/>
  <c r="E251" i="87"/>
  <c r="E252" i="87"/>
  <c r="G252" i="87" s="1"/>
  <c r="J252" i="87" s="1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5" i="87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G243" i="86" s="1"/>
  <c r="J243" i="86" s="1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5" i="86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5" i="85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G250" i="84" s="1"/>
  <c r="J250" i="84" s="1"/>
  <c r="E251" i="84"/>
  <c r="E252" i="84"/>
  <c r="G252" i="84" s="1"/>
  <c r="J252" i="84" s="1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5" i="84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G250" i="83" s="1"/>
  <c r="J250" i="83" s="1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5" i="83"/>
  <c r="K247" i="8"/>
  <c r="K248" i="8"/>
  <c r="K249" i="8"/>
  <c r="K250" i="8"/>
  <c r="K251" i="8"/>
  <c r="K252" i="8"/>
  <c r="K253" i="8"/>
  <c r="K254" i="8"/>
  <c r="K255" i="8"/>
  <c r="K256" i="8"/>
  <c r="F248" i="8"/>
  <c r="F249" i="8"/>
  <c r="G249" i="8" s="1"/>
  <c r="F250" i="8"/>
  <c r="F251" i="8"/>
  <c r="G251" i="8" s="1"/>
  <c r="F252" i="8"/>
  <c r="G252" i="8" s="1"/>
  <c r="F253" i="8"/>
  <c r="F254" i="8"/>
  <c r="F255" i="8"/>
  <c r="G255" i="8" s="1"/>
  <c r="F256" i="8"/>
  <c r="G252" i="92"/>
  <c r="J252" i="92" s="1"/>
  <c r="E252" i="93" s="1"/>
  <c r="G252" i="93" s="1"/>
  <c r="J252" i="93" s="1"/>
  <c r="E252" i="94" s="1"/>
  <c r="G252" i="94" s="1"/>
  <c r="J252" i="94" s="1"/>
  <c r="G252" i="96"/>
  <c r="J252" i="96" s="1"/>
  <c r="G252" i="97"/>
  <c r="J252" i="97" s="1"/>
  <c r="G252" i="98"/>
  <c r="J252" i="98" s="1"/>
  <c r="G252" i="99"/>
  <c r="J252" i="99" s="1"/>
  <c r="G252" i="100"/>
  <c r="J252" i="100" s="1"/>
  <c r="G252" i="101"/>
  <c r="J252" i="101" s="1"/>
  <c r="G252" i="102"/>
  <c r="J252" i="102" s="1"/>
  <c r="G252" i="103"/>
  <c r="J252" i="103" s="1"/>
  <c r="G252" i="104"/>
  <c r="J252" i="104" s="1"/>
  <c r="G252" i="106"/>
  <c r="J252" i="106" s="1"/>
  <c r="G252" i="107"/>
  <c r="J252" i="107" s="1"/>
  <c r="G252" i="91"/>
  <c r="J252" i="91" s="1"/>
  <c r="G252" i="90"/>
  <c r="J252" i="90" s="1"/>
  <c r="G252" i="89"/>
  <c r="J252" i="89" s="1"/>
  <c r="G252" i="88"/>
  <c r="J252" i="88" s="1"/>
  <c r="G252" i="86"/>
  <c r="J252" i="86" s="1"/>
  <c r="G252" i="85"/>
  <c r="J252" i="85" s="1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G248" i="82" s="1"/>
  <c r="J248" i="82" s="1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7" i="8"/>
  <c r="G27" i="8" s="1"/>
  <c r="F28" i="8"/>
  <c r="F29" i="8"/>
  <c r="G29" i="8" s="1"/>
  <c r="F30" i="8"/>
  <c r="G30" i="8" s="1"/>
  <c r="F31" i="8"/>
  <c r="G31" i="8" s="1"/>
  <c r="F32" i="8"/>
  <c r="F33" i="8"/>
  <c r="F34" i="8"/>
  <c r="F35" i="8"/>
  <c r="F36" i="8"/>
  <c r="G36" i="8" s="1"/>
  <c r="F37" i="8"/>
  <c r="G37" i="8" s="1"/>
  <c r="F38" i="8"/>
  <c r="F39" i="8"/>
  <c r="G39" i="8" s="1"/>
  <c r="F40" i="8"/>
  <c r="F41" i="8"/>
  <c r="G41" i="8" s="1"/>
  <c r="F42" i="8"/>
  <c r="F43" i="8"/>
  <c r="F44" i="8"/>
  <c r="F45" i="8"/>
  <c r="F46" i="8"/>
  <c r="F47" i="8"/>
  <c r="G47" i="8" s="1"/>
  <c r="F48" i="8"/>
  <c r="F49" i="8"/>
  <c r="F50" i="8"/>
  <c r="G50" i="8" s="1"/>
  <c r="F51" i="8"/>
  <c r="F52" i="8"/>
  <c r="F53" i="8"/>
  <c r="F54" i="8"/>
  <c r="F55" i="8"/>
  <c r="G55" i="8" s="1"/>
  <c r="F56" i="8"/>
  <c r="F57" i="8"/>
  <c r="F58" i="8"/>
  <c r="F59" i="8"/>
  <c r="G59" i="8" s="1"/>
  <c r="F60" i="8"/>
  <c r="F61" i="8"/>
  <c r="F62" i="8"/>
  <c r="F63" i="8"/>
  <c r="G63" i="8" s="1"/>
  <c r="F64" i="8"/>
  <c r="F65" i="8"/>
  <c r="G65" i="8" s="1"/>
  <c r="F66" i="8"/>
  <c r="F67" i="8"/>
  <c r="F68" i="8"/>
  <c r="F69" i="8"/>
  <c r="F70" i="8"/>
  <c r="F71" i="8"/>
  <c r="G71" i="8" s="1"/>
  <c r="F72" i="8"/>
  <c r="F73" i="8"/>
  <c r="G73" i="8" s="1"/>
  <c r="F74" i="8"/>
  <c r="G74" i="8" s="1"/>
  <c r="F75" i="8"/>
  <c r="F76" i="8"/>
  <c r="F77" i="8"/>
  <c r="F78" i="8"/>
  <c r="F79" i="8"/>
  <c r="G79" i="8" s="1"/>
  <c r="F80" i="8"/>
  <c r="F81" i="8"/>
  <c r="F82" i="8"/>
  <c r="G82" i="8" s="1"/>
  <c r="F83" i="8"/>
  <c r="G83" i="8" s="1"/>
  <c r="F84" i="8"/>
  <c r="F85" i="8"/>
  <c r="F86" i="8"/>
  <c r="G86" i="8" s="1"/>
  <c r="F87" i="8"/>
  <c r="G87" i="8" s="1"/>
  <c r="F88" i="8"/>
  <c r="F89" i="8"/>
  <c r="F90" i="8"/>
  <c r="F91" i="8"/>
  <c r="G91" i="8" s="1"/>
  <c r="F92" i="8"/>
  <c r="F93" i="8"/>
  <c r="F94" i="8"/>
  <c r="F95" i="8"/>
  <c r="G95" i="8" s="1"/>
  <c r="F96" i="8"/>
  <c r="F97" i="8"/>
  <c r="F98" i="8"/>
  <c r="F99" i="8"/>
  <c r="F100" i="8"/>
  <c r="F101" i="8"/>
  <c r="F102" i="8"/>
  <c r="F103" i="8"/>
  <c r="G103" i="8" s="1"/>
  <c r="F104" i="8"/>
  <c r="F105" i="8"/>
  <c r="G105" i="8" s="1"/>
  <c r="F106" i="8"/>
  <c r="F107" i="8"/>
  <c r="F108" i="8"/>
  <c r="F109" i="8"/>
  <c r="G109" i="8" s="1"/>
  <c r="F110" i="8"/>
  <c r="G110" i="8" s="1"/>
  <c r="F111" i="8"/>
  <c r="G111" i="8" s="1"/>
  <c r="F112" i="8"/>
  <c r="F113" i="8"/>
  <c r="F114" i="8"/>
  <c r="G114" i="8" s="1"/>
  <c r="F115" i="8"/>
  <c r="F116" i="8"/>
  <c r="F117" i="8"/>
  <c r="F118" i="8"/>
  <c r="F119" i="8"/>
  <c r="G119" i="8" s="1"/>
  <c r="F120" i="8"/>
  <c r="F121" i="8"/>
  <c r="F122" i="8"/>
  <c r="F123" i="8"/>
  <c r="F124" i="8"/>
  <c r="F125" i="8"/>
  <c r="F126" i="8"/>
  <c r="F127" i="8"/>
  <c r="G127" i="8" s="1"/>
  <c r="F128" i="8"/>
  <c r="G128" i="8" s="1"/>
  <c r="F129" i="8"/>
  <c r="G129" i="8" s="1"/>
  <c r="F130" i="8"/>
  <c r="F131" i="8"/>
  <c r="F132" i="8"/>
  <c r="G132" i="8" s="1"/>
  <c r="F133" i="8"/>
  <c r="F134" i="8"/>
  <c r="F135" i="8"/>
  <c r="G135" i="8" s="1"/>
  <c r="F136" i="8"/>
  <c r="F137" i="8"/>
  <c r="G137" i="8" s="1"/>
  <c r="F138" i="8"/>
  <c r="G138" i="8" s="1"/>
  <c r="F139" i="8"/>
  <c r="F140" i="8"/>
  <c r="F141" i="8"/>
  <c r="F142" i="8"/>
  <c r="F143" i="8"/>
  <c r="G143" i="8" s="1"/>
  <c r="F144" i="8"/>
  <c r="F145" i="8"/>
  <c r="F146" i="8"/>
  <c r="F147" i="8"/>
  <c r="F148" i="8"/>
  <c r="F149" i="8"/>
  <c r="F150" i="8"/>
  <c r="F151" i="8"/>
  <c r="G151" i="8" s="1"/>
  <c r="F152" i="8"/>
  <c r="F153" i="8"/>
  <c r="G153" i="8" s="1"/>
  <c r="F154" i="8"/>
  <c r="F155" i="8"/>
  <c r="F156" i="8"/>
  <c r="G156" i="8" s="1"/>
  <c r="F157" i="8"/>
  <c r="G157" i="8" s="1"/>
  <c r="F158" i="8"/>
  <c r="F159" i="8"/>
  <c r="G159" i="8" s="1"/>
  <c r="F160" i="8"/>
  <c r="F161" i="8"/>
  <c r="G161" i="8" s="1"/>
  <c r="F162" i="8"/>
  <c r="G162" i="8" s="1"/>
  <c r="F163" i="8"/>
  <c r="F164" i="8"/>
  <c r="F165" i="8"/>
  <c r="F166" i="8"/>
  <c r="G166" i="8" s="1"/>
  <c r="F167" i="8"/>
  <c r="G167" i="8" s="1"/>
  <c r="F168" i="8"/>
  <c r="F169" i="8"/>
  <c r="G169" i="8" s="1"/>
  <c r="F170" i="8"/>
  <c r="F171" i="8"/>
  <c r="F172" i="8"/>
  <c r="F173" i="8"/>
  <c r="F174" i="8"/>
  <c r="F175" i="8"/>
  <c r="G175" i="8" s="1"/>
  <c r="F176" i="8"/>
  <c r="F177" i="8"/>
  <c r="G177" i="8" s="1"/>
  <c r="F178" i="8"/>
  <c r="G178" i="8" s="1"/>
  <c r="F179" i="8"/>
  <c r="G179" i="8" s="1"/>
  <c r="F180" i="8"/>
  <c r="F181" i="8"/>
  <c r="F182" i="8"/>
  <c r="G182" i="8" s="1"/>
  <c r="F183" i="8"/>
  <c r="G183" i="8" s="1"/>
  <c r="F184" i="8"/>
  <c r="F185" i="8"/>
  <c r="G185" i="8" s="1"/>
  <c r="F186" i="8"/>
  <c r="F187" i="8"/>
  <c r="F188" i="8"/>
  <c r="G188" i="8" s="1"/>
  <c r="F189" i="8"/>
  <c r="G189" i="8" s="1"/>
  <c r="F190" i="8"/>
  <c r="F191" i="8"/>
  <c r="G191" i="8" s="1"/>
  <c r="F192" i="8"/>
  <c r="F193" i="8"/>
  <c r="G193" i="8" s="1"/>
  <c r="F194" i="8"/>
  <c r="G194" i="8" s="1"/>
  <c r="F195" i="8"/>
  <c r="F196" i="8"/>
  <c r="F197" i="8"/>
  <c r="F198" i="8"/>
  <c r="F199" i="8"/>
  <c r="G199" i="8" s="1"/>
  <c r="F200" i="8"/>
  <c r="F201" i="8"/>
  <c r="G201" i="8" s="1"/>
  <c r="F202" i="8"/>
  <c r="F203" i="8"/>
  <c r="F204" i="8"/>
  <c r="F205" i="8"/>
  <c r="G205" i="8" s="1"/>
  <c r="F206" i="8"/>
  <c r="F207" i="8"/>
  <c r="G207" i="8" s="1"/>
  <c r="F208" i="8"/>
  <c r="F209" i="8"/>
  <c r="G209" i="8" s="1"/>
  <c r="F210" i="8"/>
  <c r="F211" i="8"/>
  <c r="G211" i="8" s="1"/>
  <c r="F212" i="8"/>
  <c r="G212" i="8" s="1"/>
  <c r="F213" i="8"/>
  <c r="F214" i="8"/>
  <c r="F215" i="8"/>
  <c r="G215" i="8" s="1"/>
  <c r="F216" i="8"/>
  <c r="F217" i="8"/>
  <c r="G217" i="8" s="1"/>
  <c r="F218" i="8"/>
  <c r="F219" i="8"/>
  <c r="F220" i="8"/>
  <c r="F221" i="8"/>
  <c r="G221" i="8" s="1"/>
  <c r="F222" i="8"/>
  <c r="G222" i="8" s="1"/>
  <c r="F223" i="8"/>
  <c r="G223" i="8" s="1"/>
  <c r="F224" i="8"/>
  <c r="F225" i="8"/>
  <c r="G225" i="8" s="1"/>
  <c r="F226" i="8"/>
  <c r="F227" i="8"/>
  <c r="F228" i="8"/>
  <c r="F229" i="8"/>
  <c r="F230" i="8"/>
  <c r="F231" i="8"/>
  <c r="G231" i="8" s="1"/>
  <c r="F232" i="8"/>
  <c r="F233" i="8"/>
  <c r="G233" i="8" s="1"/>
  <c r="F234" i="8"/>
  <c r="G234" i="8" s="1"/>
  <c r="F235" i="8"/>
  <c r="G235" i="8" s="1"/>
  <c r="F236" i="8"/>
  <c r="F237" i="8"/>
  <c r="F238" i="8"/>
  <c r="F239" i="8"/>
  <c r="G239" i="8" s="1"/>
  <c r="F240" i="8"/>
  <c r="F241" i="8"/>
  <c r="G241" i="8" s="1"/>
  <c r="F242" i="8"/>
  <c r="F243" i="8"/>
  <c r="G243" i="8" s="1"/>
  <c r="F244" i="8"/>
  <c r="G244" i="8" s="1"/>
  <c r="F245" i="8"/>
  <c r="G245" i="8" s="1"/>
  <c r="F246" i="8"/>
  <c r="F247" i="8"/>
  <c r="G247" i="8" s="1"/>
  <c r="F6" i="8"/>
  <c r="F7" i="8"/>
  <c r="G7" i="8" s="1"/>
  <c r="F8" i="8"/>
  <c r="F9" i="8"/>
  <c r="F10" i="8"/>
  <c r="F11" i="8"/>
  <c r="G11" i="8" s="1"/>
  <c r="F12" i="8"/>
  <c r="G12" i="8" s="1"/>
  <c r="F13" i="8"/>
  <c r="G13" i="8" s="1"/>
  <c r="F14" i="8"/>
  <c r="G14" i="8" s="1"/>
  <c r="F15" i="8"/>
  <c r="G15" i="8" s="1"/>
  <c r="F16" i="8"/>
  <c r="F17" i="8"/>
  <c r="F18" i="8"/>
  <c r="F19" i="8"/>
  <c r="G19" i="8" s="1"/>
  <c r="F20" i="8"/>
  <c r="F21" i="8"/>
  <c r="G21" i="8" s="1"/>
  <c r="F22" i="8"/>
  <c r="F23" i="8"/>
  <c r="G23" i="8" s="1"/>
  <c r="F24" i="8"/>
  <c r="G24" i="8" s="1"/>
  <c r="F25" i="8"/>
  <c r="G25" i="8" s="1"/>
  <c r="F26" i="8"/>
  <c r="G26" i="8" s="1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G251" i="74"/>
  <c r="J251" i="74" s="1"/>
  <c r="J256" i="74"/>
  <c r="M256" i="74"/>
  <c r="P256" i="74" s="1"/>
  <c r="R256" i="74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G246" i="81" s="1"/>
  <c r="J246" i="81" s="1"/>
  <c r="E247" i="81"/>
  <c r="E248" i="81"/>
  <c r="E249" i="81"/>
  <c r="E250" i="81"/>
  <c r="E252" i="81"/>
  <c r="E253" i="81"/>
  <c r="E254" i="81"/>
  <c r="E255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G249" i="80" s="1"/>
  <c r="E250" i="80"/>
  <c r="E252" i="80"/>
  <c r="E253" i="80"/>
  <c r="E254" i="80"/>
  <c r="E255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5" i="80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G248" i="79" s="1"/>
  <c r="J248" i="79" s="1"/>
  <c r="E249" i="79"/>
  <c r="E250" i="79"/>
  <c r="E252" i="79"/>
  <c r="E253" i="79"/>
  <c r="E254" i="79"/>
  <c r="E255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5" i="79"/>
  <c r="E241" i="77"/>
  <c r="E242" i="77"/>
  <c r="E243" i="77"/>
  <c r="E244" i="77"/>
  <c r="E245" i="77"/>
  <c r="E246" i="77"/>
  <c r="E247" i="77"/>
  <c r="E248" i="77"/>
  <c r="E249" i="77"/>
  <c r="E250" i="77"/>
  <c r="E252" i="77"/>
  <c r="E253" i="77"/>
  <c r="E254" i="77"/>
  <c r="G254" i="77" s="1"/>
  <c r="E255" i="77"/>
  <c r="E256" i="77"/>
  <c r="E257" i="77"/>
  <c r="E258" i="77"/>
  <c r="E259" i="77"/>
  <c r="E260" i="77"/>
  <c r="G250" i="79"/>
  <c r="J250" i="79" s="1"/>
  <c r="G250" i="80"/>
  <c r="J250" i="80" s="1"/>
  <c r="G250" i="81"/>
  <c r="J250" i="81" s="1"/>
  <c r="G250" i="82"/>
  <c r="J250" i="82" s="1"/>
  <c r="G250" i="85"/>
  <c r="J250" i="85" s="1"/>
  <c r="G250" i="86"/>
  <c r="J250" i="86" s="1"/>
  <c r="G250" i="87"/>
  <c r="J250" i="87" s="1"/>
  <c r="G250" i="88"/>
  <c r="J250" i="88" s="1"/>
  <c r="G250" i="89"/>
  <c r="J250" i="89" s="1"/>
  <c r="G250" i="90"/>
  <c r="J250" i="90" s="1"/>
  <c r="G250" i="91"/>
  <c r="J250" i="91" s="1"/>
  <c r="G250" i="92"/>
  <c r="J250" i="92" s="1"/>
  <c r="E250" i="93" s="1"/>
  <c r="G250" i="93" s="1"/>
  <c r="J250" i="93" s="1"/>
  <c r="E250" i="94" s="1"/>
  <c r="G250" i="94" s="1"/>
  <c r="J250" i="94" s="1"/>
  <c r="G250" i="95"/>
  <c r="J250" i="95" s="1"/>
  <c r="G250" i="96"/>
  <c r="J250" i="96" s="1"/>
  <c r="G250" i="98"/>
  <c r="J250" i="98" s="1"/>
  <c r="G250" i="99"/>
  <c r="J250" i="99" s="1"/>
  <c r="G250" i="100"/>
  <c r="J250" i="100" s="1"/>
  <c r="G250" i="101"/>
  <c r="J250" i="101" s="1"/>
  <c r="G250" i="102"/>
  <c r="J250" i="102" s="1"/>
  <c r="G250" i="105"/>
  <c r="J250" i="105" s="1"/>
  <c r="G250" i="106"/>
  <c r="J250" i="106" s="1"/>
  <c r="J250" i="107"/>
  <c r="G250" i="107"/>
  <c r="G250" i="77"/>
  <c r="J250" i="77" s="1"/>
  <c r="E250" i="78" s="1"/>
  <c r="G250" i="78" s="1"/>
  <c r="J250" i="78" s="1"/>
  <c r="G243" i="77"/>
  <c r="G244" i="77"/>
  <c r="J244" i="77" s="1"/>
  <c r="E244" i="78" s="1"/>
  <c r="G244" i="78" s="1"/>
  <c r="J244" i="78" s="1"/>
  <c r="G245" i="77"/>
  <c r="J245" i="77" s="1"/>
  <c r="E245" i="78" s="1"/>
  <c r="G245" i="78" s="1"/>
  <c r="J245" i="78" s="1"/>
  <c r="G246" i="77"/>
  <c r="J246" i="77" s="1"/>
  <c r="E246" i="78" s="1"/>
  <c r="G246" i="78" s="1"/>
  <c r="J246" i="78" s="1"/>
  <c r="G247" i="77"/>
  <c r="J247" i="77" s="1"/>
  <c r="E247" i="78" s="1"/>
  <c r="G247" i="78" s="1"/>
  <c r="J247" i="78" s="1"/>
  <c r="G248" i="77"/>
  <c r="J248" i="77" s="1"/>
  <c r="E248" i="78" s="1"/>
  <c r="G248" i="78" s="1"/>
  <c r="J248" i="78" s="1"/>
  <c r="G249" i="77"/>
  <c r="J249" i="77" s="1"/>
  <c r="E249" i="78" s="1"/>
  <c r="G249" i="78" s="1"/>
  <c r="J249" i="78" s="1"/>
  <c r="G252" i="77"/>
  <c r="J252" i="77" s="1"/>
  <c r="E252" i="78" s="1"/>
  <c r="G253" i="77"/>
  <c r="J253" i="77" s="1"/>
  <c r="E253" i="78" s="1"/>
  <c r="M240" i="74"/>
  <c r="M241" i="74"/>
  <c r="M242" i="74"/>
  <c r="M243" i="74"/>
  <c r="M244" i="74"/>
  <c r="M245" i="74"/>
  <c r="M246" i="74"/>
  <c r="M247" i="74"/>
  <c r="M248" i="74"/>
  <c r="M249" i="74"/>
  <c r="M250" i="74"/>
  <c r="M251" i="74"/>
  <c r="M252" i="74"/>
  <c r="M253" i="74"/>
  <c r="M254" i="74"/>
  <c r="M255" i="74"/>
  <c r="J237" i="74"/>
  <c r="J238" i="74"/>
  <c r="J239" i="74"/>
  <c r="J240" i="74"/>
  <c r="J241" i="74"/>
  <c r="J242" i="74"/>
  <c r="J243" i="74"/>
  <c r="J244" i="74"/>
  <c r="J245" i="74"/>
  <c r="J246" i="74"/>
  <c r="J247" i="74"/>
  <c r="J248" i="74"/>
  <c r="J249" i="74"/>
  <c r="J250" i="74"/>
  <c r="J252" i="74"/>
  <c r="J253" i="74"/>
  <c r="J254" i="74"/>
  <c r="G241" i="74"/>
  <c r="G242" i="74"/>
  <c r="G243" i="74"/>
  <c r="G244" i="74"/>
  <c r="G245" i="74"/>
  <c r="G246" i="74"/>
  <c r="G247" i="74"/>
  <c r="G248" i="74"/>
  <c r="G249" i="74"/>
  <c r="G250" i="74"/>
  <c r="G252" i="74"/>
  <c r="G253" i="74"/>
  <c r="G254" i="74"/>
  <c r="G255" i="74"/>
  <c r="P94" i="106"/>
  <c r="P94" i="105"/>
  <c r="P94" i="104"/>
  <c r="P94" i="99"/>
  <c r="P94" i="96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0"/>
  <c r="P94" i="91"/>
  <c r="P94" i="92"/>
  <c r="P94" i="93"/>
  <c r="P94" i="94"/>
  <c r="P94" i="95"/>
  <c r="P94" i="97"/>
  <c r="P94" i="98"/>
  <c r="P94" i="100"/>
  <c r="P94" i="101"/>
  <c r="P94" i="102"/>
  <c r="P94" i="107"/>
  <c r="P94" i="77"/>
  <c r="G249" i="79"/>
  <c r="G247" i="79"/>
  <c r="J247" i="79" s="1"/>
  <c r="G246" i="79"/>
  <c r="J246" i="79" s="1"/>
  <c r="G245" i="79"/>
  <c r="J245" i="79" s="1"/>
  <c r="G244" i="79"/>
  <c r="J244" i="79" s="1"/>
  <c r="G243" i="79"/>
  <c r="J243" i="79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49" i="81"/>
  <c r="G248" i="81"/>
  <c r="J248" i="81" s="1"/>
  <c r="G247" i="81"/>
  <c r="J247" i="81" s="1"/>
  <c r="G245" i="81"/>
  <c r="J245" i="81" s="1"/>
  <c r="G244" i="81"/>
  <c r="J244" i="81" s="1"/>
  <c r="G243" i="81"/>
  <c r="J243" i="81" s="1"/>
  <c r="G249" i="82"/>
  <c r="G247" i="82"/>
  <c r="J247" i="82" s="1"/>
  <c r="G246" i="82"/>
  <c r="J246" i="82" s="1"/>
  <c r="G245" i="82"/>
  <c r="J245" i="82" s="1"/>
  <c r="G244" i="82"/>
  <c r="J244" i="82" s="1"/>
  <c r="G243" i="82"/>
  <c r="J243" i="82" s="1"/>
  <c r="G249" i="83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9" i="84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9" i="85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3" i="87"/>
  <c r="J243" i="87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9" i="89"/>
  <c r="J249" i="89" s="1"/>
  <c r="G248" i="89"/>
  <c r="J248" i="89" s="1"/>
  <c r="G246" i="89"/>
  <c r="J246" i="89" s="1"/>
  <c r="G245" i="89"/>
  <c r="J245" i="89" s="1"/>
  <c r="G244" i="89"/>
  <c r="J244" i="89" s="1"/>
  <c r="G243" i="89"/>
  <c r="J243" i="89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9" i="92"/>
  <c r="G248" i="92"/>
  <c r="J248" i="92" s="1"/>
  <c r="E248" i="93" s="1"/>
  <c r="G248" i="93" s="1"/>
  <c r="J248" i="93" s="1"/>
  <c r="E248" i="94" s="1"/>
  <c r="G248" i="94" s="1"/>
  <c r="J248" i="94" s="1"/>
  <c r="G247" i="92"/>
  <c r="J247" i="92" s="1"/>
  <c r="E247" i="93" s="1"/>
  <c r="G247" i="93" s="1"/>
  <c r="J247" i="93" s="1"/>
  <c r="E247" i="94" s="1"/>
  <c r="G247" i="94" s="1"/>
  <c r="J247" i="94" s="1"/>
  <c r="G246" i="92"/>
  <c r="J246" i="92" s="1"/>
  <c r="E246" i="93" s="1"/>
  <c r="G246" i="93" s="1"/>
  <c r="J246" i="93" s="1"/>
  <c r="E246" i="94" s="1"/>
  <c r="G246" i="94" s="1"/>
  <c r="J246" i="94" s="1"/>
  <c r="G244" i="92"/>
  <c r="J244" i="92" s="1"/>
  <c r="E244" i="93" s="1"/>
  <c r="G244" i="93" s="1"/>
  <c r="J244" i="93" s="1"/>
  <c r="E244" i="94" s="1"/>
  <c r="G244" i="94" s="1"/>
  <c r="J244" i="94" s="1"/>
  <c r="G249" i="94"/>
  <c r="G249" i="95"/>
  <c r="J249" i="95" s="1"/>
  <c r="G248" i="95"/>
  <c r="J248" i="95" s="1"/>
  <c r="G247" i="95"/>
  <c r="J247" i="95" s="1"/>
  <c r="G246" i="95"/>
  <c r="J246" i="95" s="1"/>
  <c r="G245" i="95"/>
  <c r="J245" i="95" s="1"/>
  <c r="G243" i="95"/>
  <c r="J243" i="95" s="1"/>
  <c r="G249" i="96"/>
  <c r="G248" i="96"/>
  <c r="J248" i="96" s="1"/>
  <c r="G247" i="96"/>
  <c r="J247" i="96" s="1"/>
  <c r="G245" i="96"/>
  <c r="J245" i="96" s="1"/>
  <c r="G244" i="96"/>
  <c r="J244" i="96" s="1"/>
  <c r="G243" i="96"/>
  <c r="J243" i="96" s="1"/>
  <c r="G249" i="97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49" i="98"/>
  <c r="J249" i="98" s="1"/>
  <c r="G248" i="98"/>
  <c r="J248" i="98" s="1"/>
  <c r="G246" i="98"/>
  <c r="J246" i="98" s="1"/>
  <c r="G245" i="98"/>
  <c r="J245" i="98" s="1"/>
  <c r="G244" i="98"/>
  <c r="J244" i="98" s="1"/>
  <c r="G243" i="98"/>
  <c r="J243" i="98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J249" i="100" s="1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9" i="102"/>
  <c r="G248" i="102"/>
  <c r="J248" i="102" s="1"/>
  <c r="G247" i="102"/>
  <c r="J247" i="102" s="1"/>
  <c r="G246" i="102"/>
  <c r="J246" i="102" s="1"/>
  <c r="G245" i="102"/>
  <c r="J245" i="102" s="1"/>
  <c r="G243" i="102"/>
  <c r="J243" i="102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4" i="106"/>
  <c r="J244" i="106" s="1"/>
  <c r="G243" i="106"/>
  <c r="J243" i="106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J243" i="77"/>
  <c r="E243" i="78" s="1"/>
  <c r="G243" i="78" s="1"/>
  <c r="J243" i="78" s="1"/>
  <c r="J146" i="8" l="1"/>
  <c r="J252" i="8"/>
  <c r="J236" i="8"/>
  <c r="J228" i="8"/>
  <c r="J220" i="8"/>
  <c r="J204" i="8"/>
  <c r="J196" i="8"/>
  <c r="J180" i="8"/>
  <c r="J172" i="8"/>
  <c r="J164" i="8"/>
  <c r="J148" i="8"/>
  <c r="J140" i="8"/>
  <c r="J124" i="8"/>
  <c r="J116" i="8"/>
  <c r="J108" i="8"/>
  <c r="J100" i="8"/>
  <c r="J92" i="8"/>
  <c r="J84" i="8"/>
  <c r="J76" i="8"/>
  <c r="J68" i="8"/>
  <c r="J60" i="8"/>
  <c r="J52" i="8"/>
  <c r="J44" i="8"/>
  <c r="J16" i="8"/>
  <c r="J8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0" i="8"/>
  <c r="J104" i="8"/>
  <c r="J96" i="8"/>
  <c r="J88" i="8"/>
  <c r="J80" i="8"/>
  <c r="J72" i="8"/>
  <c r="J64" i="8"/>
  <c r="J56" i="8"/>
  <c r="J48" i="8"/>
  <c r="J40" i="8"/>
  <c r="J32" i="8"/>
  <c r="J145" i="8"/>
  <c r="J113" i="8"/>
  <c r="J57" i="8"/>
  <c r="J49" i="8"/>
  <c r="J33" i="8"/>
  <c r="J81" i="8"/>
  <c r="J188" i="8"/>
  <c r="J89" i="8"/>
  <c r="J41" i="8"/>
  <c r="J97" i="8"/>
  <c r="J36" i="8"/>
  <c r="J121" i="8"/>
  <c r="J227" i="8"/>
  <c r="J219" i="8"/>
  <c r="J203" i="8"/>
  <c r="J195" i="8"/>
  <c r="J187" i="8"/>
  <c r="J171" i="8"/>
  <c r="J163" i="8"/>
  <c r="J155" i="8"/>
  <c r="J147" i="8"/>
  <c r="J139" i="8"/>
  <c r="J131" i="8"/>
  <c r="J123" i="8"/>
  <c r="J107" i="8"/>
  <c r="J99" i="8"/>
  <c r="J75" i="8"/>
  <c r="J67" i="8"/>
  <c r="J51" i="8"/>
  <c r="J43" i="8"/>
  <c r="J35" i="8"/>
  <c r="J115" i="8"/>
  <c r="J157" i="8"/>
  <c r="J254" i="8"/>
  <c r="J246" i="8"/>
  <c r="J238" i="8"/>
  <c r="J230" i="8"/>
  <c r="J214" i="8"/>
  <c r="J206" i="8"/>
  <c r="J198" i="8"/>
  <c r="J190" i="8"/>
  <c r="J174" i="8"/>
  <c r="J158" i="8"/>
  <c r="J150" i="8"/>
  <c r="J142" i="8"/>
  <c r="J134" i="8"/>
  <c r="J126" i="8"/>
  <c r="J118" i="8"/>
  <c r="J102" i="8"/>
  <c r="J94" i="8"/>
  <c r="J78" i="8"/>
  <c r="J70" i="8"/>
  <c r="J62" i="8"/>
  <c r="J54" i="8"/>
  <c r="J46" i="8"/>
  <c r="J38" i="8"/>
  <c r="G72" i="8"/>
  <c r="J132" i="8"/>
  <c r="J18" i="8"/>
  <c r="J10" i="8"/>
  <c r="J253" i="8"/>
  <c r="J237" i="8"/>
  <c r="J229" i="8"/>
  <c r="J213" i="8"/>
  <c r="J197" i="8"/>
  <c r="J181" i="8"/>
  <c r="J173" i="8"/>
  <c r="J165" i="8"/>
  <c r="J149" i="8"/>
  <c r="J141" i="8"/>
  <c r="J133" i="8"/>
  <c r="J125" i="8"/>
  <c r="J117" i="8"/>
  <c r="J101" i="8"/>
  <c r="J93" i="8"/>
  <c r="J85" i="8"/>
  <c r="J77" i="8"/>
  <c r="J69" i="8"/>
  <c r="J61" i="8"/>
  <c r="J53" i="8"/>
  <c r="J45" i="8"/>
  <c r="G56" i="8"/>
  <c r="J109" i="8"/>
  <c r="J17" i="8"/>
  <c r="J9" i="8"/>
  <c r="G48" i="8"/>
  <c r="J194" i="8"/>
  <c r="J138" i="8"/>
  <c r="J114" i="8"/>
  <c r="J91" i="8"/>
  <c r="J26" i="8"/>
  <c r="J83" i="8"/>
  <c r="J12" i="8"/>
  <c r="J15" i="8"/>
  <c r="J65" i="8"/>
  <c r="J243" i="8"/>
  <c r="J59" i="8"/>
  <c r="J112" i="8"/>
  <c r="J28" i="8"/>
  <c r="G208" i="8"/>
  <c r="G248" i="8"/>
  <c r="G240" i="8"/>
  <c r="G232" i="8"/>
  <c r="G224" i="8"/>
  <c r="G216" i="8"/>
  <c r="G200" i="8"/>
  <c r="G192" i="8"/>
  <c r="G184" i="8"/>
  <c r="G176" i="8"/>
  <c r="G168" i="8"/>
  <c r="G160" i="8"/>
  <c r="G152" i="8"/>
  <c r="G144" i="8"/>
  <c r="G136" i="8"/>
  <c r="G120" i="8"/>
  <c r="G104" i="8"/>
  <c r="G96" i="8"/>
  <c r="G88" i="8"/>
  <c r="G80" i="8"/>
  <c r="G64" i="8"/>
  <c r="G40" i="8"/>
  <c r="G32" i="8"/>
  <c r="J245" i="8"/>
  <c r="J222" i="8"/>
  <c r="J166" i="8"/>
  <c r="J20" i="8"/>
  <c r="G28" i="8"/>
  <c r="G20" i="8"/>
  <c r="G256" i="8"/>
  <c r="J14" i="8"/>
  <c r="J244" i="8"/>
  <c r="J221" i="8"/>
  <c r="J189" i="8"/>
  <c r="J162" i="8"/>
  <c r="J137" i="8"/>
  <c r="J110" i="8"/>
  <c r="J86" i="8"/>
  <c r="J37" i="8"/>
  <c r="G18" i="8"/>
  <c r="G10" i="8"/>
  <c r="G254" i="8"/>
  <c r="G237" i="8"/>
  <c r="G229" i="8"/>
  <c r="G213" i="8"/>
  <c r="G197" i="8"/>
  <c r="G181" i="8"/>
  <c r="G173" i="8"/>
  <c r="G165" i="8"/>
  <c r="G149" i="8"/>
  <c r="G141" i="8"/>
  <c r="G133" i="8"/>
  <c r="G125" i="8"/>
  <c r="G117" i="8"/>
  <c r="G101" i="8"/>
  <c r="G93" i="8"/>
  <c r="G85" i="8"/>
  <c r="G77" i="8"/>
  <c r="G69" i="8"/>
  <c r="G61" i="8"/>
  <c r="G53" i="8"/>
  <c r="G45" i="8"/>
  <c r="J25" i="8"/>
  <c r="J7" i="8"/>
  <c r="J212" i="8"/>
  <c r="J182" i="8"/>
  <c r="J156" i="8"/>
  <c r="J129" i="8"/>
  <c r="J105" i="8"/>
  <c r="J82" i="8"/>
  <c r="J205" i="8"/>
  <c r="G238" i="8"/>
  <c r="G206" i="8"/>
  <c r="G190" i="8"/>
  <c r="G150" i="8"/>
  <c r="G126" i="8"/>
  <c r="G102" i="8"/>
  <c r="G78" i="8"/>
  <c r="G54" i="8"/>
  <c r="G38" i="8"/>
  <c r="G17" i="8"/>
  <c r="G9" i="8"/>
  <c r="G253" i="8"/>
  <c r="G236" i="8"/>
  <c r="G228" i="8"/>
  <c r="G220" i="8"/>
  <c r="G204" i="8"/>
  <c r="G196" i="8"/>
  <c r="G180" i="8"/>
  <c r="G172" i="8"/>
  <c r="G164" i="8"/>
  <c r="G148" i="8"/>
  <c r="G140" i="8"/>
  <c r="G124" i="8"/>
  <c r="G116" i="8"/>
  <c r="G108" i="8"/>
  <c r="G100" i="8"/>
  <c r="G92" i="8"/>
  <c r="G84" i="8"/>
  <c r="G76" i="8"/>
  <c r="G68" i="8"/>
  <c r="G60" i="8"/>
  <c r="G52" i="8"/>
  <c r="G44" i="8"/>
  <c r="J24" i="8"/>
  <c r="J235" i="8"/>
  <c r="J211" i="8"/>
  <c r="J179" i="8"/>
  <c r="J128" i="8"/>
  <c r="G174" i="8"/>
  <c r="G62" i="8"/>
  <c r="G16" i="8"/>
  <c r="G8" i="8"/>
  <c r="G227" i="8"/>
  <c r="G219" i="8"/>
  <c r="G203" i="8"/>
  <c r="G195" i="8"/>
  <c r="G187" i="8"/>
  <c r="G171" i="8"/>
  <c r="G163" i="8"/>
  <c r="G155" i="8"/>
  <c r="G147" i="8"/>
  <c r="G139" i="8"/>
  <c r="G131" i="8"/>
  <c r="G123" i="8"/>
  <c r="G115" i="8"/>
  <c r="G107" i="8"/>
  <c r="G99" i="8"/>
  <c r="G75" i="8"/>
  <c r="G67" i="8"/>
  <c r="G51" i="8"/>
  <c r="G43" i="8"/>
  <c r="G35" i="8"/>
  <c r="J23" i="8"/>
  <c r="J234" i="8"/>
  <c r="J178" i="8"/>
  <c r="J74" i="8"/>
  <c r="J50" i="8"/>
  <c r="G112" i="8"/>
  <c r="G230" i="8"/>
  <c r="G198" i="8"/>
  <c r="G142" i="8"/>
  <c r="G94" i="8"/>
  <c r="G46" i="8"/>
  <c r="J250" i="8"/>
  <c r="J242" i="8"/>
  <c r="J226" i="8"/>
  <c r="J218" i="8"/>
  <c r="J210" i="8"/>
  <c r="J202" i="8"/>
  <c r="J186" i="8"/>
  <c r="J170" i="8"/>
  <c r="J154" i="8"/>
  <c r="J130" i="8"/>
  <c r="J122" i="8"/>
  <c r="J106" i="8"/>
  <c r="J98" i="8"/>
  <c r="J90" i="8"/>
  <c r="J66" i="8"/>
  <c r="J58" i="8"/>
  <c r="J42" i="8"/>
  <c r="J34" i="8"/>
  <c r="G250" i="8"/>
  <c r="G242" i="8"/>
  <c r="G226" i="8"/>
  <c r="G218" i="8"/>
  <c r="G210" i="8"/>
  <c r="G202" i="8"/>
  <c r="G186" i="8"/>
  <c r="G170" i="8"/>
  <c r="G154" i="8"/>
  <c r="G146" i="8"/>
  <c r="G130" i="8"/>
  <c r="G122" i="8"/>
  <c r="G106" i="8"/>
  <c r="G98" i="8"/>
  <c r="G90" i="8"/>
  <c r="G66" i="8"/>
  <c r="G58" i="8"/>
  <c r="G42" i="8"/>
  <c r="G34" i="8"/>
  <c r="J73" i="8"/>
  <c r="J29" i="8"/>
  <c r="G246" i="8"/>
  <c r="G214" i="8"/>
  <c r="G158" i="8"/>
  <c r="G134" i="8"/>
  <c r="G118" i="8"/>
  <c r="G70" i="8"/>
  <c r="J22" i="8"/>
  <c r="J6" i="8"/>
  <c r="G22" i="8"/>
  <c r="G6" i="8"/>
  <c r="G145" i="8"/>
  <c r="G121" i="8"/>
  <c r="G113" i="8"/>
  <c r="G97" i="8"/>
  <c r="G89" i="8"/>
  <c r="G81" i="8"/>
  <c r="G57" i="8"/>
  <c r="G49" i="8"/>
  <c r="G33" i="8"/>
  <c r="J31" i="8"/>
  <c r="J30" i="8"/>
  <c r="J21" i="8"/>
  <c r="J13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27" i="8"/>
  <c r="J19" i="8"/>
  <c r="J11" i="8"/>
  <c r="J255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J39" i="8"/>
  <c r="J251" i="8"/>
  <c r="E236" i="77"/>
  <c r="M94" i="103"/>
  <c r="P249" i="8"/>
  <c r="P250" i="8"/>
  <c r="P251" i="8"/>
  <c r="P252" i="8"/>
  <c r="P253" i="8"/>
  <c r="F257" i="8"/>
  <c r="G257" i="8" s="1"/>
  <c r="P257" i="8"/>
  <c r="F258" i="8"/>
  <c r="H258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E257" i="78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E257" i="93" s="1"/>
  <c r="G257" i="93" s="1"/>
  <c r="J257" i="93" s="1"/>
  <c r="E257" i="94" s="1"/>
  <c r="G257" i="94" s="1"/>
  <c r="J257" i="94" s="1"/>
  <c r="R257" i="93"/>
  <c r="M257" i="93"/>
  <c r="P257" i="93" s="1"/>
  <c r="R257" i="94"/>
  <c r="M257" i="94"/>
  <c r="P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R252" i="74"/>
  <c r="P252" i="74"/>
  <c r="R251" i="74"/>
  <c r="P251" i="74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R252" i="81"/>
  <c r="M252" i="81"/>
  <c r="R251" i="81"/>
  <c r="M251" i="81"/>
  <c r="R250" i="81"/>
  <c r="M250" i="81"/>
  <c r="R249" i="81"/>
  <c r="M249" i="8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E259" i="8"/>
  <c r="R245" i="74"/>
  <c r="P245" i="74"/>
  <c r="R244" i="74"/>
  <c r="P244" i="74"/>
  <c r="R243" i="74"/>
  <c r="P243" i="74"/>
  <c r="R242" i="74"/>
  <c r="P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R242" i="81"/>
  <c r="M242" i="8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P241" i="74"/>
  <c r="R240" i="74"/>
  <c r="P240" i="74"/>
  <c r="G240" i="74"/>
  <c r="R239" i="74"/>
  <c r="M239" i="74"/>
  <c r="P239" i="74" s="1"/>
  <c r="G239" i="74"/>
  <c r="R238" i="74"/>
  <c r="M238" i="74"/>
  <c r="P238" i="74" s="1"/>
  <c r="G238" i="74"/>
  <c r="E238" i="77" s="1"/>
  <c r="R237" i="74"/>
  <c r="M237" i="74"/>
  <c r="P237" i="74" s="1"/>
  <c r="G237" i="74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M94" i="8" l="1"/>
  <c r="P94" i="103"/>
  <c r="J257" i="8"/>
  <c r="P242" i="81"/>
  <c r="M242" i="8"/>
  <c r="P246" i="81"/>
  <c r="M246" i="8"/>
  <c r="P252" i="81"/>
  <c r="M252" i="8"/>
  <c r="J258" i="8"/>
  <c r="P247" i="81"/>
  <c r="M247" i="8"/>
  <c r="P174" i="81"/>
  <c r="M174" i="8"/>
  <c r="P235" i="81"/>
  <c r="M235" i="8"/>
  <c r="P239" i="81"/>
  <c r="M239" i="8"/>
  <c r="P238" i="81"/>
  <c r="M238" i="8"/>
  <c r="P243" i="81"/>
  <c r="M243" i="8"/>
  <c r="P249" i="81"/>
  <c r="M249" i="8"/>
  <c r="P253" i="81"/>
  <c r="M253" i="8"/>
  <c r="P257" i="81"/>
  <c r="M257" i="8"/>
  <c r="P236" i="81"/>
  <c r="M236" i="8"/>
  <c r="P240" i="81"/>
  <c r="M240" i="8"/>
  <c r="P87" i="81"/>
  <c r="M87" i="8"/>
  <c r="P244" i="81"/>
  <c r="M244" i="8"/>
  <c r="P250" i="81"/>
  <c r="M250" i="8"/>
  <c r="P237" i="81"/>
  <c r="M237" i="8"/>
  <c r="P241" i="81"/>
  <c r="M241" i="8"/>
  <c r="P88" i="81"/>
  <c r="M88" i="8"/>
  <c r="P102" i="81"/>
  <c r="M102" i="8"/>
  <c r="P245" i="81"/>
  <c r="M245" i="8"/>
  <c r="P251" i="81"/>
  <c r="M251" i="8"/>
  <c r="G242" i="77"/>
  <c r="J242" i="77" s="1"/>
  <c r="E242" i="78" s="1"/>
  <c r="E240" i="77"/>
  <c r="E239" i="77"/>
  <c r="E87" i="77"/>
  <c r="G259" i="8"/>
  <c r="G258" i="8"/>
  <c r="M259" i="8"/>
  <c r="J259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J255" i="74"/>
  <c r="G256" i="74"/>
  <c r="G258" i="74"/>
  <c r="J258" i="74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M207" i="81"/>
  <c r="M189" i="81"/>
  <c r="M188" i="81"/>
  <c r="M187" i="81"/>
  <c r="M105" i="81"/>
  <c r="M104" i="81"/>
  <c r="M103" i="81"/>
  <c r="M82" i="81"/>
  <c r="M173" i="81"/>
  <c r="M258" i="81"/>
  <c r="M256" i="81"/>
  <c r="M255" i="81"/>
  <c r="M254" i="81"/>
  <c r="M248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6" i="81"/>
  <c r="M205" i="81"/>
  <c r="M204" i="81"/>
  <c r="M203" i="81"/>
  <c r="M202" i="81"/>
  <c r="M201" i="81"/>
  <c r="M200" i="81"/>
  <c r="M199" i="81"/>
  <c r="M198" i="81"/>
  <c r="M197" i="81"/>
  <c r="M196" i="81"/>
  <c r="M195" i="81"/>
  <c r="M194" i="81"/>
  <c r="M193" i="81"/>
  <c r="M192" i="81"/>
  <c r="M191" i="81"/>
  <c r="M190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M115" i="81"/>
  <c r="M114" i="81"/>
  <c r="M113" i="81"/>
  <c r="M112" i="81"/>
  <c r="M111" i="81"/>
  <c r="M110" i="81"/>
  <c r="M109" i="81"/>
  <c r="M108" i="81"/>
  <c r="M107" i="81"/>
  <c r="M106" i="81"/>
  <c r="M101" i="81"/>
  <c r="M100" i="81"/>
  <c r="M99" i="81"/>
  <c r="M98" i="81"/>
  <c r="M97" i="81"/>
  <c r="M96" i="81"/>
  <c r="M95" i="81"/>
  <c r="M93" i="81"/>
  <c r="M92" i="81"/>
  <c r="M91" i="81"/>
  <c r="M90" i="81"/>
  <c r="M89" i="81"/>
  <c r="M86" i="81"/>
  <c r="M85" i="81"/>
  <c r="M84" i="81"/>
  <c r="M83" i="81"/>
  <c r="M81" i="81"/>
  <c r="M80" i="81"/>
  <c r="M79" i="81"/>
  <c r="M78" i="81"/>
  <c r="M77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M9" i="81"/>
  <c r="M8" i="81"/>
  <c r="M7" i="81"/>
  <c r="M6" i="8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P188" i="77" s="1"/>
  <c r="R187" i="77"/>
  <c r="M187" i="77"/>
  <c r="P187" i="77" s="1"/>
  <c r="M105" i="77"/>
  <c r="P105" i="77" s="1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38" i="81" l="1"/>
  <c r="M138" i="8"/>
  <c r="P146" i="81"/>
  <c r="M146" i="8"/>
  <c r="P154" i="81"/>
  <c r="M154" i="8"/>
  <c r="P162" i="81"/>
  <c r="M162" i="8"/>
  <c r="P170" i="81"/>
  <c r="M170" i="8"/>
  <c r="P180" i="81"/>
  <c r="M180" i="8"/>
  <c r="P191" i="81"/>
  <c r="M191" i="8"/>
  <c r="P199" i="81"/>
  <c r="M199" i="8"/>
  <c r="P208" i="81"/>
  <c r="M208" i="8"/>
  <c r="P216" i="81"/>
  <c r="M216" i="8"/>
  <c r="P224" i="81"/>
  <c r="M224" i="8"/>
  <c r="P232" i="81"/>
  <c r="M232" i="8"/>
  <c r="P173" i="81"/>
  <c r="M173" i="8"/>
  <c r="P207" i="81"/>
  <c r="M207" i="8"/>
  <c r="P40" i="81"/>
  <c r="M40" i="8"/>
  <c r="P92" i="81"/>
  <c r="M92" i="8"/>
  <c r="P145" i="81"/>
  <c r="M145" i="8"/>
  <c r="P198" i="81"/>
  <c r="M198" i="8"/>
  <c r="P231" i="81"/>
  <c r="M231" i="8"/>
  <c r="P17" i="81"/>
  <c r="M17" i="8"/>
  <c r="P49" i="81"/>
  <c r="M49" i="8"/>
  <c r="P130" i="81"/>
  <c r="M130" i="8"/>
  <c r="P10" i="81"/>
  <c r="M10" i="8"/>
  <c r="P18" i="81"/>
  <c r="M18" i="8"/>
  <c r="P26" i="81"/>
  <c r="M26" i="8"/>
  <c r="P34" i="81"/>
  <c r="M34" i="8"/>
  <c r="P42" i="81"/>
  <c r="M42" i="8"/>
  <c r="P50" i="81"/>
  <c r="M50" i="8"/>
  <c r="P58" i="81"/>
  <c r="M58" i="8"/>
  <c r="P66" i="81"/>
  <c r="M66" i="8"/>
  <c r="P74" i="81"/>
  <c r="M74" i="8"/>
  <c r="P84" i="81"/>
  <c r="M84" i="8"/>
  <c r="P95" i="81"/>
  <c r="M95" i="8"/>
  <c r="P107" i="81"/>
  <c r="M107" i="8"/>
  <c r="P115" i="81"/>
  <c r="M115" i="8"/>
  <c r="P123" i="81"/>
  <c r="M123" i="8"/>
  <c r="P131" i="81"/>
  <c r="M131" i="8"/>
  <c r="P139" i="81"/>
  <c r="M139" i="8"/>
  <c r="P147" i="81"/>
  <c r="M147" i="8"/>
  <c r="P155" i="81"/>
  <c r="M155" i="8"/>
  <c r="P163" i="81"/>
  <c r="M163" i="8"/>
  <c r="P171" i="81"/>
  <c r="M171" i="8"/>
  <c r="P181" i="81"/>
  <c r="M181" i="8"/>
  <c r="P192" i="81"/>
  <c r="M192" i="8"/>
  <c r="P200" i="81"/>
  <c r="M200" i="8"/>
  <c r="P217" i="81"/>
  <c r="M217" i="8"/>
  <c r="P225" i="81"/>
  <c r="M225" i="8"/>
  <c r="P233" i="81"/>
  <c r="M233" i="8"/>
  <c r="P82" i="81"/>
  <c r="M82" i="8"/>
  <c r="P76" i="81"/>
  <c r="M76" i="8"/>
  <c r="P8" i="81"/>
  <c r="M8" i="8"/>
  <c r="P56" i="81"/>
  <c r="M56" i="8"/>
  <c r="P113" i="81"/>
  <c r="M113" i="8"/>
  <c r="P161" i="81"/>
  <c r="M161" i="8"/>
  <c r="P189" i="81"/>
  <c r="M189" i="8"/>
  <c r="P9" i="81"/>
  <c r="M9" i="8"/>
  <c r="P83" i="81"/>
  <c r="M83" i="8"/>
  <c r="P11" i="81"/>
  <c r="M11" i="8"/>
  <c r="P19" i="81"/>
  <c r="M19" i="8"/>
  <c r="P27" i="81"/>
  <c r="M27" i="8"/>
  <c r="P35" i="81"/>
  <c r="M35" i="8"/>
  <c r="P43" i="81"/>
  <c r="M43" i="8"/>
  <c r="P51" i="81"/>
  <c r="M51" i="8"/>
  <c r="P59" i="81"/>
  <c r="M59" i="8"/>
  <c r="P67" i="81"/>
  <c r="M67" i="8"/>
  <c r="P75" i="81"/>
  <c r="M75" i="8"/>
  <c r="P85" i="81"/>
  <c r="M85" i="8"/>
  <c r="P96" i="81"/>
  <c r="M96" i="8"/>
  <c r="P108" i="81"/>
  <c r="M108" i="8"/>
  <c r="P116" i="81"/>
  <c r="M116" i="8"/>
  <c r="P124" i="81"/>
  <c r="M124" i="8"/>
  <c r="P132" i="81"/>
  <c r="M132" i="8"/>
  <c r="P140" i="81"/>
  <c r="M140" i="8"/>
  <c r="P148" i="81"/>
  <c r="M148" i="8"/>
  <c r="P156" i="81"/>
  <c r="M156" i="8"/>
  <c r="P164" i="81"/>
  <c r="M164" i="8"/>
  <c r="P172" i="81"/>
  <c r="M172" i="8"/>
  <c r="P182" i="81"/>
  <c r="M182" i="8"/>
  <c r="P193" i="81"/>
  <c r="M193" i="8"/>
  <c r="P201" i="81"/>
  <c r="M201" i="8"/>
  <c r="P210" i="81"/>
  <c r="M210" i="8"/>
  <c r="P218" i="81"/>
  <c r="M218" i="8"/>
  <c r="P226" i="81"/>
  <c r="M226" i="8"/>
  <c r="P234" i="81"/>
  <c r="M234" i="8"/>
  <c r="P103" i="81"/>
  <c r="M103" i="8"/>
  <c r="P32" i="81"/>
  <c r="M32" i="8"/>
  <c r="P101" i="81"/>
  <c r="M101" i="8"/>
  <c r="P153" i="81"/>
  <c r="M153" i="8"/>
  <c r="P206" i="81"/>
  <c r="M206" i="8"/>
  <c r="P41" i="81"/>
  <c r="M41" i="8"/>
  <c r="P73" i="81"/>
  <c r="M73" i="8"/>
  <c r="P93" i="81"/>
  <c r="M93" i="8"/>
  <c r="P12" i="81"/>
  <c r="M12" i="8"/>
  <c r="P20" i="81"/>
  <c r="M20" i="8"/>
  <c r="P28" i="81"/>
  <c r="M28" i="8"/>
  <c r="P36" i="81"/>
  <c r="M36" i="8"/>
  <c r="P44" i="81"/>
  <c r="M44" i="8"/>
  <c r="P52" i="81"/>
  <c r="M52" i="8"/>
  <c r="P60" i="81"/>
  <c r="M60" i="8"/>
  <c r="P68" i="81"/>
  <c r="M68" i="8"/>
  <c r="P77" i="81"/>
  <c r="M77" i="8"/>
  <c r="P86" i="81"/>
  <c r="M86" i="8"/>
  <c r="P97" i="81"/>
  <c r="M97" i="8"/>
  <c r="P109" i="81"/>
  <c r="M109" i="8"/>
  <c r="P117" i="81"/>
  <c r="M117" i="8"/>
  <c r="P125" i="81"/>
  <c r="M125" i="8"/>
  <c r="P133" i="81"/>
  <c r="M133" i="8"/>
  <c r="P141" i="81"/>
  <c r="M141" i="8"/>
  <c r="P149" i="81"/>
  <c r="M149" i="8"/>
  <c r="P157" i="81"/>
  <c r="M157" i="8"/>
  <c r="P165" i="81"/>
  <c r="M165" i="8"/>
  <c r="P175" i="81"/>
  <c r="M175" i="8"/>
  <c r="P183" i="81"/>
  <c r="M183" i="8"/>
  <c r="P194" i="81"/>
  <c r="M194" i="8"/>
  <c r="P202" i="81"/>
  <c r="M202" i="8"/>
  <c r="P211" i="81"/>
  <c r="M211" i="8"/>
  <c r="P219" i="81"/>
  <c r="M219" i="8"/>
  <c r="P227" i="81"/>
  <c r="M227" i="8"/>
  <c r="P248" i="81"/>
  <c r="M248" i="8"/>
  <c r="P104" i="81"/>
  <c r="M104" i="8"/>
  <c r="P16" i="81"/>
  <c r="M16" i="8"/>
  <c r="P64" i="81"/>
  <c r="M64" i="8"/>
  <c r="P121" i="81"/>
  <c r="M121" i="8"/>
  <c r="P169" i="81"/>
  <c r="M169" i="8"/>
  <c r="P223" i="81"/>
  <c r="M223" i="8"/>
  <c r="P122" i="81"/>
  <c r="M122" i="8"/>
  <c r="P13" i="81"/>
  <c r="M13" i="8"/>
  <c r="P21" i="81"/>
  <c r="M21" i="8"/>
  <c r="P29" i="81"/>
  <c r="M29" i="8"/>
  <c r="P37" i="81"/>
  <c r="M37" i="8"/>
  <c r="P45" i="81"/>
  <c r="M45" i="8"/>
  <c r="P53" i="81"/>
  <c r="M53" i="8"/>
  <c r="P61" i="81"/>
  <c r="M61" i="8"/>
  <c r="P69" i="81"/>
  <c r="M69" i="8"/>
  <c r="P78" i="81"/>
  <c r="M78" i="8"/>
  <c r="P89" i="81"/>
  <c r="M89" i="8"/>
  <c r="P98" i="81"/>
  <c r="M98" i="8"/>
  <c r="P110" i="81"/>
  <c r="M110" i="8"/>
  <c r="P118" i="81"/>
  <c r="M118" i="8"/>
  <c r="P126" i="81"/>
  <c r="M126" i="8"/>
  <c r="P134" i="81"/>
  <c r="M134" i="8"/>
  <c r="P142" i="81"/>
  <c r="M142" i="8"/>
  <c r="P150" i="81"/>
  <c r="M150" i="8"/>
  <c r="P158" i="81"/>
  <c r="M158" i="8"/>
  <c r="P166" i="81"/>
  <c r="M166" i="8"/>
  <c r="P176" i="81"/>
  <c r="M176" i="8"/>
  <c r="P184" i="81"/>
  <c r="M184" i="8"/>
  <c r="P195" i="81"/>
  <c r="M195" i="8"/>
  <c r="P203" i="81"/>
  <c r="M203" i="8"/>
  <c r="P212" i="81"/>
  <c r="M212" i="8"/>
  <c r="P220" i="81"/>
  <c r="M220" i="8"/>
  <c r="P228" i="81"/>
  <c r="M228" i="8"/>
  <c r="P254" i="81"/>
  <c r="M254" i="8"/>
  <c r="P105" i="81"/>
  <c r="M105" i="8"/>
  <c r="P24" i="81"/>
  <c r="M24" i="8"/>
  <c r="P72" i="81"/>
  <c r="M72" i="8"/>
  <c r="P129" i="81"/>
  <c r="M129" i="8"/>
  <c r="P179" i="81"/>
  <c r="M179" i="8"/>
  <c r="P258" i="81"/>
  <c r="M258" i="8"/>
  <c r="P33" i="81"/>
  <c r="M33" i="8"/>
  <c r="P57" i="81"/>
  <c r="M57" i="8"/>
  <c r="P106" i="81"/>
  <c r="M106" i="8"/>
  <c r="P6" i="81"/>
  <c r="M6" i="8"/>
  <c r="P14" i="81"/>
  <c r="M14" i="8"/>
  <c r="P22" i="81"/>
  <c r="M22" i="8"/>
  <c r="P30" i="81"/>
  <c r="M30" i="8"/>
  <c r="P38" i="81"/>
  <c r="M38" i="8"/>
  <c r="P46" i="81"/>
  <c r="M46" i="8"/>
  <c r="P54" i="81"/>
  <c r="M54" i="8"/>
  <c r="P62" i="81"/>
  <c r="M62" i="8"/>
  <c r="P70" i="81"/>
  <c r="M70" i="8"/>
  <c r="P79" i="81"/>
  <c r="M79" i="8"/>
  <c r="P90" i="81"/>
  <c r="M90" i="8"/>
  <c r="P99" i="81"/>
  <c r="M99" i="8"/>
  <c r="P111" i="81"/>
  <c r="M111" i="8"/>
  <c r="P119" i="81"/>
  <c r="M119" i="8"/>
  <c r="P127" i="81"/>
  <c r="M127" i="8"/>
  <c r="P135" i="81"/>
  <c r="M135" i="8"/>
  <c r="P143" i="81"/>
  <c r="M143" i="8"/>
  <c r="P151" i="81"/>
  <c r="M151" i="8"/>
  <c r="P159" i="81"/>
  <c r="M159" i="8"/>
  <c r="P167" i="81"/>
  <c r="M167" i="8"/>
  <c r="P177" i="81"/>
  <c r="M177" i="8"/>
  <c r="P185" i="81"/>
  <c r="M185" i="8"/>
  <c r="P196" i="81"/>
  <c r="M196" i="8"/>
  <c r="P204" i="81"/>
  <c r="M204" i="8"/>
  <c r="P213" i="81"/>
  <c r="M213" i="8"/>
  <c r="P221" i="81"/>
  <c r="M221" i="8"/>
  <c r="P229" i="81"/>
  <c r="M229" i="8"/>
  <c r="P255" i="81"/>
  <c r="M255" i="8"/>
  <c r="P187" i="81"/>
  <c r="M187" i="8"/>
  <c r="P48" i="81"/>
  <c r="M48" i="8"/>
  <c r="P81" i="81"/>
  <c r="M81" i="8"/>
  <c r="P137" i="81"/>
  <c r="M137" i="8"/>
  <c r="P190" i="81"/>
  <c r="M190" i="8"/>
  <c r="P215" i="81"/>
  <c r="M215" i="8"/>
  <c r="P25" i="81"/>
  <c r="M25" i="8"/>
  <c r="P65" i="81"/>
  <c r="M65" i="8"/>
  <c r="P114" i="81"/>
  <c r="M114" i="8"/>
  <c r="P7" i="81"/>
  <c r="M7" i="8"/>
  <c r="P15" i="81"/>
  <c r="M15" i="8"/>
  <c r="P23" i="81"/>
  <c r="M23" i="8"/>
  <c r="P31" i="81"/>
  <c r="M31" i="8"/>
  <c r="P39" i="81"/>
  <c r="M39" i="8"/>
  <c r="P47" i="81"/>
  <c r="M47" i="8"/>
  <c r="P55" i="81"/>
  <c r="M55" i="8"/>
  <c r="P63" i="81"/>
  <c r="M63" i="8"/>
  <c r="P71" i="81"/>
  <c r="M71" i="8"/>
  <c r="P80" i="81"/>
  <c r="M80" i="8"/>
  <c r="P91" i="81"/>
  <c r="M91" i="8"/>
  <c r="P100" i="81"/>
  <c r="M100" i="8"/>
  <c r="P112" i="81"/>
  <c r="M112" i="8"/>
  <c r="P120" i="81"/>
  <c r="M120" i="8"/>
  <c r="P128" i="81"/>
  <c r="M128" i="8"/>
  <c r="P136" i="81"/>
  <c r="M136" i="8"/>
  <c r="P144" i="81"/>
  <c r="M144" i="8"/>
  <c r="P152" i="81"/>
  <c r="M152" i="8"/>
  <c r="P160" i="81"/>
  <c r="M160" i="8"/>
  <c r="P168" i="81"/>
  <c r="M168" i="8"/>
  <c r="P178" i="81"/>
  <c r="M178" i="8"/>
  <c r="P186" i="81"/>
  <c r="M186" i="8"/>
  <c r="P197" i="81"/>
  <c r="M197" i="8"/>
  <c r="P214" i="81"/>
  <c r="M214" i="8"/>
  <c r="P222" i="81"/>
  <c r="M222" i="8"/>
  <c r="P230" i="81"/>
  <c r="M230" i="8"/>
  <c r="P256" i="81"/>
  <c r="M256" i="8"/>
  <c r="P188" i="81"/>
  <c r="M188" i="8"/>
  <c r="P209" i="81"/>
  <c r="M209" i="8"/>
  <c r="P205" i="81"/>
  <c r="M205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G87" i="77"/>
  <c r="J87" i="77" s="1"/>
  <c r="G235" i="77"/>
  <c r="J235" i="77" s="1"/>
  <c r="G242" i="78"/>
  <c r="J242" i="78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E174" i="78" s="1"/>
  <c r="G102" i="77"/>
  <c r="J102" i="77" s="1"/>
  <c r="E102" i="78" s="1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G88" i="78" l="1"/>
  <c r="J88" i="78" s="1"/>
  <c r="E87" i="78"/>
  <c r="G252" i="78"/>
  <c r="J252" i="78" s="1"/>
  <c r="E239" i="78"/>
  <c r="E235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P136" i="77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75" i="78"/>
  <c r="G75" i="78" s="1"/>
  <c r="J75" i="78" s="1"/>
  <c r="E60" i="78"/>
  <c r="G60" i="78" s="1"/>
  <c r="J60" i="78" s="1"/>
  <c r="E178" i="78"/>
  <c r="G178" i="78" s="1"/>
  <c r="J178" i="78" s="1"/>
  <c r="E45" i="78"/>
  <c r="G45" i="78" s="1"/>
  <c r="J45" i="78" s="1"/>
  <c r="P49" i="77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255" i="77"/>
  <c r="P124" i="77"/>
  <c r="P99" i="77"/>
  <c r="P137" i="77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256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48" i="77"/>
  <c r="P258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254" i="77"/>
  <c r="P76" i="77"/>
  <c r="P90" i="77"/>
  <c r="P17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E169" i="78" s="1"/>
  <c r="N262" i="77"/>
  <c r="N268" i="77" s="1"/>
  <c r="AB5" i="8"/>
  <c r="M5" i="8"/>
  <c r="AB35" i="8"/>
  <c r="W7" i="8"/>
  <c r="AB7" i="8" s="1"/>
  <c r="P5" i="77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78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E45" i="93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129" i="93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63" i="93" s="1"/>
  <c r="G35" i="85"/>
  <c r="J35" i="85" s="1"/>
  <c r="G169" i="85"/>
  <c r="J169" i="85" s="1"/>
  <c r="G169" i="86" s="1"/>
  <c r="J169" i="86" s="1"/>
  <c r="G45" i="93"/>
  <c r="J45" i="93" s="1"/>
  <c r="E45" i="94" s="1"/>
  <c r="G75" i="90"/>
  <c r="J75" i="90" s="1"/>
  <c r="G60" i="92"/>
  <c r="J60" i="92" s="1"/>
  <c r="E60" i="93" s="1"/>
  <c r="G178" i="92"/>
  <c r="J178" i="92" s="1"/>
  <c r="E178" i="93" s="1"/>
  <c r="G109" i="91"/>
  <c r="J109" i="91" s="1"/>
  <c r="G114" i="91"/>
  <c r="J114" i="91" s="1"/>
  <c r="G94" i="91"/>
  <c r="J94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E229" i="78"/>
  <c r="G229" i="78" s="1"/>
  <c r="J229" i="78" s="1"/>
  <c r="G237" i="79" s="1"/>
  <c r="J237" i="79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114" i="92"/>
  <c r="J114" i="92" s="1"/>
  <c r="E114" i="93" s="1"/>
  <c r="G63" i="93"/>
  <c r="J63" i="93" s="1"/>
  <c r="E63" i="94" s="1"/>
  <c r="G178" i="93"/>
  <c r="J178" i="93" s="1"/>
  <c r="E178" i="94" s="1"/>
  <c r="G94" i="92"/>
  <c r="J94" i="92" s="1"/>
  <c r="E94" i="93" s="1"/>
  <c r="G60" i="93"/>
  <c r="J60" i="93" s="1"/>
  <c r="E60" i="94" s="1"/>
  <c r="G129" i="93"/>
  <c r="J129" i="93" s="1"/>
  <c r="E129" i="94" s="1"/>
  <c r="G75" i="91"/>
  <c r="J75" i="91" s="1"/>
  <c r="G109" i="92"/>
  <c r="J109" i="92" s="1"/>
  <c r="E109" i="93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35" i="92" l="1"/>
  <c r="J35" i="92" s="1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E94" i="94" s="1"/>
  <c r="G178" i="94"/>
  <c r="J178" i="94" s="1"/>
  <c r="G63" i="94"/>
  <c r="J63" i="94" s="1"/>
  <c r="G109" i="93"/>
  <c r="J109" i="93" s="1"/>
  <c r="E109" i="94" s="1"/>
  <c r="G75" i="92"/>
  <c r="J75" i="92" s="1"/>
  <c r="E75" i="93" s="1"/>
  <c r="G35" i="95"/>
  <c r="J35" i="95" s="1"/>
  <c r="G60" i="94"/>
  <c r="J60" i="94" s="1"/>
  <c r="G114" i="93"/>
  <c r="J114" i="93" s="1"/>
  <c r="E114" i="94" s="1"/>
  <c r="G12" i="84"/>
  <c r="J12" i="84" s="1"/>
  <c r="E35" i="93" l="1"/>
  <c r="G35" i="93" s="1"/>
  <c r="J35" i="93" s="1"/>
  <c r="G229" i="80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E75" i="94" s="1"/>
  <c r="G109" i="94"/>
  <c r="J109" i="94" s="1"/>
  <c r="G45" i="96"/>
  <c r="J45" i="96" s="1"/>
  <c r="G63" i="95"/>
  <c r="J63" i="95" s="1"/>
  <c r="G129" i="95"/>
  <c r="J129" i="95" s="1"/>
  <c r="G12" i="85"/>
  <c r="J12" i="85" s="1"/>
  <c r="E35" i="94" l="1"/>
  <c r="G35" i="94" s="1"/>
  <c r="J35" i="94" s="1"/>
  <c r="G229" i="8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152" i="78" l="1"/>
  <c r="G152" i="78" s="1"/>
  <c r="J152" i="78" s="1"/>
  <c r="G155" i="78"/>
  <c r="J155" i="78" s="1"/>
  <c r="E155" i="78"/>
  <c r="E213" i="78"/>
  <c r="G213" i="78" s="1"/>
  <c r="J213" i="78" s="1"/>
  <c r="E126" i="78"/>
  <c r="G126" i="78" s="1"/>
  <c r="J126" i="78" s="1"/>
  <c r="E205" i="78"/>
  <c r="G205" i="78" s="1"/>
  <c r="J205" i="78" s="1"/>
  <c r="E83" i="78"/>
  <c r="G83" i="78" s="1"/>
  <c r="J83" i="78" s="1"/>
  <c r="E84" i="78"/>
  <c r="G84" i="78" s="1"/>
  <c r="J84" i="78" s="1"/>
  <c r="E148" i="78"/>
  <c r="G148" i="78" s="1"/>
  <c r="J148" i="78" s="1"/>
  <c r="E177" i="78"/>
  <c r="G177" i="78" s="1"/>
  <c r="J177" i="78" s="1"/>
  <c r="G181" i="78"/>
  <c r="J181" i="78" s="1"/>
  <c r="E181" i="78"/>
  <c r="E153" i="78"/>
  <c r="G153" i="78" s="1"/>
  <c r="J153" i="78" s="1"/>
  <c r="E206" i="78"/>
  <c r="G206" i="78" s="1"/>
  <c r="J206" i="78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E229" i="93" s="1"/>
  <c r="G237" i="92"/>
  <c r="J237" i="92" s="1"/>
  <c r="E237" i="93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20" i="77" l="1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E190" i="78" s="1"/>
  <c r="G70" i="84"/>
  <c r="J70" i="84" s="1"/>
  <c r="G82" i="77"/>
  <c r="J82" i="77" s="1"/>
  <c r="E82" i="78" s="1"/>
  <c r="G173" i="77"/>
  <c r="J173" i="77" s="1"/>
  <c r="G175" i="84"/>
  <c r="J175" i="84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K213" i="64"/>
  <c r="K215" i="64" s="1"/>
  <c r="G102" i="78" l="1"/>
  <c r="J102" i="78" s="1"/>
  <c r="E103" i="78"/>
  <c r="G174" i="78"/>
  <c r="J174" i="78" s="1"/>
  <c r="E173" i="78"/>
  <c r="G173" i="78" s="1"/>
  <c r="J173" i="78" s="1"/>
  <c r="G174" i="79" s="1"/>
  <c r="J174" i="79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J254" i="77"/>
  <c r="E254" i="78" s="1"/>
  <c r="G143" i="77"/>
  <c r="J143" i="77" s="1"/>
  <c r="G108" i="77"/>
  <c r="J108" i="77" s="1"/>
  <c r="G258" i="77"/>
  <c r="J25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242" i="79"/>
  <c r="J242" i="79" s="1"/>
  <c r="E234" i="78"/>
  <c r="E99" i="78"/>
  <c r="G99" i="78" s="1"/>
  <c r="J99" i="78" s="1"/>
  <c r="E33" i="78"/>
  <c r="G33" i="78" s="1"/>
  <c r="J33" i="78" s="1"/>
  <c r="E215" i="78"/>
  <c r="G215" i="78" s="1"/>
  <c r="J215" i="78" s="1"/>
  <c r="E64" i="78"/>
  <c r="G64" i="78" s="1"/>
  <c r="J64" i="78" s="1"/>
  <c r="E78" i="78"/>
  <c r="G78" i="78" s="1"/>
  <c r="J78" i="78" s="1"/>
  <c r="E61" i="78"/>
  <c r="G61" i="78" s="1"/>
  <c r="J61" i="78" s="1"/>
  <c r="E56" i="78"/>
  <c r="G56" i="78" s="1"/>
  <c r="J56" i="78" s="1"/>
  <c r="E27" i="78"/>
  <c r="G27" i="78" s="1"/>
  <c r="J27" i="78" s="1"/>
  <c r="E44" i="78"/>
  <c r="G44" i="78" s="1"/>
  <c r="J44" i="78" s="1"/>
  <c r="E77" i="78"/>
  <c r="G77" i="78" s="1"/>
  <c r="J77" i="78" s="1"/>
  <c r="E41" i="78"/>
  <c r="G41" i="78" s="1"/>
  <c r="J41" i="78" s="1"/>
  <c r="E66" i="78"/>
  <c r="G66" i="78" s="1"/>
  <c r="J66" i="78" s="1"/>
  <c r="G66" i="79" s="1"/>
  <c r="J66" i="79" s="1"/>
  <c r="E80" i="78"/>
  <c r="G80" i="78" s="1"/>
  <c r="J80" i="78" s="1"/>
  <c r="E51" i="78"/>
  <c r="G51" i="78" s="1"/>
  <c r="J51" i="78" s="1"/>
  <c r="E36" i="78"/>
  <c r="G36" i="78" s="1"/>
  <c r="J36" i="78" s="1"/>
  <c r="E108" i="78"/>
  <c r="G108" i="78" s="1"/>
  <c r="J108" i="78" s="1"/>
  <c r="G74" i="78"/>
  <c r="J74" i="78" s="1"/>
  <c r="E74" i="78"/>
  <c r="E43" i="78"/>
  <c r="G43" i="78" s="1"/>
  <c r="J43" i="78" s="1"/>
  <c r="E57" i="78"/>
  <c r="G57" i="78" s="1"/>
  <c r="J57" i="78" s="1"/>
  <c r="E46" i="78"/>
  <c r="G46" i="78" s="1"/>
  <c r="J46" i="78" s="1"/>
  <c r="E58" i="78"/>
  <c r="G58" i="78" s="1"/>
  <c r="J58" i="78" s="1"/>
  <c r="E79" i="78"/>
  <c r="G79" i="78" s="1"/>
  <c r="J79" i="78" s="1"/>
  <c r="G79" i="79" s="1"/>
  <c r="J79" i="79" s="1"/>
  <c r="E65" i="78"/>
  <c r="G65" i="78" s="1"/>
  <c r="J65" i="78" s="1"/>
  <c r="G65" i="79" s="1"/>
  <c r="J65" i="79" s="1"/>
  <c r="E50" i="78"/>
  <c r="G50" i="78" s="1"/>
  <c r="J50" i="78" s="1"/>
  <c r="G34" i="78"/>
  <c r="J34" i="78" s="1"/>
  <c r="E34" i="78"/>
  <c r="E54" i="78"/>
  <c r="G54" i="78" s="1"/>
  <c r="J54" i="78" s="1"/>
  <c r="E158" i="78"/>
  <c r="G158" i="78" s="1"/>
  <c r="J158" i="78" s="1"/>
  <c r="G158" i="79" s="1"/>
  <c r="J158" i="79" s="1"/>
  <c r="E143" i="78"/>
  <c r="G143" i="78" s="1"/>
  <c r="J143" i="78" s="1"/>
  <c r="E166" i="78"/>
  <c r="G166" i="78" s="1"/>
  <c r="J166" i="78" s="1"/>
  <c r="G166" i="79" s="1"/>
  <c r="J166" i="79" s="1"/>
  <c r="E29" i="78"/>
  <c r="G29" i="78" s="1"/>
  <c r="J29" i="78" s="1"/>
  <c r="E98" i="78"/>
  <c r="G98" i="78" s="1"/>
  <c r="J98" i="78" s="1"/>
  <c r="E40" i="78"/>
  <c r="G40" i="78" s="1"/>
  <c r="J40" i="78" s="1"/>
  <c r="G118" i="78"/>
  <c r="J118" i="78" s="1"/>
  <c r="E118" i="78"/>
  <c r="E37" i="78"/>
  <c r="G37" i="78" s="1"/>
  <c r="J37" i="78" s="1"/>
  <c r="E170" i="78"/>
  <c r="G170" i="78" s="1"/>
  <c r="J170" i="78" s="1"/>
  <c r="G170" i="79" s="1"/>
  <c r="J170" i="79" s="1"/>
  <c r="E135" i="78"/>
  <c r="G135" i="78" s="1"/>
  <c r="J135" i="78" s="1"/>
  <c r="E141" i="78"/>
  <c r="G141" i="78" s="1"/>
  <c r="J141" i="78" s="1"/>
  <c r="E100" i="78"/>
  <c r="G100" i="78" s="1"/>
  <c r="J100" i="78" s="1"/>
  <c r="E140" i="78"/>
  <c r="G140" i="78" s="1"/>
  <c r="J140" i="78" s="1"/>
  <c r="E179" i="78"/>
  <c r="G179" i="78" s="1"/>
  <c r="J179" i="78" s="1"/>
  <c r="G89" i="78"/>
  <c r="J89" i="78" s="1"/>
  <c r="E89" i="78"/>
  <c r="E28" i="78"/>
  <c r="G28" i="78" s="1"/>
  <c r="J28" i="78" s="1"/>
  <c r="G235" i="78"/>
  <c r="J235" i="78" s="1"/>
  <c r="E227" i="78"/>
  <c r="E115" i="78"/>
  <c r="G115" i="78" s="1"/>
  <c r="J115" i="78" s="1"/>
  <c r="G31" i="78"/>
  <c r="J31" i="78" s="1"/>
  <c r="E31" i="78"/>
  <c r="G236" i="78"/>
  <c r="J236" i="78" s="1"/>
  <c r="E228" i="78"/>
  <c r="E192" i="78"/>
  <c r="G192" i="78" s="1"/>
  <c r="J192" i="78" s="1"/>
  <c r="G192" i="79" s="1"/>
  <c r="J192" i="79" s="1"/>
  <c r="E52" i="78"/>
  <c r="G52" i="78" s="1"/>
  <c r="J52" i="78" s="1"/>
  <c r="G93" i="78"/>
  <c r="J93" i="78" s="1"/>
  <c r="E93" i="78"/>
  <c r="E47" i="78"/>
  <c r="G47" i="78" s="1"/>
  <c r="J47" i="78" s="1"/>
  <c r="E49" i="78"/>
  <c r="G49" i="78" s="1"/>
  <c r="J49" i="78" s="1"/>
  <c r="E171" i="78"/>
  <c r="G171" i="78" s="1"/>
  <c r="J171" i="78" s="1"/>
  <c r="E160" i="78"/>
  <c r="G160" i="78" s="1"/>
  <c r="J160" i="78" s="1"/>
  <c r="G160" i="79" s="1"/>
  <c r="J160" i="79" s="1"/>
  <c r="E225" i="78"/>
  <c r="G225" i="78" s="1"/>
  <c r="J225" i="78" s="1"/>
  <c r="E255" i="78"/>
  <c r="G255" i="78" s="1"/>
  <c r="J255" i="78" s="1"/>
  <c r="E256" i="78"/>
  <c r="G256" i="78" s="1"/>
  <c r="J256" i="78" s="1"/>
  <c r="E256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E113" i="93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E208" i="93" s="1"/>
  <c r="G211" i="91"/>
  <c r="J211" i="91" s="1"/>
  <c r="G157" i="91"/>
  <c r="J157" i="91" s="1"/>
  <c r="G39" i="91"/>
  <c r="J39" i="91" s="1"/>
  <c r="G193" i="92"/>
  <c r="J193" i="92" s="1"/>
  <c r="E193" i="93" s="1"/>
  <c r="G210" i="91"/>
  <c r="J210" i="91" s="1"/>
  <c r="G212" i="91"/>
  <c r="J212" i="91" s="1"/>
  <c r="G147" i="91"/>
  <c r="J147" i="91" s="1"/>
  <c r="G205" i="92"/>
  <c r="J205" i="92" s="1"/>
  <c r="E205" i="93" s="1"/>
  <c r="G198" i="91"/>
  <c r="J198" i="91" s="1"/>
  <c r="G125" i="92"/>
  <c r="J125" i="92" s="1"/>
  <c r="E125" i="93" s="1"/>
  <c r="G128" i="91"/>
  <c r="J128" i="91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G83" i="92"/>
  <c r="J83" i="92" s="1"/>
  <c r="E83" i="93" s="1"/>
  <c r="G127" i="92"/>
  <c r="J127" i="92" s="1"/>
  <c r="E127" i="93" s="1"/>
  <c r="G209" i="91"/>
  <c r="J209" i="91" s="1"/>
  <c r="G152" i="92"/>
  <c r="J152" i="92" s="1"/>
  <c r="E152" i="93" s="1"/>
  <c r="G204" i="91"/>
  <c r="J204" i="91" s="1"/>
  <c r="G206" i="92"/>
  <c r="J206" i="92" s="1"/>
  <c r="E206" i="93" s="1"/>
  <c r="G195" i="91"/>
  <c r="J195" i="91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G226" i="92"/>
  <c r="J226" i="92" s="1"/>
  <c r="E226" i="93" s="1"/>
  <c r="G197" i="91"/>
  <c r="J197" i="91" s="1"/>
  <c r="G149" i="91"/>
  <c r="J149" i="91" s="1"/>
  <c r="G148" i="92"/>
  <c r="J148" i="92" s="1"/>
  <c r="E148" i="93" s="1"/>
  <c r="G150" i="91"/>
  <c r="J150" i="91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256" i="80" l="1"/>
  <c r="G256" i="80" s="1"/>
  <c r="J256" i="80" s="1"/>
  <c r="E256" i="81" s="1"/>
  <c r="G256" i="81" s="1"/>
  <c r="J256" i="81" s="1"/>
  <c r="E221" i="78"/>
  <c r="G221" i="78" s="1"/>
  <c r="J221" i="78" s="1"/>
  <c r="G221" i="79" s="1"/>
  <c r="J221" i="79" s="1"/>
  <c r="E136" i="78"/>
  <c r="G136" i="78" s="1"/>
  <c r="J136" i="78" s="1"/>
  <c r="E165" i="78"/>
  <c r="G165" i="78" s="1"/>
  <c r="J165" i="78" s="1"/>
  <c r="G165" i="79" s="1"/>
  <c r="J165" i="79" s="1"/>
  <c r="E38" i="78"/>
  <c r="G38" i="78" s="1"/>
  <c r="J38" i="78" s="1"/>
  <c r="E122" i="78"/>
  <c r="G122" i="78" s="1"/>
  <c r="J122" i="78" s="1"/>
  <c r="E18" i="77"/>
  <c r="G18" i="77" s="1"/>
  <c r="J18" i="77" s="1"/>
  <c r="E18" i="78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E231" i="93" s="1"/>
  <c r="G239" i="92"/>
  <c r="J239" i="92" s="1"/>
  <c r="E239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E6" i="78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113" i="93"/>
  <c r="J113" i="93" s="1"/>
  <c r="E113" i="94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33" i="78" l="1"/>
  <c r="G133" i="78" s="1"/>
  <c r="J133" i="78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E231" i="94" s="1"/>
  <c r="G239" i="93"/>
  <c r="J239" i="93" s="1"/>
  <c r="E239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G206" i="94"/>
  <c r="J206" i="94" s="1"/>
  <c r="G113" i="94"/>
  <c r="J113" i="94" s="1"/>
  <c r="G147" i="93"/>
  <c r="J147" i="93" s="1"/>
  <c r="E147" i="94" s="1"/>
  <c r="G213" i="94"/>
  <c r="J213" i="94" s="1"/>
  <c r="G202" i="93"/>
  <c r="J202" i="93" s="1"/>
  <c r="E202" i="94" s="1"/>
  <c r="G127" i="94"/>
  <c r="J127" i="94" s="1"/>
  <c r="G209" i="93"/>
  <c r="J209" i="93" s="1"/>
  <c r="E209" i="94" s="1"/>
  <c r="G177" i="94"/>
  <c r="J177" i="94" s="1"/>
  <c r="G153" i="94"/>
  <c r="J153" i="94" s="1"/>
  <c r="G194" i="94"/>
  <c r="J194" i="94" s="1"/>
  <c r="G148" i="94"/>
  <c r="J148" i="94" s="1"/>
  <c r="G204" i="93"/>
  <c r="J204" i="93" s="1"/>
  <c r="E204" i="94" s="1"/>
  <c r="G125" i="94"/>
  <c r="J125" i="94" s="1"/>
  <c r="G156" i="93"/>
  <c r="J156" i="93" s="1"/>
  <c r="E156" i="94" s="1"/>
  <c r="G84" i="94"/>
  <c r="J84" i="94" s="1"/>
  <c r="G203" i="93"/>
  <c r="J203" i="93" s="1"/>
  <c r="E203" i="94" s="1"/>
  <c r="G196" i="93"/>
  <c r="J196" i="93" s="1"/>
  <c r="E196" i="94" s="1"/>
  <c r="G205" i="94"/>
  <c r="J205" i="94" s="1"/>
  <c r="G208" i="94"/>
  <c r="J208" i="94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G212" i="93"/>
  <c r="J212" i="93" s="1"/>
  <c r="E212" i="94" s="1"/>
  <c r="G83" i="94"/>
  <c r="J83" i="94" s="1"/>
  <c r="G150" i="93"/>
  <c r="J150" i="93" s="1"/>
  <c r="E150" i="94" s="1"/>
  <c r="G181" i="94"/>
  <c r="J181" i="94" s="1"/>
  <c r="G157" i="93"/>
  <c r="J157" i="93" s="1"/>
  <c r="E157" i="94" s="1"/>
  <c r="G71" i="90"/>
  <c r="J71" i="90" s="1"/>
  <c r="G198" i="93"/>
  <c r="J198" i="93" s="1"/>
  <c r="E198" i="94" s="1"/>
  <c r="G152" i="94"/>
  <c r="J152" i="94" s="1"/>
  <c r="G175" i="90"/>
  <c r="J175" i="90" s="1"/>
  <c r="G151" i="94"/>
  <c r="J151" i="94" s="1"/>
  <c r="G126" i="94"/>
  <c r="J126" i="94" s="1"/>
  <c r="G149" i="93"/>
  <c r="J149" i="93" s="1"/>
  <c r="E149" i="94" s="1"/>
  <c r="G70" i="90"/>
  <c r="J70" i="90" s="1"/>
  <c r="G211" i="93"/>
  <c r="J211" i="93" s="1"/>
  <c r="E211" i="94" s="1"/>
  <c r="G197" i="93"/>
  <c r="J197" i="93" s="1"/>
  <c r="E197" i="94" s="1"/>
  <c r="G155" i="94"/>
  <c r="J155" i="94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E110" i="93" s="1"/>
  <c r="G111" i="90"/>
  <c r="J111" i="90" s="1"/>
  <c r="G111" i="91" s="1"/>
  <c r="J111" i="91" s="1"/>
  <c r="G111" i="92" s="1"/>
  <c r="J111" i="92" s="1"/>
  <c r="E111" i="93" s="1"/>
  <c r="G108" i="90"/>
  <c r="J108" i="90" s="1"/>
  <c r="G108" i="91" s="1"/>
  <c r="J108" i="91" s="1"/>
  <c r="G108" i="92" s="1"/>
  <c r="J108" i="92" s="1"/>
  <c r="E108" i="93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E112" i="93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E74" i="93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E117" i="93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E115" i="93" s="1"/>
  <c r="G116" i="90"/>
  <c r="J116" i="90" s="1"/>
  <c r="G116" i="91" s="1"/>
  <c r="J116" i="91" s="1"/>
  <c r="G116" i="92" s="1"/>
  <c r="J116" i="92" s="1"/>
  <c r="E116" i="93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E107" i="93" s="1"/>
  <c r="G97" i="92"/>
  <c r="J97" i="92" s="1"/>
  <c r="E97" i="93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E88" i="93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E90" i="93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E21" i="93" s="1"/>
  <c r="G16" i="88"/>
  <c r="J16" i="88" s="1"/>
  <c r="G16" i="89" s="1"/>
  <c r="J16" i="89" s="1"/>
  <c r="G20" i="92"/>
  <c r="J20" i="92" s="1"/>
  <c r="E20" i="93" s="1"/>
  <c r="G8" i="88"/>
  <c r="J8" i="88" s="1"/>
  <c r="G8" i="89" s="1"/>
  <c r="J8" i="89" s="1"/>
  <c r="G7" i="88"/>
  <c r="J7" i="88" s="1"/>
  <c r="G7" i="89" s="1"/>
  <c r="J7" i="89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17" i="88"/>
  <c r="J17" i="88" s="1"/>
  <c r="G17" i="89" s="1"/>
  <c r="J17" i="89" s="1"/>
  <c r="G25" i="92"/>
  <c r="J25" i="92" s="1"/>
  <c r="E25" i="93" s="1"/>
  <c r="G23" i="92"/>
  <c r="J23" i="92" s="1"/>
  <c r="E23" i="93" s="1"/>
  <c r="G131" i="87"/>
  <c r="J131" i="87" s="1"/>
  <c r="G134" i="87"/>
  <c r="J134" i="87" s="1"/>
  <c r="G254" i="89"/>
  <c r="J254" i="89" s="1"/>
  <c r="G82" i="89"/>
  <c r="J82" i="89" s="1"/>
  <c r="G146" i="92"/>
  <c r="J146" i="92" s="1"/>
  <c r="E146" i="93" s="1"/>
  <c r="G115" i="93"/>
  <c r="J115" i="93" s="1"/>
  <c r="E115" i="94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112" i="93"/>
  <c r="J112" i="93" s="1"/>
  <c r="E112" i="94" s="1"/>
  <c r="G55" i="91"/>
  <c r="J55" i="91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74" i="93"/>
  <c r="J74" i="93" s="1"/>
  <c r="E74" i="94" s="1"/>
  <c r="G41" i="91"/>
  <c r="J41" i="91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G122" i="91"/>
  <c r="J122" i="91" s="1"/>
  <c r="G166" i="92"/>
  <c r="J166" i="92" s="1"/>
  <c r="E166" i="93" s="1"/>
  <c r="G161" i="91"/>
  <c r="J161" i="91" s="1"/>
  <c r="G107" i="93"/>
  <c r="J107" i="93" s="1"/>
  <c r="E107" i="94" s="1"/>
  <c r="G168" i="92"/>
  <c r="J168" i="92" s="1"/>
  <c r="E168" i="93" s="1"/>
  <c r="G120" i="92"/>
  <c r="J120" i="92" s="1"/>
  <c r="E120" i="93" s="1"/>
  <c r="G34" i="91"/>
  <c r="J34" i="91" s="1"/>
  <c r="G51" i="91"/>
  <c r="J51" i="91" s="1"/>
  <c r="G171" i="92"/>
  <c r="J171" i="92" s="1"/>
  <c r="E171" i="93" s="1"/>
  <c r="G121" i="92"/>
  <c r="J121" i="92" s="1"/>
  <c r="E121" i="93" s="1"/>
  <c r="G33" i="91"/>
  <c r="J33" i="91" s="1"/>
  <c r="G223" i="92"/>
  <c r="J223" i="92" s="1"/>
  <c r="E223" i="93" s="1"/>
  <c r="G48" i="91"/>
  <c r="J48" i="91" s="1"/>
  <c r="G52" i="91"/>
  <c r="J52" i="91" s="1"/>
  <c r="G141" i="92"/>
  <c r="J141" i="92" s="1"/>
  <c r="E141" i="93" s="1"/>
  <c r="G43" i="91"/>
  <c r="J43" i="91" s="1"/>
  <c r="G66" i="92"/>
  <c r="J66" i="92" s="1"/>
  <c r="E66" i="93" s="1"/>
  <c r="G144" i="92"/>
  <c r="J144" i="92" s="1"/>
  <c r="E144" i="93" s="1"/>
  <c r="G49" i="91"/>
  <c r="J49" i="91" s="1"/>
  <c r="G158" i="92"/>
  <c r="J158" i="92" s="1"/>
  <c r="E158" i="93" s="1"/>
  <c r="G32" i="91"/>
  <c r="J32" i="91" s="1"/>
  <c r="G130" i="92"/>
  <c r="J130" i="92" s="1"/>
  <c r="E130" i="93" s="1"/>
  <c r="G30" i="91"/>
  <c r="J30" i="91" s="1"/>
  <c r="G58" i="91"/>
  <c r="J58" i="91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G220" i="92"/>
  <c r="J220" i="92" s="1"/>
  <c r="E220" i="93" s="1"/>
  <c r="G42" i="91"/>
  <c r="J42" i="91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G93" i="92"/>
  <c r="J93" i="92" s="1"/>
  <c r="E93" i="93" s="1"/>
  <c r="G28" i="91"/>
  <c r="J28" i="91" s="1"/>
  <c r="G154" i="92"/>
  <c r="J154" i="92" s="1"/>
  <c r="E154" i="93" s="1"/>
  <c r="G95" i="92"/>
  <c r="J95" i="92" s="1"/>
  <c r="E95" i="93" s="1"/>
  <c r="G44" i="91"/>
  <c r="J44" i="91" s="1"/>
  <c r="G62" i="92"/>
  <c r="J62" i="92" s="1"/>
  <c r="E62" i="93" s="1"/>
  <c r="G27" i="91"/>
  <c r="J27" i="91" s="1"/>
  <c r="G67" i="92"/>
  <c r="J67" i="92" s="1"/>
  <c r="E67" i="93" s="1"/>
  <c r="G96" i="91"/>
  <c r="J96" i="91" s="1"/>
  <c r="G97" i="93"/>
  <c r="J97" i="93" s="1"/>
  <c r="E97" i="94" s="1"/>
  <c r="G116" i="93"/>
  <c r="J116" i="93" s="1"/>
  <c r="E116" i="94" s="1"/>
  <c r="G64" i="92"/>
  <c r="J64" i="92" s="1"/>
  <c r="E64" i="93" s="1"/>
  <c r="G54" i="91"/>
  <c r="J54" i="91" s="1"/>
  <c r="G89" i="92"/>
  <c r="J89" i="92" s="1"/>
  <c r="E89" i="93" s="1"/>
  <c r="G72" i="92"/>
  <c r="J72" i="92" s="1"/>
  <c r="E72" i="93" s="1"/>
  <c r="G50" i="91"/>
  <c r="J50" i="91" s="1"/>
  <c r="G85" i="92"/>
  <c r="J85" i="92" s="1"/>
  <c r="E85" i="93" s="1"/>
  <c r="G31" i="91"/>
  <c r="J31" i="91" s="1"/>
  <c r="G184" i="92"/>
  <c r="J184" i="92" s="1"/>
  <c r="E184" i="93" s="1"/>
  <c r="G47" i="91"/>
  <c r="J47" i="91" s="1"/>
  <c r="G180" i="92"/>
  <c r="J180" i="92" s="1"/>
  <c r="E180" i="93" s="1"/>
  <c r="G118" i="92"/>
  <c r="J118" i="92" s="1"/>
  <c r="E118" i="93" s="1"/>
  <c r="G108" i="93"/>
  <c r="J108" i="93" s="1"/>
  <c r="E108" i="94" s="1"/>
  <c r="G36" i="91"/>
  <c r="J36" i="91" s="1"/>
  <c r="G117" i="93"/>
  <c r="J117" i="93" s="1"/>
  <c r="E117" i="94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G53" i="91"/>
  <c r="J53" i="91" s="1"/>
  <c r="G119" i="91"/>
  <c r="J119" i="91" s="1"/>
  <c r="G110" i="93"/>
  <c r="J110" i="93" s="1"/>
  <c r="E110" i="94" s="1"/>
  <c r="G143" i="92"/>
  <c r="J143" i="92" s="1"/>
  <c r="E143" i="93" s="1"/>
  <c r="G163" i="92"/>
  <c r="J163" i="92" s="1"/>
  <c r="E163" i="93" s="1"/>
  <c r="G29" i="91"/>
  <c r="J29" i="91" s="1"/>
  <c r="G57" i="91"/>
  <c r="J57" i="91" s="1"/>
  <c r="G215" i="92"/>
  <c r="J215" i="92" s="1"/>
  <c r="E215" i="93" s="1"/>
  <c r="G214" i="90"/>
  <c r="J214" i="90" s="1"/>
  <c r="G38" i="91"/>
  <c r="J38" i="91" s="1"/>
  <c r="G138" i="92"/>
  <c r="J138" i="92" s="1"/>
  <c r="E138" i="93" s="1"/>
  <c r="G111" i="93"/>
  <c r="J111" i="93" s="1"/>
  <c r="E111" i="94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G106" i="92"/>
  <c r="J106" i="92" s="1"/>
  <c r="E106" i="93" s="1"/>
  <c r="G59" i="91"/>
  <c r="J59" i="91" s="1"/>
  <c r="G46" i="91"/>
  <c r="J46" i="91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E86" i="93" s="1"/>
  <c r="G87" i="92"/>
  <c r="J87" i="92" s="1"/>
  <c r="G234" i="90"/>
  <c r="J234" i="90" s="1"/>
  <c r="G242" i="91"/>
  <c r="J242" i="91" s="1"/>
  <c r="G230" i="92"/>
  <c r="J230" i="92" s="1"/>
  <c r="E230" i="93" s="1"/>
  <c r="G238" i="92"/>
  <c r="J238" i="92" s="1"/>
  <c r="E238" i="93" s="1"/>
  <c r="G240" i="100"/>
  <c r="J240" i="100" s="1"/>
  <c r="G232" i="100"/>
  <c r="J232" i="100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E24" i="94" s="1"/>
  <c r="G21" i="93"/>
  <c r="J21" i="93" s="1"/>
  <c r="E21" i="94" s="1"/>
  <c r="G16" i="90"/>
  <c r="J16" i="90" s="1"/>
  <c r="G19" i="93"/>
  <c r="J19" i="93" s="1"/>
  <c r="E19" i="94" s="1"/>
  <c r="G13" i="90"/>
  <c r="J13" i="90" s="1"/>
  <c r="G22" i="93"/>
  <c r="J22" i="93" s="1"/>
  <c r="E22" i="94" s="1"/>
  <c r="G18" i="90"/>
  <c r="J18" i="90" s="1"/>
  <c r="G26" i="93"/>
  <c r="J26" i="93" s="1"/>
  <c r="E26" i="94" s="1"/>
  <c r="G90" i="93"/>
  <c r="J90" i="93" s="1"/>
  <c r="E90" i="94" s="1"/>
  <c r="G7" i="90"/>
  <c r="J7" i="90" s="1"/>
  <c r="G15" i="90"/>
  <c r="J15" i="90" s="1"/>
  <c r="G23" i="93"/>
  <c r="J23" i="93" s="1"/>
  <c r="E23" i="94" s="1"/>
  <c r="G8" i="90"/>
  <c r="J8" i="90" s="1"/>
  <c r="G6" i="90"/>
  <c r="J6" i="90" s="1"/>
  <c r="G25" i="93"/>
  <c r="J25" i="93" s="1"/>
  <c r="E25" i="94" s="1"/>
  <c r="G20" i="93"/>
  <c r="J20" i="93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110" i="94"/>
  <c r="J110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16" i="94"/>
  <c r="J116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112" i="94"/>
  <c r="J112" i="94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7" i="94"/>
  <c r="J107" i="94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G135" i="91"/>
  <c r="J135" i="91" s="1"/>
  <c r="G133" i="90"/>
  <c r="J133" i="90" s="1"/>
  <c r="G136" i="90"/>
  <c r="J136" i="90" s="1"/>
  <c r="E20" i="94" l="1"/>
  <c r="G20" i="94" s="1"/>
  <c r="J20" i="94" s="1"/>
  <c r="G88" i="93"/>
  <c r="J88" i="93" s="1"/>
  <c r="E88" i="94" s="1"/>
  <c r="E87" i="93"/>
  <c r="G87" i="93" s="1"/>
  <c r="J87" i="93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G242" i="92"/>
  <c r="J242" i="92" s="1"/>
  <c r="E242" i="93" s="1"/>
  <c r="G253" i="92"/>
  <c r="J253" i="92" s="1"/>
  <c r="E253" i="93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E161" i="94" s="1"/>
  <c r="G116" i="95"/>
  <c r="J116" i="95" s="1"/>
  <c r="G164" i="94"/>
  <c r="J164" i="94" s="1"/>
  <c r="G43" i="93"/>
  <c r="J43" i="93" s="1"/>
  <c r="E43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E33" i="94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E50" i="94" s="1"/>
  <c r="G61" i="94"/>
  <c r="J61" i="94" s="1"/>
  <c r="G95" i="94"/>
  <c r="J95" i="94" s="1"/>
  <c r="G167" i="94"/>
  <c r="J167" i="94" s="1"/>
  <c r="G112" i="95"/>
  <c r="J112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G81" i="94"/>
  <c r="J81" i="94" s="1"/>
  <c r="G142" i="94"/>
  <c r="J142" i="94" s="1"/>
  <c r="G223" i="94"/>
  <c r="J223" i="94" s="1"/>
  <c r="G48" i="93"/>
  <c r="J48" i="93" s="1"/>
  <c r="E48" i="94" s="1"/>
  <c r="G179" i="94"/>
  <c r="J179" i="94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G121" i="94"/>
  <c r="J121" i="94" s="1"/>
  <c r="G168" i="94"/>
  <c r="J168" i="94" s="1"/>
  <c r="G56" i="93"/>
  <c r="J56" i="93" s="1"/>
  <c r="E56" i="94" s="1"/>
  <c r="G221" i="93"/>
  <c r="J221" i="93" s="1"/>
  <c r="E221" i="94" s="1"/>
  <c r="G80" i="94"/>
  <c r="J80" i="94" s="1"/>
  <c r="G154" i="94"/>
  <c r="J154" i="94" s="1"/>
  <c r="G101" i="94"/>
  <c r="J101" i="94" s="1"/>
  <c r="G40" i="93"/>
  <c r="J40" i="93" s="1"/>
  <c r="E40" i="94" s="1"/>
  <c r="G36" i="93"/>
  <c r="J36" i="93" s="1"/>
  <c r="E36" i="94" s="1"/>
  <c r="G100" i="94"/>
  <c r="J100" i="94" s="1"/>
  <c r="G52" i="93"/>
  <c r="J52" i="93" s="1"/>
  <c r="E52" i="94" s="1"/>
  <c r="G74" i="95"/>
  <c r="J74" i="95" s="1"/>
  <c r="G176" i="94"/>
  <c r="J176" i="94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G93" i="94"/>
  <c r="J93" i="94" s="1"/>
  <c r="G119" i="93"/>
  <c r="J119" i="93" s="1"/>
  <c r="E119" i="94" s="1"/>
  <c r="G77" i="94"/>
  <c r="J77" i="94" s="1"/>
  <c r="G163" i="94"/>
  <c r="J163" i="94" s="1"/>
  <c r="G99" i="94"/>
  <c r="J99" i="94" s="1"/>
  <c r="G32" i="93"/>
  <c r="J32" i="93" s="1"/>
  <c r="E32" i="94" s="1"/>
  <c r="G122" i="93"/>
  <c r="J122" i="93" s="1"/>
  <c r="E122" i="94" s="1"/>
  <c r="G215" i="94"/>
  <c r="J215" i="94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G120" i="94"/>
  <c r="J120" i="94" s="1"/>
  <c r="G107" i="95"/>
  <c r="J107" i="95" s="1"/>
  <c r="G96" i="93"/>
  <c r="J96" i="93" s="1"/>
  <c r="E96" i="94" s="1"/>
  <c r="G46" i="93"/>
  <c r="J46" i="93" s="1"/>
  <c r="E46" i="94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E165" i="94" s="1"/>
  <c r="G57" i="93"/>
  <c r="J57" i="93" s="1"/>
  <c r="E57" i="94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E44" i="94" s="1"/>
  <c r="G30" i="93"/>
  <c r="J30" i="93" s="1"/>
  <c r="E30" i="94" s="1"/>
  <c r="G117" i="95"/>
  <c r="J117" i="95" s="1"/>
  <c r="G68" i="94"/>
  <c r="J68" i="94" s="1"/>
  <c r="G145" i="94"/>
  <c r="J145" i="94" s="1"/>
  <c r="G170" i="94"/>
  <c r="J170" i="94" s="1"/>
  <c r="G42" i="93"/>
  <c r="J42" i="93" s="1"/>
  <c r="E42" i="94" s="1"/>
  <c r="G214" i="92"/>
  <c r="J214" i="92" s="1"/>
  <c r="E214" i="93" s="1"/>
  <c r="G89" i="94"/>
  <c r="J89" i="94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G136" i="91"/>
  <c r="J136" i="91" s="1"/>
  <c r="G132" i="92"/>
  <c r="J132" i="92" s="1"/>
  <c r="E132" i="93" s="1"/>
  <c r="G135" i="92"/>
  <c r="J135" i="92" s="1"/>
  <c r="E135" i="93" s="1"/>
  <c r="J5" i="8"/>
  <c r="G5" i="8"/>
  <c r="G20" i="96" l="1"/>
  <c r="J20" i="96" s="1"/>
  <c r="J20" i="95"/>
  <c r="G88" i="94"/>
  <c r="J88" i="94" s="1"/>
  <c r="E87" i="94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G134" i="90"/>
  <c r="J134" i="90" s="1"/>
  <c r="G46" i="94"/>
  <c r="J46" i="94" s="1"/>
  <c r="G214" i="93"/>
  <c r="J214" i="93" s="1"/>
  <c r="E214" i="94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66" i="96" l="1"/>
  <c r="J66" i="96" s="1"/>
  <c r="J66" i="95"/>
  <c r="G98" i="96"/>
  <c r="J98" i="96" s="1"/>
  <c r="J98" i="95"/>
  <c r="G99" i="96"/>
  <c r="J99" i="96" s="1"/>
  <c r="J99" i="95"/>
  <c r="G93" i="96"/>
  <c r="J93" i="96" s="1"/>
  <c r="J93" i="95"/>
  <c r="G77" i="96"/>
  <c r="J77" i="96" s="1"/>
  <c r="J77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G134" i="91"/>
  <c r="J134" i="91" s="1"/>
  <c r="G254" i="93"/>
  <c r="J254" i="93" s="1"/>
  <c r="E254" i="94" s="1"/>
  <c r="G82" i="93"/>
  <c r="J82" i="93" s="1"/>
  <c r="E82" i="94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G135" i="94"/>
  <c r="J135" i="94" s="1"/>
  <c r="G235" i="96" l="1"/>
  <c r="J235" i="96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238" i="96"/>
  <c r="J238" i="96" s="1"/>
  <c r="J230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83"/>
  <c r="J189" i="83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E189" i="93" s="1"/>
  <c r="G189" i="93" s="1"/>
  <c r="J189" i="93" s="1"/>
  <c r="E189" i="94" s="1"/>
  <c r="G189" i="94" s="1"/>
  <c r="J189" i="94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74"/>
  <c r="J187" i="74" s="1"/>
  <c r="G187" i="84"/>
  <c r="J187" i="84" s="1"/>
  <c r="G187" i="92"/>
  <c r="J187" i="92" s="1"/>
  <c r="E187" i="93" s="1"/>
  <c r="G187" i="93" s="1"/>
  <c r="J187" i="93" s="1"/>
  <c r="E187" i="94" s="1"/>
  <c r="G187" i="94" s="1"/>
  <c r="J187" i="94" s="1"/>
  <c r="G187" i="81"/>
  <c r="J187" i="81" s="1"/>
  <c r="G187" i="89"/>
  <c r="J187" i="89" s="1"/>
  <c r="G258" i="97"/>
  <c r="J258" i="97" s="1"/>
  <c r="G187" i="86"/>
  <c r="J187" i="86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G105" i="84"/>
  <c r="J105" i="84" s="1"/>
  <c r="G105" i="92"/>
  <c r="J105" i="92" s="1"/>
  <c r="E105" i="93" s="1"/>
  <c r="G105" i="93" s="1"/>
  <c r="J105" i="93" s="1"/>
  <c r="E105" i="94" s="1"/>
  <c r="G105" i="94" s="1"/>
  <c r="J105" i="94" s="1"/>
  <c r="G105" i="82"/>
  <c r="J105" i="82" s="1"/>
  <c r="G105" i="85"/>
  <c r="J105" i="85" s="1"/>
  <c r="G105" i="86"/>
  <c r="J105" i="86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G82" i="95"/>
  <c r="J82" i="95" s="1"/>
  <c r="G219" i="77"/>
  <c r="J219" i="77" s="1"/>
  <c r="E219" i="78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E189" i="77"/>
  <c r="G189" i="77" s="1"/>
  <c r="J189" i="77" s="1"/>
  <c r="E189" i="78" s="1"/>
  <c r="E187" i="77"/>
  <c r="G187" i="77" s="1"/>
  <c r="J187" i="77" s="1"/>
  <c r="E187" i="78" s="1"/>
  <c r="G187" i="78" s="1"/>
  <c r="J187" i="78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84"/>
  <c r="J188" i="84" s="1"/>
  <c r="G188" i="90"/>
  <c r="J188" i="90" s="1"/>
  <c r="G188" i="92"/>
  <c r="J188" i="92" s="1"/>
  <c r="E188" i="93" s="1"/>
  <c r="G188" i="93" s="1"/>
  <c r="J188" i="93" s="1"/>
  <c r="E188" i="94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E207" i="93" s="1"/>
  <c r="G207" i="93" s="1"/>
  <c r="J207" i="93" s="1"/>
  <c r="E207" i="94" s="1"/>
  <c r="G207" i="94" s="1"/>
  <c r="J207" i="94" s="1"/>
  <c r="G207" i="86"/>
  <c r="J207" i="86" s="1"/>
  <c r="G207" i="85"/>
  <c r="J207" i="85" s="1"/>
  <c r="G207" i="74"/>
  <c r="J207" i="74" s="1"/>
  <c r="E207" i="77" s="1"/>
  <c r="G207" i="77" s="1"/>
  <c r="J207" i="77" s="1"/>
  <c r="E207" i="78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E76" i="93" s="1"/>
  <c r="G76" i="93" s="1"/>
  <c r="J76" i="93" s="1"/>
  <c r="E76" i="94" s="1"/>
  <c r="G76" i="94" s="1"/>
  <c r="J76" i="94" s="1"/>
  <c r="G76" i="85"/>
  <c r="J76" i="85" s="1"/>
  <c r="G76" i="95"/>
  <c r="J76" i="95" s="1"/>
  <c r="G76" i="77"/>
  <c r="J76" i="77" s="1"/>
  <c r="E76" i="78" s="1"/>
  <c r="G76" i="78" s="1"/>
  <c r="J76" i="78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E188" i="78" s="1"/>
  <c r="G188" i="78" s="1"/>
  <c r="J188" i="78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E124" i="78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E5" i="93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3" i="106" l="1"/>
  <c r="E253" i="107" s="1"/>
  <c r="G253" i="107" s="1"/>
  <c r="J253" i="107" s="1"/>
  <c r="G102" i="107"/>
  <c r="J102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E218" i="93" s="1"/>
  <c r="G124" i="90"/>
  <c r="J124" i="90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G124" i="91"/>
  <c r="J124" i="91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  <c r="E251" i="77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107" l="1"/>
  <c r="G251" i="107" s="1"/>
  <c r="J251" i="107" s="1"/>
  <c r="G251" i="86"/>
  <c r="J251" i="86" s="1"/>
  <c r="G251" i="99"/>
  <c r="J251" i="99" s="1"/>
  <c r="G251" i="85"/>
  <c r="J251" i="85" s="1"/>
  <c r="G251" i="83"/>
  <c r="J251" i="83" s="1"/>
  <c r="G251" i="91"/>
  <c r="J251" i="91" s="1"/>
  <c r="G251" i="96"/>
  <c r="J251" i="96" s="1"/>
  <c r="G251" i="82"/>
  <c r="J251" i="82" s="1"/>
  <c r="G251" i="87"/>
  <c r="J251" i="87" s="1"/>
  <c r="G251" i="97"/>
  <c r="J251" i="97" s="1"/>
  <c r="G251" i="90"/>
  <c r="J251" i="90" s="1"/>
  <c r="G251" i="84"/>
  <c r="J251" i="84" s="1"/>
  <c r="G251" i="98"/>
  <c r="J251" i="98" s="1"/>
  <c r="G251" i="105"/>
  <c r="J251" i="105" s="1"/>
  <c r="G251" i="103"/>
  <c r="J251" i="103" s="1"/>
  <c r="G251" i="89"/>
  <c r="J251" i="89" s="1"/>
  <c r="G251" i="88"/>
  <c r="J251" i="88" s="1"/>
  <c r="G251" i="101"/>
  <c r="J251" i="101" s="1"/>
  <c r="G251" i="102"/>
  <c r="J251" i="102" s="1"/>
  <c r="E251" i="81"/>
  <c r="G251" i="81" s="1"/>
  <c r="J251" i="81" s="1"/>
  <c r="G251" i="106"/>
  <c r="J251" i="106" s="1"/>
  <c r="G251" i="95"/>
  <c r="J251" i="95" s="1"/>
  <c r="G251" i="104"/>
  <c r="J251" i="104" s="1"/>
  <c r="G251" i="92"/>
  <c r="J251" i="92" s="1"/>
  <c r="E251" i="93" s="1"/>
  <c r="G251" i="93" s="1"/>
  <c r="J251" i="93" s="1"/>
  <c r="E251" i="94" s="1"/>
  <c r="G251" i="94" s="1"/>
  <c r="J251" i="94" s="1"/>
  <c r="G251" i="100"/>
  <c r="J251" i="100" s="1"/>
</calcChain>
</file>

<file path=xl/sharedStrings.xml><?xml version="1.0" encoding="utf-8"?>
<sst xmlns="http://schemas.openxmlformats.org/spreadsheetml/2006/main" count="38714" uniqueCount="1433">
  <si>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</si>
  <si>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</si>
  <si>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</si>
  <si>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</si>
  <si>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</si>
  <si>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</si>
  <si>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</si>
  <si>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</si>
  <si>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</si>
  <si>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</si>
  <si>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</si>
  <si>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</si>
  <si>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</si>
  <si>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</si>
  <si>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</si>
  <si>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</si>
  <si>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</si>
  <si>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</si>
  <si>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</si>
  <si>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</si>
  <si>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</si>
  <si>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</si>
  <si>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</si>
  <si>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</si>
  <si>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</si>
  <si>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</si>
  <si>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</si>
  <si>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</si>
  <si>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</si>
  <si>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</si>
  <si>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</si>
  <si>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</si>
  <si>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</si>
  <si>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</si>
  <si>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</si>
  <si>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</si>
  <si>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</si>
  <si>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</si>
  <si>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</si>
  <si>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</si>
  <si>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</si>
  <si>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</si>
  <si>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</si>
  <si>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</si>
  <si>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</si>
  <si>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</si>
  <si>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</si>
  <si>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</si>
  <si>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</si>
  <si>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</si>
  <si>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</si>
  <si>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</si>
  <si>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</si>
  <si>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</si>
  <si>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</si>
  <si>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</si>
  <si>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</si>
  <si>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</si>
  <si>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</si>
  <si>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</si>
  <si>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</si>
  <si>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</si>
  <si>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</si>
  <si>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</si>
  <si>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</si>
  <si>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</si>
  <si>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</si>
  <si>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</si>
  <si>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</si>
  <si>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</si>
  <si>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</si>
  <si>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</si>
  <si>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</si>
  <si>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</si>
  <si>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</si>
  <si>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</si>
  <si>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</si>
  <si>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</si>
  <si>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</si>
  <si>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</si>
  <si>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</si>
  <si>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</si>
  <si>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</si>
  <si>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</si>
  <si>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</si>
  <si>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</si>
  <si>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</si>
  <si>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</si>
  <si>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</si>
  <si>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</si>
  <si>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</si>
  <si>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</si>
  <si>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</si>
  <si>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</si>
  <si>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</si>
  <si>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</si>
  <si>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</si>
  <si>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</si>
  <si>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</si>
  <si>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</si>
  <si>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</si>
  <si>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</si>
  <si>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</si>
  <si>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</si>
  <si>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</si>
  <si>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</si>
  <si>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</si>
  <si>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</si>
  <si>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</si>
  <si>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</si>
  <si>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</si>
  <si>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</si>
  <si>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</si>
  <si>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</si>
  <si>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</si>
  <si>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</si>
  <si>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</si>
  <si>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</si>
  <si>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</si>
  <si>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</si>
  <si>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</si>
  <si>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</si>
  <si>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</si>
  <si>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</si>
  <si>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</si>
  <si>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</si>
  <si>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</si>
  <si>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</si>
  <si>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</si>
  <si>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</si>
  <si>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</si>
  <si>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</si>
  <si>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</si>
  <si>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</si>
  <si>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</si>
  <si>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</si>
  <si>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</si>
  <si>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</si>
  <si>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</si>
  <si>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</si>
  <si>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</si>
  <si>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</si>
  <si>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</si>
  <si>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</si>
  <si>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</si>
  <si>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</si>
  <si>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</si>
  <si>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</si>
  <si>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</si>
  <si>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</si>
  <si>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</si>
  <si>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</si>
  <si>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</si>
  <si>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</si>
  <si>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</si>
  <si>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</si>
  <si>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</si>
  <si>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</si>
  <si>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</si>
  <si>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</si>
  <si>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</si>
  <si>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</si>
  <si>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</si>
  <si>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</si>
  <si>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</si>
  <si>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</si>
  <si>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</si>
  <si>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</si>
  <si>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</si>
  <si>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</si>
  <si>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</si>
  <si>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</si>
  <si>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</si>
  <si>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</si>
  <si>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</si>
  <si>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</si>
  <si>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</si>
  <si>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</si>
  <si>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</si>
  <si>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</si>
  <si>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</si>
  <si>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</si>
  <si>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</si>
  <si>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</si>
  <si>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</si>
  <si>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</si>
  <si>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</si>
  <si>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</si>
  <si>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</si>
  <si>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</si>
  <si>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</si>
  <si>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</si>
  <si>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</si>
  <si>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</si>
  <si>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</si>
  <si>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</si>
  <si>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</si>
  <si>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</si>
  <si>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</si>
  <si>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</si>
  <si>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</si>
  <si>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</si>
  <si>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</si>
  <si>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</si>
  <si>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</si>
  <si>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</si>
  <si>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</si>
  <si>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</si>
  <si>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</si>
  <si>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</si>
  <si>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</si>
  <si>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</si>
  <si>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</si>
  <si>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</si>
  <si>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</si>
  <si>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</si>
  <si>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</si>
  <si>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</si>
  <si>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</si>
  <si>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</si>
  <si>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</si>
  <si>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</si>
  <si>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</si>
  <si>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</si>
  <si>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</si>
  <si>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</si>
  <si>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</si>
  <si>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</si>
  <si>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</si>
  <si>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</si>
  <si>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</si>
  <si>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</si>
  <si>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</si>
  <si>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</si>
  <si>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</si>
  <si>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</si>
  <si>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</si>
  <si>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</si>
  <si>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</si>
  <si>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</si>
  <si>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</si>
  <si>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</si>
  <si>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</si>
  <si>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</si>
  <si>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</si>
  <si>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</si>
  <si>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</si>
  <si>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</si>
  <si>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</si>
  <si>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</si>
  <si>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</si>
  <si>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</si>
  <si>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</si>
  <si>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</si>
  <si>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</si>
  <si>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</si>
  <si>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</si>
  <si>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</si>
  <si>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</si>
  <si>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</si>
  <si>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</si>
  <si>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</si>
  <si>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</si>
  <si>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</si>
  <si>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</si>
  <si>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</si>
  <si>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</si>
  <si>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</si>
  <si>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</si>
  <si>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</si>
  <si>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</si>
  <si>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</si>
  <si>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</si>
  <si>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</si>
  <si>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</si>
  <si>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</si>
  <si>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</si>
  <si>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</si>
  <si>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</si>
  <si>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</si>
  <si>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</si>
  <si>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</si>
  <si>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</si>
  <si>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</si>
  <si>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</si>
  <si>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</si>
  <si>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</si>
  <si>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</si>
  <si>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</si>
  <si>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</si>
  <si>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</si>
  <si>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</si>
  <si>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</si>
  <si>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</si>
  <si>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</si>
  <si>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</si>
  <si>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</si>
  <si>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</si>
  <si>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</si>
  <si>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</si>
  <si>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</si>
  <si>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</si>
  <si>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</si>
  <si>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</si>
  <si>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</si>
  <si>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</si>
  <si>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</si>
  <si>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</si>
  <si>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</si>
  <si>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</si>
  <si>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</si>
  <si>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</si>
  <si>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</si>
  <si>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</si>
  <si>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</si>
  <si>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</si>
  <si>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</si>
  <si>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</si>
  <si>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</si>
  <si>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</si>
  <si>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</si>
  <si>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</si>
  <si>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</si>
  <si>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</si>
  <si>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</si>
  <si>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</si>
  <si>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</si>
  <si>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</si>
  <si>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</si>
  <si>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</si>
  <si>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</si>
  <si>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</si>
  <si>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</si>
  <si>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</si>
  <si>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</si>
  <si>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</si>
  <si>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</si>
  <si>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</si>
  <si>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</si>
  <si>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</si>
  <si>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</si>
  <si>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</si>
  <si>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</si>
  <si>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</si>
  <si>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</si>
  <si>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</si>
  <si>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</si>
  <si>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</si>
  <si>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</si>
  <si>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</si>
  <si>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</si>
  <si>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</si>
  <si>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</si>
  <si>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</si>
  <si>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</si>
  <si>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</si>
  <si>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</si>
  <si>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</si>
  <si>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</si>
  <si>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</si>
  <si>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</si>
  <si>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</si>
  <si>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</si>
  <si>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</si>
  <si>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</si>
  <si>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</si>
  <si>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</si>
  <si>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</si>
  <si>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</si>
  <si>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</si>
  <si>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</si>
  <si>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</si>
  <si>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</si>
  <si>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</si>
  <si>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</si>
  <si>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</si>
  <si>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</si>
  <si>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</si>
  <si>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</si>
  <si>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</si>
  <si>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</si>
  <si>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</si>
  <si>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</si>
  <si>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</si>
  <si>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</si>
  <si>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</si>
  <si>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</si>
  <si>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</si>
  <si>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</si>
  <si>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</si>
  <si>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</si>
  <si>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</si>
  <si>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</si>
  <si>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</si>
  <si>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</si>
  <si>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</si>
  <si>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</si>
  <si>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</si>
  <si>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</si>
  <si>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</si>
  <si>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</si>
  <si>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</si>
  <si>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</si>
  <si>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</si>
  <si>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</si>
  <si>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</si>
  <si>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</si>
  <si>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</si>
  <si>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</si>
  <si>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</si>
  <si>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</si>
  <si>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</si>
  <si>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</si>
  <si>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</si>
  <si>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</si>
  <si>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</si>
  <si>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</si>
  <si>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</si>
  <si>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</si>
  <si>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</si>
  <si>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</si>
  <si>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</si>
  <si>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</si>
  <si>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</si>
  <si>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</si>
  <si>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</si>
  <si>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</si>
  <si>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</si>
  <si>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</si>
  <si>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</si>
  <si>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</si>
  <si>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</si>
  <si>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</si>
  <si>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</si>
  <si>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</si>
  <si>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</si>
  <si>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</si>
  <si>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</si>
  <si>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</si>
  <si>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</si>
  <si>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</si>
  <si>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</si>
  <si>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</si>
  <si>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</si>
  <si>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</si>
  <si>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</si>
  <si>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</si>
  <si>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</si>
  <si>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</si>
  <si>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</si>
  <si>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</si>
  <si>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</si>
  <si>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</si>
  <si>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</si>
  <si>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</si>
  <si>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</si>
  <si>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</si>
  <si>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</si>
  <si>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</si>
  <si>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</si>
  <si>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</si>
  <si>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</si>
  <si>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</si>
  <si>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</si>
  <si>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</si>
  <si>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</si>
  <si>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</si>
  <si>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</si>
  <si>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</si>
  <si>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</si>
  <si>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</si>
  <si>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</si>
  <si>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</si>
  <si>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</si>
  <si>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</si>
  <si>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</si>
  <si>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</si>
  <si>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</si>
  <si>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</si>
  <si>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</si>
  <si>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</si>
  <si>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</si>
  <si>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</si>
  <si>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</si>
  <si>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</si>
  <si>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</si>
  <si>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</si>
  <si>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</si>
  <si>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</si>
  <si>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</si>
  <si>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</si>
  <si>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</si>
  <si>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</si>
  <si>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</si>
  <si>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</si>
  <si>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</si>
  <si>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</si>
  <si>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</si>
  <si>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</si>
  <si>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</si>
  <si>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</si>
  <si>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</si>
  <si>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</si>
  <si>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</si>
  <si>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</si>
  <si>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</si>
  <si>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</si>
  <si>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</si>
  <si>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</si>
  <si>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</si>
  <si>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</si>
  <si>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</si>
  <si>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</si>
  <si>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</si>
  <si>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</si>
  <si>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</si>
  <si>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</si>
  <si>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</si>
  <si>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</si>
  <si>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</si>
  <si>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</si>
  <si>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</si>
  <si>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</si>
  <si>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</si>
  <si>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</si>
  <si>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</si>
  <si>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</si>
  <si>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</si>
  <si>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</si>
  <si>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</si>
  <si>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</si>
  <si>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</si>
  <si>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</si>
  <si>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</si>
  <si>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</si>
  <si>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</si>
  <si>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</si>
  <si>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</si>
  <si>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</si>
  <si>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</si>
  <si>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</si>
  <si>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</si>
  <si>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</si>
  <si>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</si>
  <si>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</si>
  <si>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</si>
  <si>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</si>
  <si>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</si>
  <si>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</si>
  <si>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</si>
  <si>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</si>
  <si>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</si>
  <si>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</si>
  <si>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</si>
  <si>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</si>
  <si>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</si>
  <si>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</si>
  <si>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</si>
  <si>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</si>
  <si>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</si>
  <si>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</si>
  <si>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</si>
  <si>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</si>
  <si>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</si>
  <si>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</si>
  <si>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</si>
  <si>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</si>
  <si>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</si>
  <si>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</si>
  <si>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</si>
  <si>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</si>
  <si>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</si>
  <si>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</si>
  <si>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</si>
  <si>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</si>
  <si>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</si>
  <si>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</si>
  <si>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</si>
  <si>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</si>
  <si>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</si>
  <si>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</si>
  <si>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</si>
  <si>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</si>
  <si>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</si>
  <si>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</si>
  <si>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</si>
  <si>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</si>
  <si>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</si>
  <si>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</si>
  <si>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</si>
  <si>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</si>
  <si>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</si>
  <si>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</si>
  <si>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</si>
  <si>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</si>
  <si>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</si>
  <si>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</si>
  <si>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</si>
  <si>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</si>
  <si>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</si>
  <si>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</si>
  <si>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</si>
  <si>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</si>
  <si>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</si>
  <si>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</si>
  <si>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</si>
  <si>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</si>
  <si>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</si>
  <si>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</si>
  <si>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</si>
  <si>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</si>
  <si>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</si>
  <si>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</si>
  <si>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</si>
  <si>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</si>
  <si>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</si>
  <si>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</si>
  <si>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</si>
  <si>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</si>
  <si>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</si>
  <si>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</si>
  <si>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</si>
  <si>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</si>
  <si>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</si>
  <si>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</si>
  <si>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</si>
  <si>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</si>
  <si>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</si>
  <si>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</si>
  <si>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</si>
  <si>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</si>
  <si>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</si>
  <si>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</si>
  <si>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</si>
  <si>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</si>
  <si>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</si>
  <si>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</si>
  <si>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</si>
  <si>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</si>
  <si>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</si>
  <si>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</si>
  <si>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</si>
  <si>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</si>
  <si>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</si>
  <si>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</si>
  <si>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</si>
  <si>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</si>
  <si>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</si>
  <si>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</si>
  <si>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</si>
  <si>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</si>
  <si>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</si>
  <si>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</si>
  <si>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</si>
  <si>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</si>
  <si>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</si>
  <si>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</si>
  <si>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</si>
  <si>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</si>
  <si>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</si>
  <si>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</si>
  <si>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</si>
  <si>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</si>
  <si>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</si>
  <si>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</si>
  <si>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</si>
  <si>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</si>
  <si>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</si>
  <si>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</si>
  <si>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</si>
  <si>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</si>
  <si>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</si>
  <si>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</si>
  <si>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</si>
  <si>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</si>
  <si>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</si>
  <si>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</si>
  <si>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</si>
  <si>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</si>
  <si>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</si>
  <si>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</si>
  <si>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</si>
  <si>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</si>
  <si>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</si>
  <si>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</si>
  <si>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</si>
  <si>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</si>
  <si>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</si>
  <si>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</si>
  <si>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</si>
  <si>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</si>
  <si>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</si>
  <si>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</si>
  <si>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</si>
  <si>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</si>
  <si>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</si>
  <si>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</si>
  <si>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</si>
  <si>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</si>
  <si>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</si>
  <si>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</si>
  <si>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</si>
  <si>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</si>
  <si>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</si>
  <si>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</si>
  <si>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</si>
  <si>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</si>
  <si>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</si>
  <si>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</si>
  <si>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</si>
  <si>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</si>
  <si>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</si>
  <si>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</si>
  <si>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</si>
  <si>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</si>
  <si>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</si>
  <si>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</si>
  <si>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</si>
  <si>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</si>
  <si>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</si>
  <si>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</si>
  <si>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</si>
  <si>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</si>
  <si>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</si>
  <si>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</si>
  <si>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</si>
  <si>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</si>
  <si>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</si>
  <si>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</si>
  <si>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</si>
  <si>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</si>
  <si>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</si>
  <si>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</si>
  <si>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</si>
  <si>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</si>
  <si>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</si>
  <si>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</si>
  <si>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</si>
  <si>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</si>
  <si>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</si>
  <si>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</si>
  <si>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</si>
  <si>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</si>
  <si>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</si>
  <si>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</si>
  <si>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</si>
  <si>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</si>
  <si>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</si>
  <si>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</si>
  <si>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</si>
  <si>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</si>
  <si>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</si>
  <si>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</si>
  <si>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</si>
  <si>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</si>
  <si>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</si>
  <si>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</si>
  <si>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</si>
  <si>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</si>
  <si>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</si>
  <si>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</si>
  <si>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</si>
  <si>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</si>
  <si>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</si>
  <si>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</si>
  <si>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</si>
  <si>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</si>
  <si>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</si>
  <si>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</si>
  <si>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</si>
  <si>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</si>
  <si>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</si>
  <si>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</si>
  <si>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</si>
  <si>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</si>
  <si>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</si>
  <si>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</si>
  <si>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</si>
  <si>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</si>
  <si>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</si>
  <si>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</si>
  <si>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</si>
  <si>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</si>
  <si>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</si>
  <si>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</si>
  <si>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</si>
  <si>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</si>
  <si>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</si>
  <si>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</si>
  <si>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</si>
  <si>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</si>
  <si>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</si>
  <si>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</si>
  <si>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</si>
  <si>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</si>
  <si>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</si>
  <si>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</si>
  <si>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</si>
  <si>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</si>
  <si>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</si>
  <si>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</si>
  <si>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</si>
  <si>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</si>
  <si>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</si>
  <si>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</si>
  <si>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</si>
  <si>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</si>
  <si>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</si>
  <si>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</si>
  <si>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</si>
  <si>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</si>
  <si>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</si>
  <si>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</si>
  <si>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</si>
  <si>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</si>
  <si>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</si>
  <si>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</si>
  <si>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</si>
  <si>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</si>
  <si>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</si>
  <si>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</si>
  <si>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</si>
  <si>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</si>
  <si>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</si>
  <si>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</si>
  <si>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</si>
  <si>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</si>
  <si>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</si>
  <si>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</si>
  <si>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</si>
  <si>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</si>
  <si>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</si>
  <si>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</si>
  <si>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</si>
  <si>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</si>
  <si>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</si>
  <si>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</si>
  <si>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</si>
  <si>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</si>
  <si>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</si>
  <si>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</si>
  <si>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</si>
  <si>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</si>
  <si>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</si>
  <si>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</si>
  <si>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</si>
  <si>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</si>
  <si>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</si>
  <si>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</si>
  <si>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</si>
  <si>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</si>
  <si>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</si>
  <si>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</si>
  <si>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</si>
  <si>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</si>
  <si>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</si>
  <si>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</si>
  <si>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</si>
  <si>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</si>
  <si>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</si>
  <si>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</si>
  <si>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</si>
  <si>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</si>
  <si>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</si>
  <si>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</si>
  <si>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</si>
  <si>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</si>
  <si>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</si>
  <si>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</si>
  <si>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</si>
  <si>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</si>
  <si>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</si>
  <si>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</si>
  <si>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</si>
  <si>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</si>
  <si>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</si>
  <si>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</si>
  <si>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</si>
  <si>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</si>
  <si>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</si>
  <si>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</si>
  <si>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</si>
  <si>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</si>
  <si>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</si>
  <si>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</si>
  <si>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</si>
  <si>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</si>
  <si>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</si>
  <si>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</si>
  <si>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</si>
  <si>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</si>
  <si>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</si>
  <si>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</si>
  <si>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</si>
  <si>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</si>
  <si>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</si>
  <si>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</si>
  <si>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</si>
  <si>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</si>
  <si>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</si>
  <si>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</si>
  <si>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</si>
  <si>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</si>
  <si>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</si>
  <si>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</si>
  <si>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</si>
  <si>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</si>
  <si>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</si>
  <si>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</si>
  <si>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</si>
  <si>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</si>
  <si>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</si>
  <si>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</si>
  <si>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</si>
  <si>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</si>
  <si>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</si>
  <si>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</si>
  <si>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</si>
  <si>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</si>
  <si>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</si>
  <si>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</si>
  <si>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</si>
  <si>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</si>
  <si>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</si>
  <si>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</si>
  <si>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</si>
  <si>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</si>
  <si>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</si>
  <si>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</si>
  <si>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</si>
  <si>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</si>
  <si>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</si>
  <si>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</si>
  <si>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</si>
  <si>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</si>
  <si>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</si>
  <si>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</si>
  <si>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</si>
  <si>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</si>
  <si>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</si>
  <si>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</si>
  <si>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</si>
  <si>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</si>
  <si>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</si>
  <si>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</si>
  <si>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</si>
  <si>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</si>
  <si>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</si>
  <si>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</si>
  <si>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</si>
  <si>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</si>
  <si>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</si>
  <si>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</si>
  <si>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</si>
  <si>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</si>
  <si>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</si>
  <si>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</si>
  <si>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</si>
  <si>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</si>
  <si>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</si>
  <si>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</si>
  <si>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</si>
  <si>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</si>
  <si>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</si>
  <si>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</si>
  <si>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</si>
  <si>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</si>
  <si>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</si>
  <si>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</si>
  <si>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</si>
  <si>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</si>
  <si>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</si>
  <si>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</si>
  <si>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</si>
  <si>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</si>
  <si>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</si>
  <si>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</si>
  <si>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</si>
  <si>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</si>
  <si>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</si>
  <si>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</si>
  <si>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</si>
  <si>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</si>
  <si>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</si>
  <si>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</si>
  <si>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</si>
  <si>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</si>
  <si>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</si>
  <si>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</si>
  <si>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</si>
  <si>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</si>
  <si>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</si>
  <si>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</si>
  <si>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</si>
  <si>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</si>
  <si>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</si>
  <si>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</si>
  <si>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</si>
  <si>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</si>
  <si>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</si>
  <si>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</si>
  <si>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</si>
  <si>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</si>
  <si>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</si>
  <si>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</si>
  <si>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</si>
  <si>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</si>
  <si>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</si>
  <si>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</si>
  <si>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</si>
  <si>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</si>
  <si>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</si>
  <si>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</si>
  <si>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</si>
  <si>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</si>
  <si>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</si>
  <si>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</si>
  <si>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</si>
  <si>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</si>
  <si>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</si>
  <si>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</si>
  <si>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</si>
  <si>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</si>
  <si>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</si>
  <si>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</si>
  <si>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</si>
  <si>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</si>
  <si>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</si>
  <si>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</si>
  <si>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</si>
  <si>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</si>
  <si>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</si>
  <si>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</si>
  <si>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</si>
  <si>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</si>
  <si>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</si>
  <si>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</si>
  <si>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</si>
  <si>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</si>
  <si>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</si>
  <si>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</si>
  <si>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</si>
  <si>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</si>
  <si>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</si>
  <si>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</si>
  <si>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</si>
  <si>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</si>
  <si>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</si>
  <si>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</si>
  <si>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</si>
  <si>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</si>
  <si>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</si>
  <si>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</si>
  <si>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</si>
  <si>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</si>
  <si>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</si>
  <si>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</si>
  <si>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</si>
  <si>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</si>
  <si>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</si>
  <si>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</si>
  <si>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</si>
  <si>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</si>
  <si>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</si>
  <si>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</si>
  <si>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</si>
  <si>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</si>
  <si>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</si>
  <si>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</si>
  <si>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</si>
  <si>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</si>
  <si>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</si>
  <si>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</si>
  <si>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</si>
  <si>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</si>
  <si>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</si>
  <si>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</si>
  <si>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</si>
  <si>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</si>
  <si>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</si>
  <si>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</si>
  <si>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</si>
  <si>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</si>
  <si>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</si>
  <si>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</si>
  <si>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</si>
  <si>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</si>
  <si>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</si>
  <si>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</si>
  <si>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</si>
  <si>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</si>
  <si>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</si>
  <si>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</si>
  <si>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</si>
  <si>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</si>
  <si>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</si>
  <si>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</si>
  <si>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</si>
  <si>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</si>
  <si>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</si>
  <si>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</si>
  <si>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</si>
  <si>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</si>
  <si>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</si>
  <si>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</si>
  <si>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</si>
  <si>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</si>
  <si>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</si>
  <si>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</si>
  <si>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</si>
  <si>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</si>
  <si>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</si>
  <si>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</si>
  <si>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</si>
  <si>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</si>
  <si>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</si>
  <si>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</si>
  <si>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</si>
  <si>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</si>
  <si>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</si>
  <si>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</si>
  <si>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</si>
  <si>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</si>
  <si>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</si>
  <si>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</si>
  <si>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</si>
  <si>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</si>
  <si>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</si>
  <si>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</si>
  <si>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</si>
  <si>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</si>
  <si>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</si>
  <si>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</si>
  <si>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</si>
  <si>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</si>
  <si>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</si>
  <si>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</si>
  <si>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</si>
  <si>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</si>
  <si>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</si>
  <si>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</si>
  <si>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</si>
  <si>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</si>
  <si>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</si>
  <si>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</si>
  <si>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</si>
  <si>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</si>
  <si>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</si>
  <si>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</si>
  <si>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</si>
  <si>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</si>
  <si>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</si>
  <si>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</si>
  <si>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</si>
  <si>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</si>
  <si>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</si>
  <si>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</si>
  <si>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</si>
  <si>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</si>
  <si>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</si>
  <si>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</si>
  <si>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</si>
  <si>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</si>
  <si>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</si>
  <si>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</si>
  <si>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</si>
  <si>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</si>
  <si>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</si>
  <si>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</si>
  <si>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</si>
  <si>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</si>
  <si>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</si>
  <si>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</si>
  <si>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</si>
  <si>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</si>
  <si>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</si>
  <si>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</si>
  <si>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</si>
  <si>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</si>
  <si>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</si>
  <si>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</si>
  <si>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</si>
  <si>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</si>
  <si>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</si>
  <si>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</si>
  <si>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</si>
  <si>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</si>
  <si>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</si>
  <si>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</si>
  <si>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</si>
  <si>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</si>
  <si>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</si>
  <si>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</si>
  <si>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</si>
  <si>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</si>
  <si>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</si>
  <si>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</si>
  <si>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</si>
  <si>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</si>
  <si>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</si>
  <si>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</si>
  <si>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</si>
  <si>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</si>
  <si>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</si>
  <si>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</si>
  <si>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</si>
  <si>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</si>
  <si>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</si>
  <si>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</si>
  <si>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</si>
  <si>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</si>
  <si>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</si>
  <si>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</si>
  <si>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</si>
  <si>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</si>
  <si>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</si>
  <si>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</si>
  <si>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</si>
  <si>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</si>
  <si>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</si>
  <si>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</si>
  <si>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</si>
  <si>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</si>
  <si>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</si>
  <si>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</si>
  <si>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</si>
  <si>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</si>
  <si>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</si>
  <si>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</si>
  <si>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</si>
  <si>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</si>
  <si>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</si>
  <si>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</si>
  <si>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</si>
  <si>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</si>
  <si>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</si>
  <si>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</si>
  <si>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</si>
  <si>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</si>
  <si>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</si>
  <si>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</si>
  <si>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</si>
  <si>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</si>
  <si>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</si>
  <si>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</si>
  <si>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</si>
  <si>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</si>
  <si>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</si>
  <si>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</si>
  <si>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</si>
  <si>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</si>
  <si>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</si>
  <si>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</si>
  <si>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</si>
  <si>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</si>
  <si>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</si>
  <si>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</si>
  <si>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</si>
  <si>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</si>
  <si>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</si>
  <si>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</si>
  <si>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</si>
  <si>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</si>
  <si>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</si>
  <si>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</si>
  <si>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</si>
  <si>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</si>
  <si>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</si>
  <si>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</si>
  <si>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</si>
  <si>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</si>
  <si>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</si>
  <si>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</si>
  <si>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</si>
  <si>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</si>
  <si>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</si>
  <si>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</si>
  <si>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</si>
  <si>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</si>
  <si>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</si>
  <si>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</si>
  <si>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</si>
  <si>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</si>
  <si>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</si>
  <si>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</si>
  <si>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</si>
  <si>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</si>
  <si>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</si>
  <si>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</si>
  <si>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</si>
  <si>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</si>
  <si>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</si>
  <si>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</si>
  <si>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</si>
  <si>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</si>
  <si>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</si>
  <si>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</si>
  <si>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</si>
  <si>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</si>
  <si>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</si>
  <si>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</si>
  <si>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</si>
  <si>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</si>
  <si>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</si>
  <si>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</si>
  <si>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</si>
  <si>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</si>
  <si>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</si>
  <si>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</si>
  <si>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</si>
  <si>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</si>
  <si>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</si>
  <si>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</si>
  <si>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</si>
  <si>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</si>
  <si>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</si>
  <si>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</si>
  <si>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</si>
  <si>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</si>
  <si>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</si>
  <si>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</si>
  <si>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</si>
  <si>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</si>
  <si>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</si>
  <si>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</si>
  <si>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</si>
  <si>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</si>
  <si>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</si>
  <si>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</si>
  <si>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</si>
  <si>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</si>
  <si>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</si>
  <si>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</si>
  <si>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</si>
  <si>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</si>
  <si>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</si>
  <si>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</si>
  <si>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</si>
  <si>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</si>
  <si>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</si>
  <si>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</si>
  <si>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</si>
  <si>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</si>
  <si>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</si>
  <si>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</si>
  <si>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</si>
  <si>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</si>
  <si>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</si>
  <si>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</si>
  <si>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</si>
  <si>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</si>
  <si>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</si>
  <si>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</si>
  <si>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</si>
  <si>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</si>
  <si>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</si>
  <si>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</si>
  <si>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</si>
  <si>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</si>
  <si>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</si>
  <si>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</si>
  <si>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</si>
  <si>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</si>
  <si>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</si>
  <si>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</si>
  <si>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</si>
  <si>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</si>
  <si>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</si>
  <si>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</si>
  <si>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</si>
  <si>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</si>
  <si>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</si>
  <si>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</si>
  <si>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</si>
  <si>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</si>
  <si>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</si>
  <si>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</si>
  <si>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</si>
  <si>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</si>
  <si>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</si>
  <si>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</si>
  <si>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</si>
  <si>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</si>
  <si>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</si>
  <si>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</si>
  <si>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</si>
  <si>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</si>
  <si>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</si>
  <si>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</si>
  <si>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</si>
  <si>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</si>
  <si>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</si>
  <si>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</si>
  <si>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</si>
  <si>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</si>
  <si>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</si>
  <si>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</si>
  <si>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</si>
  <si>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</si>
  <si>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</si>
  <si>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</si>
  <si>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</si>
  <si>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</si>
  <si>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</si>
  <si>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</si>
  <si>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</si>
  <si>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</si>
  <si>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</si>
  <si>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</si>
  <si>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</si>
  <si>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</si>
  <si>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</si>
  <si>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</si>
  <si>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</si>
  <si>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</si>
  <si>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</si>
  <si>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</si>
  <si>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</si>
  <si>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</si>
  <si>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</si>
  <si>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</si>
  <si>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</si>
  <si>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</si>
  <si>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</si>
  <si>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</si>
  <si>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</si>
  <si>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</si>
  <si>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ตลาดดิโอโซน วันที่ 1-30  มิถุนายน  2568</t>
  </si>
  <si>
    <t>สรุปยอดขาย บูธ ตลาดดิโอโซน วันที่ 1-30  มิถุนายน  2568</t>
  </si>
  <si>
    <t>บูธ  ตลาดดิโอโซน วันที่ 1-30  มิถุนายน  2568</t>
  </si>
  <si>
    <t>แซนวิชปูอัดไข่กุ้ง 12 กรัม</t>
  </si>
  <si>
    <t>มินิบันไก่หยอง 6 ลูก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</si>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</sst>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D3D3D"/>
      <color rgb="FFFFFFCC"/>
      <color rgb="FFF8B4B4"/>
      <color rgb="FF99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2" sqref="B252:L252"/>
      <selection pane="bottomLeft" activeCell="B252" sqref="B252:L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B252" sqref="B252:L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U22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AG41" sqref="AG4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1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34</v>
      </c>
      <c r="G5" s="43">
        <f t="shared" ref="G5:G85" si="0">+E5+F5</f>
        <v>34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1100</v>
      </c>
      <c r="N5" s="19"/>
      <c r="O5" s="121">
        <v>18.97</v>
      </c>
      <c r="P5" s="79">
        <f>+K5*O5</f>
        <v>417.34</v>
      </c>
      <c r="Q5" s="45">
        <v>1</v>
      </c>
      <c r="R5" s="46">
        <f>+'1'!N262</f>
        <v>2425</v>
      </c>
      <c r="S5" s="46">
        <f>+'1'!N267</f>
        <v>180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935</v>
      </c>
      <c r="X5" s="46">
        <f>+R5-S5-T5-U5-V5-W5</f>
        <v>1310</v>
      </c>
      <c r="Y5" s="46">
        <f>+'1'!N269</f>
        <v>1310</v>
      </c>
      <c r="Z5" s="47">
        <f>+Y5-X5</f>
        <v>0</v>
      </c>
      <c r="AA5" s="98" t="s">
        <v>1368</v>
      </c>
      <c r="AB5" s="47">
        <f>+W5+Y5</f>
        <v>2245</v>
      </c>
      <c r="AC5" s="58">
        <f>+W5+Y5+Z5</f>
        <v>2245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58</v>
      </c>
      <c r="G6" s="43">
        <f t="shared" si="0"/>
        <v>84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6900</v>
      </c>
      <c r="N6" s="19"/>
      <c r="O6" s="121">
        <v>36.43</v>
      </c>
      <c r="P6" s="79">
        <f t="shared" ref="P6:P70" si="2">+K6*O6</f>
        <v>2513.67</v>
      </c>
      <c r="Q6" s="45">
        <v>2</v>
      </c>
      <c r="R6" s="46">
        <f>+'2'!N262</f>
        <v>2225</v>
      </c>
      <c r="S6" s="46">
        <f>+'2'!N267</f>
        <v>615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640</v>
      </c>
      <c r="X6" s="46">
        <f>+R6-S6-T6-U6-V6-W6</f>
        <v>970</v>
      </c>
      <c r="Y6" s="46">
        <f>+'2'!N269</f>
        <v>970</v>
      </c>
      <c r="Z6" s="47">
        <f t="shared" ref="Z6:Z35" si="3">+Y6-X6</f>
        <v>0</v>
      </c>
      <c r="AA6" s="47" t="s">
        <v>1369</v>
      </c>
      <c r="AB6" s="47">
        <f t="shared" ref="AB6:AB35" si="4">+W6+Y6</f>
        <v>1610</v>
      </c>
      <c r="AC6" s="58">
        <f t="shared" ref="AC6:AC35" si="5">+W6+Y6+Z6</f>
        <v>1610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1450</v>
      </c>
      <c r="S7" s="46">
        <f>+'3'!N267</f>
        <v>150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420</v>
      </c>
      <c r="X7" s="46">
        <f>+R7-S7-T7-U7-V7-W7</f>
        <v>880</v>
      </c>
      <c r="Y7" s="46">
        <f>+'3'!N269</f>
        <v>880</v>
      </c>
      <c r="Z7" s="47">
        <f>+Y7-X7</f>
        <v>0</v>
      </c>
      <c r="AA7" s="47" t="s">
        <v>1363</v>
      </c>
      <c r="AB7" s="47">
        <f>+W7+Y7</f>
        <v>1300</v>
      </c>
      <c r="AC7" s="58">
        <f t="shared" si="5"/>
        <v>1300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2580</v>
      </c>
      <c r="S8" s="46">
        <f>+'4'!N267</f>
        <v>325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480</v>
      </c>
      <c r="X8" s="46">
        <f t="shared" ref="X8" si="6">+R8-S8-T8-U8-V8-W8</f>
        <v>1775</v>
      </c>
      <c r="Y8" s="46">
        <f>+'4'!N269</f>
        <v>1775</v>
      </c>
      <c r="Z8" s="47">
        <f t="shared" si="3"/>
        <v>0</v>
      </c>
      <c r="AA8" s="47" t="s">
        <v>1364</v>
      </c>
      <c r="AB8" s="47">
        <f t="shared" si="4"/>
        <v>2255</v>
      </c>
      <c r="AC8" s="58">
        <f t="shared" si="5"/>
        <v>2255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2060</v>
      </c>
      <c r="S9" s="46">
        <f>+'5'!N267</f>
        <v>395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558</v>
      </c>
      <c r="X9" s="46">
        <f t="shared" ref="X9:X34" si="7">+R9-S9-T9-U9-V9-W9</f>
        <v>1107</v>
      </c>
      <c r="Y9" s="46">
        <f>+'5'!N269</f>
        <v>1107</v>
      </c>
      <c r="Z9" s="47">
        <f t="shared" si="3"/>
        <v>0</v>
      </c>
      <c r="AA9" s="47" t="s">
        <v>1365</v>
      </c>
      <c r="AB9" s="47">
        <f t="shared" si="4"/>
        <v>1665</v>
      </c>
      <c r="AC9" s="58">
        <f t="shared" si="5"/>
        <v>1665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1810</v>
      </c>
      <c r="S10" s="46">
        <f>+'6'!N267</f>
        <v>175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660</v>
      </c>
      <c r="X10" s="46">
        <f t="shared" si="7"/>
        <v>975</v>
      </c>
      <c r="Y10" s="46">
        <f>+'6'!N269</f>
        <v>975</v>
      </c>
      <c r="Z10" s="47">
        <f t="shared" si="3"/>
        <v>0</v>
      </c>
      <c r="AA10" s="47" t="s">
        <v>1366</v>
      </c>
      <c r="AB10" s="47">
        <f t="shared" si="4"/>
        <v>1635</v>
      </c>
      <c r="AC10" s="58">
        <f t="shared" si="5"/>
        <v>1635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12</v>
      </c>
      <c r="G11" s="43">
        <f t="shared" si="0"/>
        <v>17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450</v>
      </c>
      <c r="N11" s="19"/>
      <c r="O11" s="121">
        <v>19.36</v>
      </c>
      <c r="P11" s="79">
        <f t="shared" si="2"/>
        <v>174.24</v>
      </c>
      <c r="Q11" s="45">
        <v>7</v>
      </c>
      <c r="R11" s="46">
        <f>+'7'!N262</f>
        <v>2050</v>
      </c>
      <c r="S11" s="46">
        <f>+'7'!N267</f>
        <v>325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700</v>
      </c>
      <c r="X11" s="46">
        <f t="shared" si="7"/>
        <v>1025</v>
      </c>
      <c r="Y11" s="46">
        <f>+'7'!N269</f>
        <v>1025</v>
      </c>
      <c r="Z11" s="47">
        <f t="shared" si="3"/>
        <v>0</v>
      </c>
      <c r="AA11" s="98" t="s">
        <v>1367</v>
      </c>
      <c r="AB11" s="47">
        <f t="shared" si="4"/>
        <v>1725</v>
      </c>
      <c r="AC11" s="58">
        <f t="shared" si="5"/>
        <v>1725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1850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450</v>
      </c>
      <c r="X12" s="46">
        <f t="shared" si="7"/>
        <v>1400</v>
      </c>
      <c r="Y12" s="46">
        <f>+'8'!N269</f>
        <v>1400</v>
      </c>
      <c r="Z12" s="47">
        <f t="shared" si="3"/>
        <v>0</v>
      </c>
      <c r="AA12" s="98" t="s">
        <v>1368</v>
      </c>
      <c r="AB12" s="47">
        <f t="shared" si="4"/>
        <v>1850</v>
      </c>
      <c r="AC12" s="58">
        <f t="shared" si="5"/>
        <v>1850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1130</v>
      </c>
      <c r="S13" s="46">
        <f>+'9'!N267</f>
        <v>360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25</v>
      </c>
      <c r="X13" s="46">
        <f>+R13-S13-T13-U13-V13-W13</f>
        <v>745</v>
      </c>
      <c r="Y13" s="46">
        <f>+'9'!N269</f>
        <v>745</v>
      </c>
      <c r="Z13" s="47">
        <f t="shared" si="3"/>
        <v>0</v>
      </c>
      <c r="AA13" s="47" t="s">
        <v>1369</v>
      </c>
      <c r="AB13" s="47">
        <f t="shared" si="4"/>
        <v>770</v>
      </c>
      <c r="AC13" s="58">
        <f t="shared" si="5"/>
        <v>770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2860</v>
      </c>
      <c r="S14" s="46">
        <f>+'10'!N267</f>
        <v>730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650</v>
      </c>
      <c r="X14" s="46">
        <f t="shared" si="7"/>
        <v>1480</v>
      </c>
      <c r="Y14" s="46">
        <f>+'10'!N269</f>
        <v>1480</v>
      </c>
      <c r="Z14" s="47">
        <f t="shared" si="3"/>
        <v>0</v>
      </c>
      <c r="AA14" s="47" t="s">
        <v>1363</v>
      </c>
      <c r="AB14" s="47">
        <f t="shared" si="4"/>
        <v>2130</v>
      </c>
      <c r="AC14" s="58">
        <f t="shared" si="5"/>
        <v>2130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11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12</v>
      </c>
      <c r="G15" s="43">
        <f t="shared" si="0"/>
        <v>23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650</v>
      </c>
      <c r="N15" s="19"/>
      <c r="O15" s="121">
        <v>22.41</v>
      </c>
      <c r="P15" s="79">
        <f t="shared" si="2"/>
        <v>291.33</v>
      </c>
      <c r="Q15" s="45">
        <v>11</v>
      </c>
      <c r="R15" s="46">
        <f>+'11'!N262</f>
        <v>2255</v>
      </c>
      <c r="S15" s="46">
        <f>+'11'!N267</f>
        <v>220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1090</v>
      </c>
      <c r="X15" s="46">
        <f t="shared" si="7"/>
        <v>945</v>
      </c>
      <c r="Y15" s="46">
        <f>+'11'!N269</f>
        <v>945</v>
      </c>
      <c r="Z15" s="47">
        <f t="shared" si="3"/>
        <v>0</v>
      </c>
      <c r="AA15" s="47" t="s">
        <v>1364</v>
      </c>
      <c r="AB15" s="47">
        <f t="shared" si="4"/>
        <v>2035</v>
      </c>
      <c r="AC15" s="58">
        <f t="shared" si="5"/>
        <v>2035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3255</v>
      </c>
      <c r="S16" s="46">
        <f>+'12'!N267</f>
        <v>1280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770</v>
      </c>
      <c r="X16" s="46">
        <f t="shared" si="7"/>
        <v>1205</v>
      </c>
      <c r="Y16" s="46">
        <f>+'12'!N269</f>
        <v>1205</v>
      </c>
      <c r="Z16" s="47">
        <f t="shared" si="3"/>
        <v>0</v>
      </c>
      <c r="AA16" s="47" t="s">
        <v>1365</v>
      </c>
      <c r="AB16" s="47">
        <f t="shared" si="4"/>
        <v>1975</v>
      </c>
      <c r="AC16" s="58">
        <f t="shared" si="5"/>
        <v>1975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7095</v>
      </c>
      <c r="S17" s="46">
        <f>+'13'!N267</f>
        <v>590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3450</v>
      </c>
      <c r="X17" s="46">
        <f>+R17-S17-T17-U17-V17-W17</f>
        <v>3055</v>
      </c>
      <c r="Y17" s="46">
        <f>+'13'!N269</f>
        <v>3055</v>
      </c>
      <c r="Z17" s="47">
        <f t="shared" si="3"/>
        <v>0</v>
      </c>
      <c r="AA17" s="47" t="s">
        <v>1366</v>
      </c>
      <c r="AB17" s="47">
        <f t="shared" si="4"/>
        <v>6505</v>
      </c>
      <c r="AC17" s="58">
        <f t="shared" si="5"/>
        <v>6505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14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19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500</v>
      </c>
      <c r="N18" s="19"/>
      <c r="O18" s="121">
        <v>19.12</v>
      </c>
      <c r="P18" s="79">
        <f t="shared" si="2"/>
        <v>191.20000000000002</v>
      </c>
      <c r="Q18" s="45">
        <v>14</v>
      </c>
      <c r="R18" s="46">
        <f>+'14'!N262</f>
        <v>6330</v>
      </c>
      <c r="S18" s="46">
        <f>+'14'!N267</f>
        <v>130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930</v>
      </c>
      <c r="X18" s="46">
        <f t="shared" si="7"/>
        <v>5270</v>
      </c>
      <c r="Y18" s="46">
        <f>+'14'!N269</f>
        <v>5270</v>
      </c>
      <c r="Z18" s="47">
        <f t="shared" si="3"/>
        <v>0</v>
      </c>
      <c r="AA18" s="98" t="s">
        <v>1367</v>
      </c>
      <c r="AB18" s="99">
        <f t="shared" si="4"/>
        <v>6200</v>
      </c>
      <c r="AC18" s="58">
        <f t="shared" si="5"/>
        <v>6200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2100</v>
      </c>
      <c r="S19" s="46">
        <f>+'15'!N267</f>
        <v>20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535</v>
      </c>
      <c r="X19" s="46">
        <f t="shared" si="7"/>
        <v>1545</v>
      </c>
      <c r="Y19" s="46">
        <f>+'15'!N269</f>
        <v>1545</v>
      </c>
      <c r="Z19" s="47">
        <f t="shared" si="3"/>
        <v>0</v>
      </c>
      <c r="AA19" s="98" t="s">
        <v>1368</v>
      </c>
      <c r="AB19" s="47">
        <f t="shared" si="4"/>
        <v>2080</v>
      </c>
      <c r="AC19" s="58">
        <f t="shared" si="5"/>
        <v>2080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21</v>
      </c>
      <c r="G20" s="43">
        <f t="shared" si="0"/>
        <v>24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1240</v>
      </c>
      <c r="N20" s="19"/>
      <c r="O20" s="90">
        <v>22.25</v>
      </c>
      <c r="P20" s="79">
        <f t="shared" si="2"/>
        <v>445</v>
      </c>
      <c r="Q20" s="45">
        <v>16</v>
      </c>
      <c r="R20" s="46">
        <f>+'16'!N262</f>
        <v>3995</v>
      </c>
      <c r="S20" s="46">
        <f>+'16'!N267</f>
        <v>275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1810</v>
      </c>
      <c r="X20" s="46">
        <f t="shared" si="7"/>
        <v>1910</v>
      </c>
      <c r="Y20" s="46">
        <f>+'16'!N269</f>
        <v>1910</v>
      </c>
      <c r="Z20" s="47">
        <f t="shared" si="3"/>
        <v>0</v>
      </c>
      <c r="AA20" s="47" t="s">
        <v>1369</v>
      </c>
      <c r="AB20" s="47">
        <f t="shared" si="4"/>
        <v>3720</v>
      </c>
      <c r="AC20" s="58">
        <f t="shared" si="5"/>
        <v>3720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18</v>
      </c>
      <c r="G21" s="43">
        <f t="shared" si="0"/>
        <v>21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19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1495</v>
      </c>
      <c r="N21" s="19"/>
      <c r="O21" s="90">
        <v>22.85</v>
      </c>
      <c r="P21" s="79">
        <f t="shared" si="2"/>
        <v>434.15000000000003</v>
      </c>
      <c r="Q21" s="45">
        <v>17</v>
      </c>
      <c r="R21" s="46">
        <f>+'17'!N262</f>
        <v>1200</v>
      </c>
      <c r="S21" s="46">
        <f>+'17'!N267</f>
        <v>145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260</v>
      </c>
      <c r="X21" s="46">
        <f t="shared" si="7"/>
        <v>795</v>
      </c>
      <c r="Y21" s="46">
        <f>+'17'!N269</f>
        <v>795</v>
      </c>
      <c r="Z21" s="47">
        <f t="shared" si="3"/>
        <v>0</v>
      </c>
      <c r="AA21" s="47" t="s">
        <v>1363</v>
      </c>
      <c r="AB21" s="47">
        <f t="shared" si="4"/>
        <v>1055</v>
      </c>
      <c r="AC21" s="58">
        <f t="shared" si="5"/>
        <v>1055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37</v>
      </c>
      <c r="G22" s="43">
        <f t="shared" si="0"/>
        <v>57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4400</v>
      </c>
      <c r="N22" s="19"/>
      <c r="O22" s="121">
        <v>27.98</v>
      </c>
      <c r="P22" s="79">
        <f t="shared" si="2"/>
        <v>1231.1200000000001</v>
      </c>
      <c r="Q22" s="45">
        <v>18</v>
      </c>
      <c r="R22" s="46">
        <f>+'18'!N262</f>
        <v>1135</v>
      </c>
      <c r="S22" s="46">
        <f>+'18'!N267</f>
        <v>150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330</v>
      </c>
      <c r="X22" s="46">
        <f t="shared" si="7"/>
        <v>655</v>
      </c>
      <c r="Y22" s="46">
        <f>+'18'!N269</f>
        <v>655</v>
      </c>
      <c r="Z22" s="47">
        <f t="shared" si="3"/>
        <v>0</v>
      </c>
      <c r="AA22" s="47" t="s">
        <v>1364</v>
      </c>
      <c r="AB22" s="47">
        <f t="shared" si="4"/>
        <v>985</v>
      </c>
      <c r="AC22" s="58">
        <f t="shared" si="5"/>
        <v>985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2210</v>
      </c>
      <c r="S23" s="46">
        <f>+'19'!N267</f>
        <v>325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1145</v>
      </c>
      <c r="X23" s="46">
        <f t="shared" si="7"/>
        <v>740</v>
      </c>
      <c r="Y23" s="46">
        <f>+'19'!N269</f>
        <v>740</v>
      </c>
      <c r="Z23" s="47">
        <f t="shared" si="3"/>
        <v>0</v>
      </c>
      <c r="AA23" s="47" t="s">
        <v>1365</v>
      </c>
      <c r="AB23" s="47">
        <f t="shared" si="4"/>
        <v>1885</v>
      </c>
      <c r="AC23" s="58">
        <f t="shared" si="5"/>
        <v>1885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40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21">
        <v>38.659999999999997</v>
      </c>
      <c r="P24" s="79">
        <f t="shared" si="2"/>
        <v>734.54</v>
      </c>
      <c r="Q24" s="45">
        <v>20</v>
      </c>
      <c r="R24" s="46">
        <f>+'20'!N262</f>
        <v>1740</v>
      </c>
      <c r="S24" s="46">
        <f>+'20'!N267</f>
        <v>245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1300</v>
      </c>
      <c r="X24" s="46">
        <f t="shared" si="7"/>
        <v>195</v>
      </c>
      <c r="Y24" s="46">
        <f>+'20'!N269</f>
        <v>195</v>
      </c>
      <c r="Z24" s="47">
        <f t="shared" si="3"/>
        <v>0</v>
      </c>
      <c r="AA24" s="47" t="s">
        <v>1366</v>
      </c>
      <c r="AB24" s="47">
        <f t="shared" si="4"/>
        <v>1495</v>
      </c>
      <c r="AC24" s="58">
        <f t="shared" si="5"/>
        <v>1495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</v>
      </c>
      <c r="G25" s="43">
        <f t="shared" si="0"/>
        <v>1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1175</v>
      </c>
      <c r="S25" s="46">
        <f>+'21'!N267</f>
        <v>320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300</v>
      </c>
      <c r="X25" s="46">
        <f t="shared" si="7"/>
        <v>555</v>
      </c>
      <c r="Y25" s="46">
        <f>+'21'!N269</f>
        <v>555</v>
      </c>
      <c r="Z25" s="47">
        <f t="shared" si="3"/>
        <v>0</v>
      </c>
      <c r="AA25" s="98" t="s">
        <v>1367</v>
      </c>
      <c r="AB25" s="47">
        <f t="shared" si="4"/>
        <v>855</v>
      </c>
      <c r="AC25" s="58">
        <f t="shared" si="5"/>
        <v>855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2740</v>
      </c>
      <c r="S26" s="46">
        <f>+'22'!N267</f>
        <v>350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870</v>
      </c>
      <c r="X26" s="46">
        <f t="shared" si="7"/>
        <v>1520</v>
      </c>
      <c r="Y26" s="46">
        <f>+'22'!N269</f>
        <v>1520</v>
      </c>
      <c r="Z26" s="47">
        <f t="shared" si="3"/>
        <v>0</v>
      </c>
      <c r="AA26" s="98" t="s">
        <v>1368</v>
      </c>
      <c r="AB26" s="47">
        <f t="shared" si="4"/>
        <v>2390</v>
      </c>
      <c r="AC26" s="58">
        <f t="shared" si="5"/>
        <v>2390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2680</v>
      </c>
      <c r="S27" s="46">
        <f>+'23'!N267</f>
        <v>745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355</v>
      </c>
      <c r="X27" s="46">
        <f>+R27-S27-T27-U27-V27-W27</f>
        <v>1580</v>
      </c>
      <c r="Y27" s="46">
        <f>+'23'!N269</f>
        <v>1580</v>
      </c>
      <c r="Z27" s="47">
        <f>+Y27-X27</f>
        <v>0</v>
      </c>
      <c r="AA27" s="47" t="s">
        <v>1369</v>
      </c>
      <c r="AB27" s="47">
        <f t="shared" si="4"/>
        <v>1935</v>
      </c>
      <c r="AC27" s="58">
        <f t="shared" si="5"/>
        <v>1935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26</v>
      </c>
      <c r="G28" s="43">
        <f t="shared" si="0"/>
        <v>39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3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2500</v>
      </c>
      <c r="N28" s="19"/>
      <c r="O28" s="121">
        <v>30.86</v>
      </c>
      <c r="P28" s="79">
        <f t="shared" si="2"/>
        <v>771.5</v>
      </c>
      <c r="Q28" s="45">
        <v>24</v>
      </c>
      <c r="R28" s="46">
        <f>+'24'!N262</f>
        <v>1980</v>
      </c>
      <c r="S28" s="46">
        <f>+'24'!N267</f>
        <v>25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750</v>
      </c>
      <c r="X28" s="46">
        <f t="shared" si="7"/>
        <v>1205</v>
      </c>
      <c r="Y28" s="46">
        <f>+'24'!N269</f>
        <v>1205</v>
      </c>
      <c r="Z28" s="47">
        <f t="shared" si="3"/>
        <v>0</v>
      </c>
      <c r="AA28" s="47" t="s">
        <v>1363</v>
      </c>
      <c r="AB28" s="47">
        <f t="shared" si="4"/>
        <v>1955</v>
      </c>
      <c r="AC28" s="58">
        <f t="shared" si="5"/>
        <v>1955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17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15</v>
      </c>
      <c r="G29" s="43">
        <f t="shared" si="0"/>
        <v>32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17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11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4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400</v>
      </c>
      <c r="N29" s="19"/>
      <c r="O29" s="121">
        <v>27.24</v>
      </c>
      <c r="P29" s="79">
        <f t="shared" si="2"/>
        <v>108.96</v>
      </c>
      <c r="Q29" s="45">
        <v>25</v>
      </c>
      <c r="R29" s="46">
        <f>+'25'!N262</f>
        <v>1950</v>
      </c>
      <c r="S29" s="46">
        <f>+'25'!N267</f>
        <v>380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120</v>
      </c>
      <c r="X29" s="46">
        <f t="shared" si="7"/>
        <v>1450</v>
      </c>
      <c r="Y29" s="46">
        <f>+'25'!N269</f>
        <v>1450</v>
      </c>
      <c r="Z29" s="47">
        <f t="shared" si="3"/>
        <v>0</v>
      </c>
      <c r="AA29" s="47" t="s">
        <v>1364</v>
      </c>
      <c r="AB29" s="47">
        <f t="shared" si="4"/>
        <v>1570</v>
      </c>
      <c r="AC29" s="58">
        <f t="shared" si="5"/>
        <v>1570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2870</v>
      </c>
      <c r="S30" s="46">
        <f>+'26'!N267</f>
        <v>790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880</v>
      </c>
      <c r="X30" s="46">
        <f t="shared" si="7"/>
        <v>1200</v>
      </c>
      <c r="Y30" s="46">
        <f>+'26'!N269</f>
        <v>1200</v>
      </c>
      <c r="Z30" s="47">
        <f t="shared" si="3"/>
        <v>0</v>
      </c>
      <c r="AA30" s="47" t="s">
        <v>1365</v>
      </c>
      <c r="AB30" s="47">
        <f t="shared" si="4"/>
        <v>2080</v>
      </c>
      <c r="AC30" s="58">
        <f t="shared" si="5"/>
        <v>2080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41</v>
      </c>
      <c r="G31" s="43">
        <f t="shared" si="0"/>
        <v>57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5200</v>
      </c>
      <c r="N31" s="19"/>
      <c r="O31" s="121">
        <v>34.64</v>
      </c>
      <c r="P31" s="79">
        <f t="shared" si="2"/>
        <v>1801.28</v>
      </c>
      <c r="Q31" s="45">
        <v>27</v>
      </c>
      <c r="R31" s="46">
        <f>+'27'!N262</f>
        <v>5195</v>
      </c>
      <c r="S31" s="46">
        <f>+'27'!N267</f>
        <v>1070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1045</v>
      </c>
      <c r="X31" s="46">
        <f t="shared" si="7"/>
        <v>3080</v>
      </c>
      <c r="Y31" s="46">
        <f>+'27'!N269</f>
        <v>3080</v>
      </c>
      <c r="Z31" s="47">
        <f t="shared" si="3"/>
        <v>0</v>
      </c>
      <c r="AA31" s="47" t="s">
        <v>1366</v>
      </c>
      <c r="AB31" s="47">
        <f t="shared" si="4"/>
        <v>4125</v>
      </c>
      <c r="AC31" s="58">
        <f t="shared" si="5"/>
        <v>4125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11</v>
      </c>
      <c r="G32" s="43">
        <f t="shared" si="0"/>
        <v>15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90">
        <v>46.37</v>
      </c>
      <c r="P32" s="79">
        <f t="shared" si="2"/>
        <v>556.43999999999994</v>
      </c>
      <c r="Q32" s="45">
        <v>28</v>
      </c>
      <c r="R32" s="46">
        <f>+'28'!N262</f>
        <v>3350</v>
      </c>
      <c r="S32" s="46">
        <f>+'28'!N267</f>
        <v>930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790</v>
      </c>
      <c r="X32" s="46">
        <f t="shared" si="7"/>
        <v>1630</v>
      </c>
      <c r="Y32" s="46">
        <f>+'28'!N269</f>
        <v>1630</v>
      </c>
      <c r="Z32" s="47">
        <f t="shared" si="3"/>
        <v>0</v>
      </c>
      <c r="AA32" s="98" t="s">
        <v>1367</v>
      </c>
      <c r="AB32" s="47">
        <f t="shared" si="4"/>
        <v>2420</v>
      </c>
      <c r="AC32" s="58">
        <f t="shared" si="5"/>
        <v>2420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3935</v>
      </c>
      <c r="S33" s="46">
        <f>+'29'!N267</f>
        <v>380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200</v>
      </c>
      <c r="X33" s="46">
        <f t="shared" ref="X33" si="8">+R33-S33-T33-U33-V33-W33</f>
        <v>3355</v>
      </c>
      <c r="Y33" s="46">
        <f>+'29'!N269</f>
        <v>3355</v>
      </c>
      <c r="Z33" s="47">
        <f t="shared" ref="Z33" si="9">+Y33-X33</f>
        <v>0</v>
      </c>
      <c r="AA33" s="98" t="s">
        <v>1368</v>
      </c>
      <c r="AB33" s="47">
        <f t="shared" si="4"/>
        <v>3555</v>
      </c>
      <c r="AC33" s="58">
        <f t="shared" si="5"/>
        <v>3555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1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2540</v>
      </c>
      <c r="S34" s="46">
        <f>+'30'!N267</f>
        <v>405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600</v>
      </c>
      <c r="X34" s="46">
        <f t="shared" si="7"/>
        <v>1535</v>
      </c>
      <c r="Y34" s="46">
        <f>+'30'!N269</f>
        <v>1535</v>
      </c>
      <c r="Z34" s="47">
        <f t="shared" si="3"/>
        <v>0</v>
      </c>
      <c r="AA34" s="47" t="s">
        <v>1369</v>
      </c>
      <c r="AB34" s="47">
        <f t="shared" si="4"/>
        <v>2135</v>
      </c>
      <c r="AC34" s="58">
        <f t="shared" si="5"/>
        <v>2135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11</v>
      </c>
      <c r="G35" s="43">
        <f t="shared" si="0"/>
        <v>11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7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910</v>
      </c>
      <c r="N35" s="19"/>
      <c r="O35" s="90">
        <v>40.799999999999997</v>
      </c>
      <c r="P35" s="79">
        <f t="shared" si="2"/>
        <v>285.59999999999997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80170</v>
      </c>
      <c r="S36" s="48">
        <f t="shared" si="10"/>
        <v>12030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23048</v>
      </c>
      <c r="X36" s="48">
        <f t="shared" si="10"/>
        <v>45092</v>
      </c>
      <c r="Y36" s="48">
        <f t="shared" si="10"/>
        <v>45092</v>
      </c>
      <c r="Z36" s="48">
        <f t="shared" si="10"/>
        <v>0</v>
      </c>
      <c r="AA36" s="48">
        <f t="shared" si="10"/>
        <v>0</v>
      </c>
      <c r="AB36" s="48">
        <f>SUM(AB5:AB35)</f>
        <v>68140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30</v>
      </c>
      <c r="G39" s="43">
        <f t="shared" si="0"/>
        <v>31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1300</v>
      </c>
      <c r="N39" s="19"/>
      <c r="O39" s="90">
        <v>27.84</v>
      </c>
      <c r="P39" s="79">
        <f t="shared" si="2"/>
        <v>723.84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6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30</v>
      </c>
      <c r="G40" s="43">
        <f t="shared" si="0"/>
        <v>36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4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1300</v>
      </c>
      <c r="N40" s="19"/>
      <c r="O40" s="90">
        <v>27.12</v>
      </c>
      <c r="P40" s="79">
        <f t="shared" si="2"/>
        <v>705.12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30</v>
      </c>
      <c r="G41" s="43">
        <f t="shared" si="0"/>
        <v>35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1250</v>
      </c>
      <c r="N41" s="19"/>
      <c r="O41" s="90">
        <v>15.42</v>
      </c>
      <c r="P41" s="79">
        <f t="shared" si="2"/>
        <v>385.5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550</v>
      </c>
      <c r="N46" s="19"/>
      <c r="O46" s="121">
        <v>17.78</v>
      </c>
      <c r="P46" s="79">
        <f t="shared" si="2"/>
        <v>195.58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 t="shared" si="0"/>
        <v>25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9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750</v>
      </c>
      <c r="N47" s="19"/>
      <c r="O47" s="121">
        <v>17.989999999999998</v>
      </c>
      <c r="P47" s="79">
        <f t="shared" si="2"/>
        <v>269.84999999999997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 t="shared" si="0"/>
        <v>27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4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700</v>
      </c>
      <c r="N48" s="19"/>
      <c r="O48" s="121">
        <v>18.32</v>
      </c>
      <c r="P48" s="79">
        <f t="shared" si="2"/>
        <v>256.48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17</v>
      </c>
      <c r="G49" s="43">
        <f t="shared" si="0"/>
        <v>28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4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650</v>
      </c>
      <c r="N49" s="19"/>
      <c r="O49" s="121">
        <v>20.059999999999999</v>
      </c>
      <c r="P49" s="79">
        <f t="shared" si="2"/>
        <v>260.77999999999997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23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4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21">
        <v>20.32</v>
      </c>
      <c r="P50" s="79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</v>
      </c>
      <c r="G51" s="43">
        <f t="shared" si="0"/>
        <v>1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50</v>
      </c>
      <c r="N51" s="19"/>
      <c r="O51" s="121">
        <v>16.760000000000002</v>
      </c>
      <c r="P51" s="79">
        <f t="shared" si="2"/>
        <v>16.760000000000002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15</v>
      </c>
      <c r="G53" s="43">
        <f t="shared" si="0"/>
        <v>24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800</v>
      </c>
      <c r="N53" s="19"/>
      <c r="O53" s="121">
        <v>16.37</v>
      </c>
      <c r="P53" s="79">
        <f t="shared" si="2"/>
        <v>261.92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21">
        <v>25.99</v>
      </c>
      <c r="P55" s="79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21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</v>
      </c>
      <c r="G57" s="43">
        <f t="shared" si="0"/>
        <v>3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21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3">
        <f t="shared" si="0"/>
        <v>3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21">
        <v>29.83</v>
      </c>
      <c r="P59" s="79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</v>
      </c>
      <c r="G62" s="43">
        <f t="shared" si="0"/>
        <v>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1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10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7</v>
      </c>
      <c r="G65" s="43">
        <f t="shared" si="0"/>
        <v>9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7</v>
      </c>
      <c r="G66" s="43">
        <f t="shared" si="0"/>
        <v>8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400</v>
      </c>
      <c r="N66" s="19"/>
      <c r="O66" s="90">
        <v>23.12</v>
      </c>
      <c r="P66" s="79">
        <f t="shared" si="2"/>
        <v>184.96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8</v>
      </c>
      <c r="G72" s="43">
        <f t="shared" si="0"/>
        <v>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8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36</v>
      </c>
      <c r="G74" s="43">
        <f t="shared" si="0"/>
        <v>44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3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1900</v>
      </c>
      <c r="N74" s="19"/>
      <c r="O74" s="90">
        <v>17.09</v>
      </c>
      <c r="P74" s="79">
        <f t="shared" si="12"/>
        <v>649.41999999999996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7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33</v>
      </c>
      <c r="G77" s="43">
        <f t="shared" si="0"/>
        <v>40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4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1550</v>
      </c>
      <c r="N77" s="19"/>
      <c r="O77" s="90">
        <v>25.15</v>
      </c>
      <c r="P77" s="79">
        <f t="shared" si="12"/>
        <v>779.65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4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18</v>
      </c>
      <c r="G80" s="43">
        <f t="shared" si="0"/>
        <v>22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1100</v>
      </c>
      <c r="N80" s="19"/>
      <c r="O80" s="90">
        <v>14.35</v>
      </c>
      <c r="P80" s="79">
        <f t="shared" si="12"/>
        <v>287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21</v>
      </c>
      <c r="G81" s="43">
        <f t="shared" si="0"/>
        <v>25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1265</v>
      </c>
      <c r="N81" s="19"/>
      <c r="O81" s="90">
        <v>11.58</v>
      </c>
      <c r="P81" s="79">
        <f t="shared" si="12"/>
        <v>266.33999999999997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22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54</v>
      </c>
      <c r="G110" s="43">
        <f t="shared" si="13"/>
        <v>76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5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5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66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7920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5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19</v>
      </c>
      <c r="G111" s="43">
        <f t="shared" si="13"/>
        <v>24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3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21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5250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16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21">
        <v>34.25</v>
      </c>
      <c r="P112" s="79">
        <f t="shared" si="12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1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32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3"/>
        <v>32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1380</v>
      </c>
      <c r="N115" s="19"/>
      <c r="O115" s="90">
        <v>23.61</v>
      </c>
      <c r="P115" s="79">
        <f t="shared" si="12"/>
        <v>543.03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</v>
      </c>
      <c r="G116" s="43">
        <f t="shared" si="13"/>
        <v>10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3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0">
        <v>13.03</v>
      </c>
      <c r="P116" s="79">
        <f t="shared" si="12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3"/>
        <v>10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39</v>
      </c>
      <c r="G131" s="43">
        <f t="shared" si="13"/>
        <v>42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7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1750</v>
      </c>
      <c r="N131" s="19"/>
      <c r="O131" s="90">
        <v>9.91</v>
      </c>
      <c r="P131" s="79">
        <f t="shared" si="12"/>
        <v>346.85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6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1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</v>
      </c>
      <c r="N132" s="19"/>
      <c r="O132" s="90">
        <v>16.690000000000001</v>
      </c>
      <c r="P132" s="79">
        <f t="shared" si="12"/>
        <v>16.690000000000001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7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37</v>
      </c>
      <c r="G133" s="43">
        <f t="shared" si="13"/>
        <v>44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5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1550</v>
      </c>
      <c r="N133" s="19"/>
      <c r="O133" s="90">
        <v>24.21</v>
      </c>
      <c r="P133" s="79">
        <f t="shared" si="12"/>
        <v>750.51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3"/>
        <v>10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100</v>
      </c>
      <c r="N142" s="19"/>
      <c r="O142" s="90">
        <v>2.17</v>
      </c>
      <c r="P142" s="79">
        <f t="shared" si="12"/>
        <v>21.7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9</v>
      </c>
      <c r="G175" s="43">
        <f t="shared" si="18"/>
        <v>17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2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6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300</v>
      </c>
      <c r="N175" s="19"/>
      <c r="O175" s="121">
        <v>23.02</v>
      </c>
      <c r="P175" s="79">
        <f t="shared" si="19"/>
        <v>138.12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11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11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7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4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220</v>
      </c>
      <c r="N178" s="19"/>
      <c r="O178" s="90">
        <v>38</v>
      </c>
      <c r="P178" s="79">
        <f t="shared" si="19"/>
        <v>152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7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7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19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</v>
      </c>
      <c r="G193" s="43">
        <f t="shared" si="18"/>
        <v>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</v>
      </c>
      <c r="N193" s="19"/>
      <c r="O193" s="90">
        <v>38</v>
      </c>
      <c r="P193" s="79">
        <f t="shared" si="19"/>
        <v>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</v>
      </c>
      <c r="G194" s="43">
        <f t="shared" si="18"/>
        <v>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</v>
      </c>
      <c r="N194" s="19"/>
      <c r="O194" s="90">
        <v>73</v>
      </c>
      <c r="P194" s="79">
        <f t="shared" si="19"/>
        <v>292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8"/>
        <v>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6</v>
      </c>
      <c r="G198" s="43">
        <f t="shared" si="18"/>
        <v>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</v>
      </c>
      <c r="N205" s="19"/>
      <c r="O205" s="90">
        <v>40</v>
      </c>
      <c r="P205" s="79">
        <f t="shared" si="19"/>
        <v>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27</v>
      </c>
      <c r="G209" s="43">
        <f t="shared" si="18"/>
        <v>28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2880</v>
      </c>
      <c r="N209" s="19"/>
      <c r="O209" s="90">
        <v>83</v>
      </c>
      <c r="P209" s="79">
        <f t="shared" si="19"/>
        <v>1992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385</v>
      </c>
      <c r="G227" s="43">
        <f t="shared" si="25"/>
        <v>385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385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9625</v>
      </c>
      <c r="N227" s="19"/>
      <c r="O227" s="90">
        <v>20.36</v>
      </c>
      <c r="P227" s="79">
        <f t="shared" si="26"/>
        <v>7838.5999999999995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5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20</v>
      </c>
      <c r="G248" s="43">
        <f t="shared" si="25"/>
        <v>25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1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6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18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900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1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40</v>
      </c>
      <c r="G249" s="43">
        <f t="shared" si="25"/>
        <v>41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28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650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150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/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25</v>
      </c>
      <c r="G252" s="46">
        <f t="shared" ref="G252" si="29">E252+F252</f>
        <v>25</v>
      </c>
      <c r="H252" s="78">
        <v>0</v>
      </c>
      <c r="I252" s="76">
        <v>0</v>
      </c>
      <c r="J252" s="46">
        <f t="shared" ref="J252" si="30">+G252-H252-K252-I252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25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375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ref="G258:G259" si="33">+E258+F258</f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3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80170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80170</v>
      </c>
      <c r="D261" s="152"/>
      <c r="E261" s="53" t="s">
        <v>227</v>
      </c>
      <c r="F261" s="54">
        <f>+M260</f>
        <v>80170</v>
      </c>
      <c r="G261" s="55" t="s">
        <v>217</v>
      </c>
      <c r="H261" s="160">
        <f>SUM(U36)</f>
        <v>0</v>
      </c>
      <c r="I261" s="161"/>
      <c r="J261" s="156"/>
      <c r="K261" s="156"/>
      <c r="L261" s="156"/>
      <c r="M261" s="57"/>
      <c r="N261" s="57">
        <f>+W36</f>
        <v>23048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12030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12030</v>
      </c>
      <c r="D263" s="152"/>
      <c r="E263" s="53"/>
      <c r="F263" s="54"/>
      <c r="G263" s="55" t="s">
        <v>230</v>
      </c>
      <c r="H263" s="160">
        <f>+V36</f>
        <v>0</v>
      </c>
      <c r="I263" s="161"/>
      <c r="J263" s="157" t="s">
        <v>231</v>
      </c>
      <c r="K263" s="158"/>
      <c r="L263" s="159"/>
      <c r="M263" s="57">
        <f>+M260-M261</f>
        <v>80170</v>
      </c>
      <c r="N263" s="59">
        <f>+S36</f>
        <v>12030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68140</v>
      </c>
      <c r="D264" s="152"/>
      <c r="E264" s="53" t="s">
        <v>232</v>
      </c>
      <c r="F264" s="54">
        <f>+F261-F262</f>
        <v>68140</v>
      </c>
      <c r="G264" s="55" t="s">
        <v>233</v>
      </c>
      <c r="H264" s="160">
        <f>SUM(H261:H263)</f>
        <v>0</v>
      </c>
      <c r="I264" s="161"/>
      <c r="J264" s="156" t="s">
        <v>206</v>
      </c>
      <c r="K264" s="156"/>
      <c r="L264" s="156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45092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-31860</v>
      </c>
      <c r="J266" s="139" t="s">
        <v>209</v>
      </c>
      <c r="K266" s="140"/>
      <c r="L266" s="141"/>
      <c r="M266" s="57">
        <f>+Y36</f>
        <v>45092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29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F35" sqref="F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26</v>
      </c>
      <c r="F6" s="71"/>
      <c r="G6" s="46">
        <f t="shared" ref="G6:G26" si="2">E6+F6</f>
        <v>26</v>
      </c>
      <c r="H6" s="78">
        <v>0</v>
      </c>
      <c r="I6" s="76">
        <v>0</v>
      </c>
      <c r="J6" s="46">
        <f t="shared" ref="J6:J26" si="3">+G6-H6-K6-I6</f>
        <v>26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11</v>
      </c>
      <c r="F15" s="71"/>
      <c r="G15" s="46">
        <f t="shared" si="2"/>
        <v>11</v>
      </c>
      <c r="H15" s="78">
        <v>0</v>
      </c>
      <c r="I15" s="76">
        <v>0</v>
      </c>
      <c r="J15" s="46">
        <f t="shared" si="3"/>
        <v>11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14</v>
      </c>
      <c r="F18" s="71"/>
      <c r="G18" s="46">
        <f t="shared" si="2"/>
        <v>14</v>
      </c>
      <c r="H18" s="78">
        <v>0</v>
      </c>
      <c r="I18" s="76">
        <v>0</v>
      </c>
      <c r="J18" s="46">
        <f t="shared" si="3"/>
        <v>14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20</v>
      </c>
      <c r="F22" s="71"/>
      <c r="G22" s="46">
        <f t="shared" si="2"/>
        <v>20</v>
      </c>
      <c r="H22" s="78">
        <v>0</v>
      </c>
      <c r="I22" s="76">
        <v>0</v>
      </c>
      <c r="J22" s="46">
        <f t="shared" si="3"/>
        <v>20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13</v>
      </c>
      <c r="F28" s="71"/>
      <c r="G28" s="46">
        <f t="shared" si="7"/>
        <v>13</v>
      </c>
      <c r="H28" s="78">
        <v>0</v>
      </c>
      <c r="I28" s="76">
        <v>0</v>
      </c>
      <c r="J28" s="46">
        <f t="shared" si="8"/>
        <v>13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v>17</v>
      </c>
      <c r="F29" s="71"/>
      <c r="G29" s="46">
        <f t="shared" si="7"/>
        <v>17</v>
      </c>
      <c r="H29" s="78">
        <v>0</v>
      </c>
      <c r="I29" s="76">
        <v>0</v>
      </c>
      <c r="J29" s="46">
        <f t="shared" si="8"/>
        <v>17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16</v>
      </c>
      <c r="F31" s="71"/>
      <c r="G31" s="46">
        <f t="shared" si="7"/>
        <v>16</v>
      </c>
      <c r="H31" s="78">
        <v>0</v>
      </c>
      <c r="I31" s="76">
        <v>0</v>
      </c>
      <c r="J31" s="46">
        <f t="shared" si="8"/>
        <v>16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1</v>
      </c>
      <c r="F34" s="71"/>
      <c r="G34" s="46">
        <f t="shared" si="7"/>
        <v>1</v>
      </c>
      <c r="H34" s="78">
        <v>0</v>
      </c>
      <c r="I34" s="76">
        <v>0</v>
      </c>
      <c r="J34" s="46">
        <f t="shared" si="8"/>
        <v>1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6</v>
      </c>
      <c r="F40" s="71"/>
      <c r="G40" s="46">
        <f t="shared" si="7"/>
        <v>6</v>
      </c>
      <c r="H40" s="78">
        <v>0</v>
      </c>
      <c r="I40" s="76">
        <v>0</v>
      </c>
      <c r="J40" s="46">
        <f t="shared" si="8"/>
        <v>6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7"/>
        <v>8</v>
      </c>
      <c r="H46" s="78">
        <v>0</v>
      </c>
      <c r="I46" s="76">
        <v>0</v>
      </c>
      <c r="J46" s="46">
        <f t="shared" si="8"/>
        <v>8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10</v>
      </c>
      <c r="F47" s="71"/>
      <c r="G47" s="46">
        <f t="shared" si="7"/>
        <v>10</v>
      </c>
      <c r="H47" s="78">
        <v>0</v>
      </c>
      <c r="I47" s="76">
        <v>0</v>
      </c>
      <c r="J47" s="46">
        <f t="shared" si="8"/>
        <v>10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12</v>
      </c>
      <c r="F48" s="71"/>
      <c r="G48" s="46">
        <f t="shared" si="7"/>
        <v>12</v>
      </c>
      <c r="H48" s="78">
        <v>0</v>
      </c>
      <c r="I48" s="76">
        <v>0</v>
      </c>
      <c r="J48" s="46">
        <f t="shared" si="8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11</v>
      </c>
      <c r="F49" s="71"/>
      <c r="G49" s="46">
        <f t="shared" si="7"/>
        <v>11</v>
      </c>
      <c r="H49" s="78">
        <v>0</v>
      </c>
      <c r="I49" s="76">
        <v>0</v>
      </c>
      <c r="J49" s="46">
        <f t="shared" si="8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13</v>
      </c>
      <c r="F50" s="71"/>
      <c r="G50" s="46">
        <f t="shared" si="7"/>
        <v>13</v>
      </c>
      <c r="H50" s="78">
        <v>0</v>
      </c>
      <c r="I50" s="76">
        <v>0</v>
      </c>
      <c r="J50" s="46">
        <f t="shared" si="8"/>
        <v>13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9</v>
      </c>
      <c r="F53" s="71"/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3</v>
      </c>
      <c r="F64" s="71"/>
      <c r="G64" s="46">
        <f t="shared" si="7"/>
        <v>3</v>
      </c>
      <c r="H64" s="78">
        <v>0</v>
      </c>
      <c r="I64" s="76">
        <v>0</v>
      </c>
      <c r="J64" s="46">
        <f t="shared" si="8"/>
        <v>3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8</v>
      </c>
      <c r="F74" s="71"/>
      <c r="G74" s="46">
        <f t="shared" si="7"/>
        <v>8</v>
      </c>
      <c r="H74" s="78">
        <v>0</v>
      </c>
      <c r="I74" s="76">
        <v>0</v>
      </c>
      <c r="J74" s="46">
        <f t="shared" si="8"/>
        <v>8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7</v>
      </c>
      <c r="F77" s="71"/>
      <c r="G77" s="46">
        <f t="shared" si="7"/>
        <v>7</v>
      </c>
      <c r="H77" s="78">
        <v>0</v>
      </c>
      <c r="I77" s="76">
        <v>0</v>
      </c>
      <c r="J77" s="46">
        <f t="shared" si="8"/>
        <v>7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4</v>
      </c>
      <c r="F80" s="71"/>
      <c r="G80" s="46">
        <f t="shared" si="7"/>
        <v>4</v>
      </c>
      <c r="H80" s="78">
        <v>0</v>
      </c>
      <c r="I80" s="76">
        <v>0</v>
      </c>
      <c r="J80" s="46">
        <f t="shared" si="8"/>
        <v>4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22</v>
      </c>
      <c r="F110" s="71"/>
      <c r="G110" s="46">
        <f t="shared" si="25"/>
        <v>22</v>
      </c>
      <c r="H110" s="78">
        <v>0</v>
      </c>
      <c r="I110" s="76">
        <v>0</v>
      </c>
      <c r="J110" s="46">
        <f t="shared" si="26"/>
        <v>22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5</v>
      </c>
      <c r="F111" s="71"/>
      <c r="G111" s="46">
        <f t="shared" si="25"/>
        <v>5</v>
      </c>
      <c r="H111" s="78">
        <v>0</v>
      </c>
      <c r="I111" s="76">
        <v>0</v>
      </c>
      <c r="J111" s="46">
        <f t="shared" si="26"/>
        <v>5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16</v>
      </c>
      <c r="F112" s="71"/>
      <c r="G112" s="46">
        <f t="shared" si="25"/>
        <v>16</v>
      </c>
      <c r="H112" s="78">
        <v>0</v>
      </c>
      <c r="I112" s="76">
        <v>0</v>
      </c>
      <c r="J112" s="46">
        <f t="shared" si="26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32</v>
      </c>
      <c r="F115" s="71"/>
      <c r="G115" s="46">
        <f t="shared" si="25"/>
        <v>32</v>
      </c>
      <c r="H115" s="78">
        <v>0</v>
      </c>
      <c r="I115" s="76">
        <v>0</v>
      </c>
      <c r="J115" s="46">
        <f t="shared" si="26"/>
        <v>32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1</v>
      </c>
      <c r="F132" s="71"/>
      <c r="G132" s="46">
        <f t="shared" si="25"/>
        <v>1</v>
      </c>
      <c r="H132" s="78">
        <v>0</v>
      </c>
      <c r="I132" s="76">
        <v>0</v>
      </c>
      <c r="J132" s="46">
        <f t="shared" si="26"/>
        <v>1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7</v>
      </c>
      <c r="F133" s="71"/>
      <c r="G133" s="46">
        <f t="shared" si="25"/>
        <v>7</v>
      </c>
      <c r="H133" s="78">
        <v>0</v>
      </c>
      <c r="I133" s="76">
        <v>0</v>
      </c>
      <c r="J133" s="46">
        <f t="shared" si="26"/>
        <v>7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2"/>
        <v>8</v>
      </c>
      <c r="H175" s="78">
        <v>0</v>
      </c>
      <c r="I175" s="76">
        <v>0</v>
      </c>
      <c r="J175" s="46">
        <f t="shared" si="33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11</v>
      </c>
      <c r="F178" s="71"/>
      <c r="G178" s="46">
        <f t="shared" si="32"/>
        <v>11</v>
      </c>
      <c r="H178" s="78">
        <v>0</v>
      </c>
      <c r="I178" s="76">
        <v>0</v>
      </c>
      <c r="J178" s="46">
        <f t="shared" si="33"/>
        <v>11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7</v>
      </c>
      <c r="F185" s="71"/>
      <c r="G185" s="46">
        <f t="shared" si="32"/>
        <v>7</v>
      </c>
      <c r="H185" s="78">
        <v>0</v>
      </c>
      <c r="I185" s="76">
        <v>0</v>
      </c>
      <c r="J185" s="46">
        <f t="shared" si="33"/>
        <v>7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4</v>
      </c>
      <c r="F205" s="71"/>
      <c r="G205" s="46">
        <f t="shared" si="32"/>
        <v>4</v>
      </c>
      <c r="H205" s="78">
        <v>0</v>
      </c>
      <c r="I205" s="76">
        <v>0</v>
      </c>
      <c r="J205" s="46">
        <f t="shared" si="33"/>
        <v>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56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si="52"/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5</v>
      </c>
      <c r="F248" s="71"/>
      <c r="G248" s="46">
        <f t="shared" si="50"/>
        <v>5</v>
      </c>
      <c r="H248" s="78">
        <v>0</v>
      </c>
      <c r="I248" s="76">
        <v>0</v>
      </c>
      <c r="J248" s="46">
        <f t="shared" si="51"/>
        <v>5</v>
      </c>
      <c r="K248" s="72"/>
      <c r="L248" s="20">
        <v>50</v>
      </c>
      <c r="M248" s="65">
        <f t="shared" si="5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1</v>
      </c>
      <c r="F249" s="71"/>
      <c r="G249" s="46">
        <f t="shared" si="50"/>
        <v>1</v>
      </c>
      <c r="H249" s="78">
        <v>0</v>
      </c>
      <c r="I249" s="76">
        <v>0</v>
      </c>
      <c r="J249" s="46">
        <f t="shared" si="51"/>
        <v>1</v>
      </c>
      <c r="K249" s="72"/>
      <c r="L249" s="20">
        <v>50</v>
      </c>
      <c r="M249" s="65">
        <f t="shared" si="5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5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5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52"/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5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46"/>
  <sheetViews>
    <sheetView zoomScale="70" zoomScaleNormal="70" workbookViewId="0">
      <pane xSplit="10" ySplit="4" topLeftCell="K29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B252" sqref="B252: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17</v>
      </c>
      <c r="F29" s="71"/>
      <c r="G29" s="46">
        <f t="shared" si="5"/>
        <v>17</v>
      </c>
      <c r="H29" s="78">
        <v>0</v>
      </c>
      <c r="I29" s="76">
        <v>0</v>
      </c>
      <c r="J29" s="46">
        <f t="shared" si="6"/>
        <v>17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18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32</v>
      </c>
      <c r="F115" s="71"/>
      <c r="G115" s="46">
        <f t="shared" si="20"/>
        <v>32</v>
      </c>
      <c r="H115" s="78">
        <v>0</v>
      </c>
      <c r="I115" s="76">
        <v>0</v>
      </c>
      <c r="J115" s="46">
        <f t="shared" si="21"/>
        <v>32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4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8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ref="J235:J253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4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B260" s="119"/>
      <c r="C260" s="120"/>
      <c r="D260" s="119"/>
      <c r="E260" s="64">
        <f>+ยกมา!J260</f>
        <v>0</v>
      </c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751.66999999999985</v>
      </c>
      <c r="S260" s="75"/>
    </row>
    <row r="261" spans="1:20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2425</v>
      </c>
    </row>
    <row r="263" spans="1:20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935</v>
      </c>
      <c r="O264" s="2">
        <v>265</v>
      </c>
      <c r="P264" s="2">
        <v>50</v>
      </c>
      <c r="Q264" s="2">
        <v>100</v>
      </c>
      <c r="R264" s="2">
        <v>200</v>
      </c>
      <c r="S264" s="2">
        <v>150</v>
      </c>
      <c r="T264" s="2">
        <v>170</v>
      </c>
    </row>
    <row r="265" spans="1:20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180</v>
      </c>
    </row>
    <row r="268" spans="1:20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1310</v>
      </c>
    </row>
    <row r="269" spans="1:20" ht="25.5" x14ac:dyDescent="0.55000000000000004">
      <c r="A269" s="1"/>
      <c r="B269" s="119"/>
      <c r="C269" s="120"/>
      <c r="D269" s="119"/>
      <c r="E269" s="24"/>
      <c r="F269" s="119"/>
      <c r="G269" s="24"/>
      <c r="J269" s="31"/>
      <c r="L269" s="34" t="s">
        <v>209</v>
      </c>
      <c r="M269" s="35"/>
      <c r="N269" s="37">
        <v>1310</v>
      </c>
    </row>
    <row r="270" spans="1:20" ht="25.5" x14ac:dyDescent="0.55000000000000004">
      <c r="A270" s="1"/>
      <c r="B270" s="119"/>
      <c r="C270" s="120"/>
      <c r="D270" s="119"/>
      <c r="E270" s="24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24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70" zoomScaleNormal="70" workbookViewId="0">
      <pane xSplit="10" ySplit="4" topLeftCell="K17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B252" sqref="B252: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</v>
      </c>
      <c r="F24" s="71"/>
      <c r="G24" s="46">
        <f t="shared" si="0"/>
        <v>2</v>
      </c>
      <c r="H24" s="78">
        <v>2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13</v>
      </c>
      <c r="F28" s="71"/>
      <c r="G28" s="46">
        <f t="shared" si="5"/>
        <v>13</v>
      </c>
      <c r="H28" s="78">
        <v>3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17</v>
      </c>
      <c r="F29" s="71"/>
      <c r="G29" s="46">
        <f t="shared" si="5"/>
        <v>17</v>
      </c>
      <c r="H29" s="78">
        <v>17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2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2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8</v>
      </c>
      <c r="F46" s="71"/>
      <c r="G46" s="46">
        <f t="shared" si="5"/>
        <v>8</v>
      </c>
      <c r="H46" s="78">
        <v>1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12</v>
      </c>
      <c r="F48" s="71"/>
      <c r="G48" s="46">
        <f t="shared" si="5"/>
        <v>12</v>
      </c>
      <c r="H48" s="78">
        <v>1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11</v>
      </c>
      <c r="F49" s="71"/>
      <c r="G49" s="46">
        <f t="shared" si="5"/>
        <v>11</v>
      </c>
      <c r="H49" s="78">
        <v>2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13</v>
      </c>
      <c r="F50" s="71"/>
      <c r="G50" s="46">
        <f t="shared" si="5"/>
        <v>13</v>
      </c>
      <c r="H50" s="78">
        <v>2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>
        <v>1</v>
      </c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22">
        <f t="shared" si="3"/>
        <v>50</v>
      </c>
      <c r="Q51" s="121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3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22">
        <f t="shared" si="3"/>
        <v>200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5</v>
      </c>
      <c r="F74" s="71"/>
      <c r="G74" s="46">
        <f t="shared" si="5"/>
        <v>5</v>
      </c>
      <c r="H74" s="78">
        <v>2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1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60</v>
      </c>
      <c r="P80" s="122">
        <f t="shared" si="7"/>
        <v>105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18</v>
      </c>
      <c r="F110" s="71"/>
      <c r="G110" s="46">
        <f t="shared" si="20"/>
        <v>18</v>
      </c>
      <c r="H110" s="78">
        <v>0</v>
      </c>
      <c r="I110" s="76">
        <v>0</v>
      </c>
      <c r="J110" s="46">
        <f t="shared" si="21"/>
        <v>16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32</v>
      </c>
      <c r="F115" s="71"/>
      <c r="G115" s="46">
        <f t="shared" si="20"/>
        <v>32</v>
      </c>
      <c r="H115" s="78">
        <v>0</v>
      </c>
      <c r="I115" s="76">
        <v>0</v>
      </c>
      <c r="J115" s="46">
        <f t="shared" si="21"/>
        <v>32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/>
      <c r="G132" s="46">
        <f t="shared" si="20"/>
        <v>1</v>
      </c>
      <c r="H132" s="78">
        <v>1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3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50</v>
      </c>
      <c r="P175" s="122">
        <f t="shared" si="27"/>
        <v>200</v>
      </c>
      <c r="Q175" s="12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4">E243+F243</f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5</v>
      </c>
      <c r="F248" s="71"/>
      <c r="G248" s="46">
        <f t="shared" si="44"/>
        <v>5</v>
      </c>
      <c r="H248" s="78">
        <v>0</v>
      </c>
      <c r="I248" s="76">
        <v>0</v>
      </c>
      <c r="J248" s="46">
        <f t="shared" si="41"/>
        <v>3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>
        <v>50</v>
      </c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1</v>
      </c>
      <c r="F249" s="71"/>
      <c r="G249" s="46">
        <f t="shared" si="44"/>
        <v>1</v>
      </c>
      <c r="H249" s="78">
        <v>0</v>
      </c>
      <c r="I249" s="76">
        <v>0</v>
      </c>
      <c r="J249" s="46">
        <f t="shared" si="41"/>
        <v>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670.1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2225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640</v>
      </c>
      <c r="O264" s="2">
        <v>50</v>
      </c>
      <c r="P264" s="2">
        <v>25</v>
      </c>
      <c r="Q264" s="88">
        <v>175</v>
      </c>
      <c r="R264" s="2">
        <v>120</v>
      </c>
      <c r="S264" s="2">
        <v>150</v>
      </c>
      <c r="T264" s="2">
        <v>120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615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970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970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M17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B252" sqref="B252: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8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25</v>
      </c>
      <c r="P15" s="122">
        <f t="shared" si="3"/>
        <v>75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>
        <v>4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32</v>
      </c>
      <c r="F115" s="71"/>
      <c r="G115" s="46">
        <f t="shared" si="20"/>
        <v>32</v>
      </c>
      <c r="H115" s="78">
        <v>0</v>
      </c>
      <c r="I115" s="76">
        <v>0</v>
      </c>
      <c r="J115" s="46">
        <f t="shared" si="21"/>
        <v>30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>
        <v>5</v>
      </c>
      <c r="G194" s="46">
        <f t="shared" si="28"/>
        <v>5</v>
      </c>
      <c r="H194" s="78">
        <v>0</v>
      </c>
      <c r="I194" s="76">
        <v>0</v>
      </c>
      <c r="J194" s="46">
        <f t="shared" si="29"/>
        <v>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1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>
        <v>50</v>
      </c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452.60000000000008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1450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420</v>
      </c>
      <c r="O264" s="2">
        <v>320</v>
      </c>
      <c r="P264" s="2">
        <v>50</v>
      </c>
      <c r="Q264" s="88">
        <v>25</v>
      </c>
      <c r="R264" s="2">
        <v>25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880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880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17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K35" sqref="K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55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2">
        <f t="shared" si="7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12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22">
        <f t="shared" si="7"/>
        <v>360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2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22">
        <f t="shared" si="7"/>
        <v>750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30</v>
      </c>
      <c r="F115" s="71"/>
      <c r="G115" s="46">
        <f t="shared" si="20"/>
        <v>30</v>
      </c>
      <c r="H115" s="78">
        <v>0</v>
      </c>
      <c r="I115" s="76">
        <v>0</v>
      </c>
      <c r="J115" s="46">
        <f t="shared" si="21"/>
        <v>30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60</v>
      </c>
      <c r="P131" s="122">
        <f t="shared" si="7"/>
        <v>40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6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623.25000000000011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2580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480</v>
      </c>
      <c r="O264" s="2">
        <v>50</v>
      </c>
      <c r="P264" s="2">
        <v>250</v>
      </c>
      <c r="Q264" s="88">
        <v>120</v>
      </c>
      <c r="R264" s="2">
        <v>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1775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17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F35" sqref="F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9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120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50</v>
      </c>
      <c r="P111" s="122">
        <f t="shared" si="7"/>
        <v>200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30</v>
      </c>
      <c r="F115" s="71"/>
      <c r="G115" s="46">
        <f t="shared" si="20"/>
        <v>30</v>
      </c>
      <c r="H115" s="78">
        <v>0</v>
      </c>
      <c r="I115" s="76">
        <v>0</v>
      </c>
      <c r="J115" s="46">
        <f t="shared" si="21"/>
        <v>30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3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+'4'!J251</f>
        <v>0</v>
      </c>
      <c r="F251" s="71">
        <v>10</v>
      </c>
      <c r="G251" s="46">
        <f t="shared" si="38"/>
        <v>10</v>
      </c>
      <c r="H251" s="78">
        <v>0</v>
      </c>
      <c r="I251" s="76">
        <v>0</v>
      </c>
      <c r="J251" s="46">
        <f t="shared" si="39"/>
        <v>4</v>
      </c>
      <c r="K251" s="72">
        <v>6</v>
      </c>
      <c r="L251" s="20">
        <v>15</v>
      </c>
      <c r="M251" s="65">
        <f t="shared" si="32"/>
        <v>90</v>
      </c>
      <c r="N251" s="17" t="s">
        <v>16</v>
      </c>
      <c r="O251" s="18"/>
      <c r="P251" s="122">
        <f t="shared" si="36"/>
        <v>90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553.89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558</v>
      </c>
      <c r="O264" s="2">
        <v>120</v>
      </c>
      <c r="P264" s="2">
        <v>225</v>
      </c>
      <c r="Q264" s="88">
        <v>160</v>
      </c>
      <c r="R264" s="2">
        <v>53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395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1107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1107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0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B252" sqref="B252: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50</v>
      </c>
      <c r="M20" s="65">
        <f t="shared" si="2"/>
        <v>200</v>
      </c>
      <c r="N20" s="17" t="s">
        <v>16</v>
      </c>
      <c r="O20" s="18"/>
      <c r="P20" s="122">
        <f t="shared" si="3"/>
        <v>200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0</v>
      </c>
      <c r="K21" s="72">
        <v>4</v>
      </c>
      <c r="L21" s="15">
        <v>65</v>
      </c>
      <c r="M21" s="65">
        <f t="shared" si="2"/>
        <v>260</v>
      </c>
      <c r="N21" s="17" t="s">
        <v>16</v>
      </c>
      <c r="O21" s="18"/>
      <c r="P21" s="122">
        <f t="shared" si="3"/>
        <v>260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25</v>
      </c>
      <c r="P47" s="122">
        <f t="shared" si="3"/>
        <v>75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30</v>
      </c>
      <c r="F115" s="71"/>
      <c r="G115" s="46">
        <f t="shared" si="20"/>
        <v>30</v>
      </c>
      <c r="H115" s="78">
        <v>0</v>
      </c>
      <c r="I115" s="76">
        <v>0</v>
      </c>
      <c r="J115" s="46">
        <f t="shared" si="21"/>
        <v>29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4</v>
      </c>
      <c r="K185" s="72">
        <v>2</v>
      </c>
      <c r="L185" s="20">
        <v>80</v>
      </c>
      <c r="M185" s="65">
        <f t="shared" si="32"/>
        <v>160</v>
      </c>
      <c r="N185" s="17" t="s">
        <v>16</v>
      </c>
      <c r="O185" s="18"/>
      <c r="P185" s="122">
        <f t="shared" si="27"/>
        <v>160</v>
      </c>
      <c r="Q185" s="90">
        <v>63</v>
      </c>
      <c r="R185" s="43">
        <f t="shared" si="33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+'5'!J251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6"/>
        <v>0</v>
      </c>
      <c r="K251" s="72">
        <v>4</v>
      </c>
      <c r="L251" s="20">
        <v>15</v>
      </c>
      <c r="M251" s="65">
        <f t="shared" si="32"/>
        <v>60</v>
      </c>
      <c r="N251" s="17" t="s">
        <v>16</v>
      </c>
      <c r="O251" s="18"/>
      <c r="P251" s="122">
        <f t="shared" si="36"/>
        <v>60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687.17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1810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660</v>
      </c>
      <c r="O264" s="2">
        <v>250</v>
      </c>
      <c r="P264" s="2">
        <v>50</v>
      </c>
      <c r="Q264" s="88">
        <v>260</v>
      </c>
      <c r="R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975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23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15</v>
      </c>
      <c r="F22" s="71">
        <v>5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8</v>
      </c>
      <c r="F31" s="71">
        <v>5</v>
      </c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3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50</v>
      </c>
      <c r="P64" s="122">
        <f t="shared" si="3"/>
        <v>100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8</v>
      </c>
      <c r="F110" s="71">
        <v>15</v>
      </c>
      <c r="G110" s="46">
        <f t="shared" si="20"/>
        <v>23</v>
      </c>
      <c r="H110" s="78">
        <v>0</v>
      </c>
      <c r="I110" s="76">
        <v>0</v>
      </c>
      <c r="J110" s="46">
        <f t="shared" si="21"/>
        <v>22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1</v>
      </c>
      <c r="F111" s="71">
        <v>7</v>
      </c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>
        <v>4</v>
      </c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2</v>
      </c>
      <c r="F133" s="71">
        <v>6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1</v>
      </c>
      <c r="F248" s="71">
        <v>5</v>
      </c>
      <c r="G248" s="46">
        <f t="shared" si="40"/>
        <v>6</v>
      </c>
      <c r="H248" s="78">
        <v>0</v>
      </c>
      <c r="I248" s="76">
        <v>0</v>
      </c>
      <c r="J248" s="46">
        <f t="shared" si="41"/>
        <v>5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+'6'!J252</f>
        <v>0</v>
      </c>
      <c r="F252" s="71">
        <v>10</v>
      </c>
      <c r="G252" s="46">
        <f t="shared" si="38"/>
        <v>10</v>
      </c>
      <c r="H252" s="78">
        <v>0</v>
      </c>
      <c r="I252" s="76">
        <v>0</v>
      </c>
      <c r="J252" s="46">
        <f t="shared" si="39"/>
        <v>0</v>
      </c>
      <c r="K252" s="72">
        <v>10</v>
      </c>
      <c r="L252" s="20">
        <v>15</v>
      </c>
      <c r="M252" s="65">
        <f t="shared" si="32"/>
        <v>150</v>
      </c>
      <c r="N252" s="17" t="s">
        <v>16</v>
      </c>
      <c r="O252" s="18"/>
      <c r="P252" s="122">
        <f t="shared" si="36"/>
        <v>150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657.18999999999994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700</v>
      </c>
      <c r="O264" s="2">
        <v>60</v>
      </c>
      <c r="P264" s="2">
        <v>150</v>
      </c>
      <c r="Q264" s="88">
        <v>60</v>
      </c>
      <c r="R264" s="2">
        <v>310</v>
      </c>
      <c r="S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23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F35" sqref="F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22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28</v>
      </c>
      <c r="F115" s="71"/>
      <c r="G115" s="46">
        <f t="shared" si="20"/>
        <v>28</v>
      </c>
      <c r="H115" s="78">
        <v>0</v>
      </c>
      <c r="I115" s="76">
        <v>0</v>
      </c>
      <c r="J115" s="46">
        <f t="shared" si="21"/>
        <v>27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2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3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758.88999999999987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450</v>
      </c>
      <c r="O264" s="2">
        <v>200</v>
      </c>
      <c r="P264" s="2">
        <v>85</v>
      </c>
      <c r="Q264" s="88">
        <v>60</v>
      </c>
      <c r="R264" s="2">
        <v>105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1400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K20" sqref="K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9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150</v>
      </c>
      <c r="P18" s="122">
        <f t="shared" si="3"/>
        <v>100</v>
      </c>
      <c r="Q18" s="121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22</v>
      </c>
      <c r="F110" s="71"/>
      <c r="G110" s="46">
        <f t="shared" si="20"/>
        <v>22</v>
      </c>
      <c r="H110" s="78">
        <v>0</v>
      </c>
      <c r="I110" s="76">
        <v>0</v>
      </c>
      <c r="J110" s="46">
        <f t="shared" si="21"/>
        <v>19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75</v>
      </c>
      <c r="P110" s="122">
        <f t="shared" si="7"/>
        <v>285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27</v>
      </c>
      <c r="F115" s="71"/>
      <c r="G115" s="46">
        <f t="shared" si="20"/>
        <v>27</v>
      </c>
      <c r="H115" s="78">
        <v>0</v>
      </c>
      <c r="I115" s="76">
        <v>0</v>
      </c>
      <c r="J115" s="46">
        <f t="shared" si="21"/>
        <v>26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280.39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1130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25</v>
      </c>
      <c r="O264" s="2">
        <v>25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745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14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G274" sqref="G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14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400</v>
      </c>
      <c r="P6" s="122">
        <f t="shared" ref="P6:P69" si="3">SUM(M6-O6)</f>
        <v>400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>
        <v>2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3</v>
      </c>
      <c r="K15" s="72">
        <v>5</v>
      </c>
      <c r="L15" s="15">
        <v>50</v>
      </c>
      <c r="M15" s="65">
        <f t="shared" si="2"/>
        <v>250</v>
      </c>
      <c r="N15" s="17" t="s">
        <v>16</v>
      </c>
      <c r="O15" s="18">
        <v>125</v>
      </c>
      <c r="P15" s="122">
        <f t="shared" si="3"/>
        <v>125</v>
      </c>
      <c r="Q15" s="121">
        <v>22.41</v>
      </c>
      <c r="R15" s="43">
        <f t="shared" si="4"/>
        <v>112.05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>
        <v>10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11</v>
      </c>
      <c r="F28" s="71">
        <v>4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11</v>
      </c>
      <c r="F31" s="71">
        <v>5</v>
      </c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>
        <v>5</v>
      </c>
      <c r="G40" s="46">
        <f t="shared" si="5"/>
        <v>10</v>
      </c>
      <c r="H40" s="78">
        <v>2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3</v>
      </c>
      <c r="F47" s="71">
        <v>5</v>
      </c>
      <c r="G47" s="46">
        <f t="shared" si="5"/>
        <v>8</v>
      </c>
      <c r="H47" s="78">
        <v>1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6</v>
      </c>
      <c r="F48" s="71">
        <v>5</v>
      </c>
      <c r="G48" s="46">
        <f t="shared" si="5"/>
        <v>11</v>
      </c>
      <c r="H48" s="78">
        <v>3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22">
        <f t="shared" si="3"/>
        <v>80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>
        <v>5</v>
      </c>
      <c r="G49" s="46">
        <f t="shared" si="5"/>
        <v>9</v>
      </c>
      <c r="H49" s="78">
        <v>2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2">
        <f t="shared" si="3"/>
        <v>80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>
        <v>5</v>
      </c>
      <c r="G50" s="46">
        <f t="shared" si="5"/>
        <v>9</v>
      </c>
      <c r="H50" s="78">
        <v>2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2">
        <f t="shared" si="3"/>
        <v>40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20</v>
      </c>
      <c r="P53" s="122">
        <f t="shared" si="3"/>
        <v>130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19</v>
      </c>
      <c r="F110" s="71"/>
      <c r="G110" s="46">
        <f t="shared" si="20"/>
        <v>19</v>
      </c>
      <c r="H110" s="78">
        <v>0</v>
      </c>
      <c r="I110" s="76">
        <v>0</v>
      </c>
      <c r="J110" s="46">
        <f t="shared" si="21"/>
        <v>14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>
        <v>100</v>
      </c>
      <c r="P110" s="122">
        <f t="shared" si="7"/>
        <v>500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7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5</v>
      </c>
      <c r="F131" s="71">
        <v>5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6</v>
      </c>
      <c r="F133" s="71">
        <v>5</v>
      </c>
      <c r="G133" s="46">
        <f t="shared" si="20"/>
        <v>11</v>
      </c>
      <c r="H133" s="78">
        <v>1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3</v>
      </c>
      <c r="F175" s="71"/>
      <c r="G175" s="46">
        <f t="shared" si="28"/>
        <v>3</v>
      </c>
      <c r="H175" s="78">
        <v>2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>
        <v>5</v>
      </c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5</v>
      </c>
      <c r="F248" s="71">
        <v>5</v>
      </c>
      <c r="G248" s="46">
        <f t="shared" si="40"/>
        <v>10</v>
      </c>
      <c r="H248" s="78">
        <v>1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787.06000000000017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2860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650</v>
      </c>
      <c r="O264" s="2">
        <v>100</v>
      </c>
      <c r="P264" s="2">
        <v>250</v>
      </c>
      <c r="Q264" s="88">
        <v>200</v>
      </c>
      <c r="R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730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1480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1480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6"/>
  <sheetViews>
    <sheetView zoomScale="70" zoomScaleNormal="70" workbookViewId="0">
      <pane xSplit="10" ySplit="4" topLeftCell="K23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K35" sqref="K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16</v>
      </c>
      <c r="F31" s="71"/>
      <c r="G31" s="46">
        <f t="shared" si="5"/>
        <v>16</v>
      </c>
      <c r="H31" s="78">
        <v>1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30</v>
      </c>
      <c r="P39" s="122">
        <f t="shared" si="3"/>
        <v>120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22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2">
        <f t="shared" si="3"/>
        <v>40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1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22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14</v>
      </c>
      <c r="F110" s="71"/>
      <c r="G110" s="46">
        <f t="shared" si="20"/>
        <v>14</v>
      </c>
      <c r="H110" s="78">
        <v>5</v>
      </c>
      <c r="I110" s="76">
        <v>0</v>
      </c>
      <c r="J110" s="46">
        <f t="shared" si="21"/>
        <v>9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100</v>
      </c>
      <c r="P111" s="122">
        <f t="shared" si="7"/>
        <v>400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23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+'10'!J252</f>
        <v>0</v>
      </c>
      <c r="F252" s="71">
        <v>15</v>
      </c>
      <c r="G252" s="46">
        <f t="shared" si="40"/>
        <v>15</v>
      </c>
      <c r="H252" s="78">
        <v>0</v>
      </c>
      <c r="I252" s="76">
        <v>0</v>
      </c>
      <c r="J252" s="46">
        <f t="shared" si="41"/>
        <v>0</v>
      </c>
      <c r="K252" s="72">
        <v>15</v>
      </c>
      <c r="L252" s="20">
        <v>15</v>
      </c>
      <c r="M252" s="65">
        <f t="shared" si="32"/>
        <v>225</v>
      </c>
      <c r="N252" s="17" t="s">
        <v>16</v>
      </c>
      <c r="O252" s="18"/>
      <c r="P252" s="122">
        <f t="shared" si="36"/>
        <v>225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668.01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2255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1090</v>
      </c>
      <c r="O264" s="2">
        <v>30</v>
      </c>
      <c r="P264" s="2">
        <v>120</v>
      </c>
      <c r="Q264" s="88">
        <v>200</v>
      </c>
      <c r="R264" s="2">
        <v>110</v>
      </c>
      <c r="S264" s="2">
        <v>30</v>
      </c>
      <c r="T264" s="2">
        <v>600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220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945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945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2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85</v>
      </c>
      <c r="P39" s="122">
        <f t="shared" si="3"/>
        <v>165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5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22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3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35</v>
      </c>
      <c r="P74" s="122">
        <f t="shared" si="7"/>
        <v>165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10</v>
      </c>
      <c r="F77" s="71"/>
      <c r="G77" s="46">
        <f t="shared" si="5"/>
        <v>10</v>
      </c>
      <c r="H77" s="78">
        <v>3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5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1</v>
      </c>
      <c r="K111" s="72">
        <v>4</v>
      </c>
      <c r="L111" s="20">
        <v>250</v>
      </c>
      <c r="M111" s="65">
        <f t="shared" si="8"/>
        <v>1000</v>
      </c>
      <c r="N111" s="17" t="s">
        <v>16</v>
      </c>
      <c r="O111" s="18">
        <v>400</v>
      </c>
      <c r="P111" s="122">
        <f t="shared" si="7"/>
        <v>600</v>
      </c>
      <c r="Q111" s="90"/>
      <c r="R111" s="43">
        <f t="shared" si="26"/>
        <v>137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2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5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100</v>
      </c>
      <c r="P133" s="122">
        <f t="shared" si="7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11</v>
      </c>
      <c r="F178" s="71"/>
      <c r="G178" s="46">
        <f t="shared" si="28"/>
        <v>11</v>
      </c>
      <c r="H178" s="78">
        <v>0</v>
      </c>
      <c r="I178" s="76">
        <v>0</v>
      </c>
      <c r="J178" s="46">
        <f t="shared" si="29"/>
        <v>10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20</v>
      </c>
      <c r="P178" s="122">
        <f t="shared" si="27"/>
        <v>35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2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5</v>
      </c>
      <c r="K248" s="72">
        <v>4</v>
      </c>
      <c r="L248" s="20">
        <v>50</v>
      </c>
      <c r="M248" s="65">
        <f t="shared" si="32"/>
        <v>200</v>
      </c>
      <c r="N248" s="17" t="s">
        <v>16</v>
      </c>
      <c r="O248" s="18">
        <v>100</v>
      </c>
      <c r="P248" s="122">
        <f t="shared" si="36"/>
        <v>100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768.26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hidden="1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3255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770</v>
      </c>
      <c r="O264" s="2">
        <v>360</v>
      </c>
      <c r="P264" s="2">
        <v>60</v>
      </c>
      <c r="Q264" s="88">
        <v>50</v>
      </c>
      <c r="R264" s="2">
        <v>150</v>
      </c>
      <c r="S264" s="2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hidden="1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1280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19" ht="22.9" customHeight="1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1205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3">
      <filters blank="1">
        <filter val="-"/>
        <filter val="1,195.00"/>
        <filter val="1,205.00"/>
        <filter val="1,240.00"/>
        <filter val="3,205.00"/>
        <filter val="770"/>
        <filter val="หมายเหตุ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K35" sqref="K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1432</v>
      </c>
      <c r="O24" s="18">
        <v>100</v>
      </c>
      <c r="P24" s="23">
        <f t="shared" si="3"/>
        <v>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0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>
        <v>300</v>
      </c>
      <c r="P110" s="122">
        <f t="shared" si="7"/>
        <v>300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100</v>
      </c>
      <c r="P111" s="122">
        <f t="shared" si="7"/>
        <v>150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9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5</v>
      </c>
      <c r="P178" s="122">
        <f t="shared" si="27"/>
        <v>50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7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>
        <v>200</v>
      </c>
      <c r="G227" s="46">
        <f t="shared" si="28"/>
        <v>200</v>
      </c>
      <c r="H227" s="78">
        <v>0</v>
      </c>
      <c r="I227" s="76">
        <v>0</v>
      </c>
      <c r="J227" s="46">
        <f t="shared" si="29"/>
        <v>0</v>
      </c>
      <c r="K227" s="72">
        <v>200</v>
      </c>
      <c r="L227" s="20">
        <v>25</v>
      </c>
      <c r="M227" s="65">
        <f t="shared" si="32"/>
        <v>5000</v>
      </c>
      <c r="N227" s="17" t="s">
        <v>16</v>
      </c>
      <c r="O227" s="18"/>
      <c r="P227" s="122">
        <f t="shared" si="36"/>
        <v>5000</v>
      </c>
      <c r="Q227" s="90">
        <v>20.36</v>
      </c>
      <c r="R227" s="43">
        <f t="shared" si="33"/>
        <v>4072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3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4540.26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7095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3450</v>
      </c>
      <c r="O264" s="2">
        <v>100</v>
      </c>
      <c r="P264" s="2">
        <v>100</v>
      </c>
      <c r="Q264" s="88">
        <v>3000</v>
      </c>
      <c r="R264" s="2">
        <v>120</v>
      </c>
      <c r="S264" s="2">
        <v>130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590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3055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3055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E35" sqref="E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16</v>
      </c>
      <c r="F22" s="71">
        <v>7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9</v>
      </c>
      <c r="F24" s="71">
        <v>5</v>
      </c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1432</v>
      </c>
      <c r="O31" s="18">
        <v>100</v>
      </c>
      <c r="P31" s="23">
        <f t="shared" si="3"/>
        <v>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>
        <v>10</v>
      </c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>
        <v>3</v>
      </c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8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>
        <v>4</v>
      </c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8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30</v>
      </c>
      <c r="P178" s="122">
        <f t="shared" si="27"/>
        <v>25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5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>
        <v>150</v>
      </c>
      <c r="G227" s="46">
        <f t="shared" si="28"/>
        <v>150</v>
      </c>
      <c r="H227" s="78">
        <v>0</v>
      </c>
      <c r="I227" s="76">
        <v>0</v>
      </c>
      <c r="J227" s="46">
        <f t="shared" si="29"/>
        <v>0</v>
      </c>
      <c r="K227" s="72">
        <v>150</v>
      </c>
      <c r="L227" s="20">
        <v>25</v>
      </c>
      <c r="M227" s="65">
        <f t="shared" si="32"/>
        <v>3750</v>
      </c>
      <c r="N227" s="17" t="s">
        <v>16</v>
      </c>
      <c r="O227" s="18"/>
      <c r="P227" s="122">
        <f t="shared" si="36"/>
        <v>3750</v>
      </c>
      <c r="Q227" s="90">
        <v>20.36</v>
      </c>
      <c r="R227" s="43">
        <f t="shared" si="33"/>
        <v>3054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0</v>
      </c>
      <c r="K249" s="72">
        <v>3</v>
      </c>
      <c r="L249" s="20">
        <v>50</v>
      </c>
      <c r="M249" s="65">
        <f t="shared" si="32"/>
        <v>150</v>
      </c>
      <c r="N249" s="17" t="s">
        <v>16</v>
      </c>
      <c r="O249" s="18"/>
      <c r="P249" s="122">
        <f t="shared" si="36"/>
        <v>150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3835.98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6330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930</v>
      </c>
      <c r="O264" s="2">
        <v>300</v>
      </c>
      <c r="P264" s="2">
        <v>200</v>
      </c>
      <c r="Q264" s="88">
        <v>140</v>
      </c>
      <c r="R264" s="2">
        <v>290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5270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5270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L44" sqref="L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5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22">
        <f t="shared" si="7"/>
        <v>360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22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8</v>
      </c>
      <c r="F178" s="71"/>
      <c r="G178" s="46">
        <f t="shared" si="28"/>
        <v>8</v>
      </c>
      <c r="H178" s="78">
        <v>0</v>
      </c>
      <c r="I178" s="76">
        <v>0</v>
      </c>
      <c r="J178" s="46">
        <f t="shared" si="29"/>
        <v>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4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602.07000000000005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535</v>
      </c>
      <c r="O264" s="2">
        <v>120</v>
      </c>
      <c r="P264" s="2">
        <v>265</v>
      </c>
      <c r="Q264" s="88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1545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W346"/>
  <sheetViews>
    <sheetView zoomScale="70" zoomScaleNormal="70" workbookViewId="0">
      <pane xSplit="10" ySplit="4" topLeftCell="K12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>SUM(M6-O6)</f>
        <v>400</v>
      </c>
      <c r="Q6" s="121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30</v>
      </c>
      <c r="P20" s="122">
        <f t="shared" si="4"/>
        <v>230</v>
      </c>
      <c r="Q20" s="90">
        <v>22.25</v>
      </c>
      <c r="R20" s="43">
        <f t="shared" si="3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40</v>
      </c>
      <c r="P21" s="122">
        <f t="shared" si="4"/>
        <v>45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4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4"/>
        <v>100</v>
      </c>
      <c r="Q24" s="121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>SUM(M28-O28)</f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>SUM(M32-O32)</f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>SUM(M34-O34)</f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>
        <v>1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4"/>
        <v>260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4"/>
        <v>150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22">
        <f t="shared" si="4"/>
        <v>125</v>
      </c>
      <c r="Q40" s="90">
        <v>27.12</v>
      </c>
      <c r="R40" s="43">
        <f t="shared" si="3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5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50</v>
      </c>
      <c r="P41" s="122">
        <f t="shared" si="4"/>
        <v>150</v>
      </c>
      <c r="Q41" s="90">
        <v>15.42</v>
      </c>
      <c r="R41" s="43">
        <f t="shared" si="3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121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4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4"/>
        <v>50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2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>SUM(M74-O74)</f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>SUM(M77-O77)</f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>SUM(M80-O80)</f>
        <v>25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>SUM(M110-O110)</f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4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2">
        <f>SUM(M131-O131)</f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2">
        <f>SUM(M133-O133)</f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8</v>
      </c>
      <c r="F178" s="71"/>
      <c r="G178" s="46">
        <f t="shared" si="28"/>
        <v>8</v>
      </c>
      <c r="H178" s="78">
        <v>0</v>
      </c>
      <c r="I178" s="76">
        <v>0</v>
      </c>
      <c r="J178" s="46">
        <f t="shared" si="29"/>
        <v>8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3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>SUM(M209-O209)</f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>
        <v>35</v>
      </c>
      <c r="G227" s="46">
        <f t="shared" si="28"/>
        <v>35</v>
      </c>
      <c r="H227" s="78">
        <v>0</v>
      </c>
      <c r="I227" s="76">
        <v>0</v>
      </c>
      <c r="J227" s="46">
        <f t="shared" si="29"/>
        <v>0</v>
      </c>
      <c r="K227" s="72">
        <v>35</v>
      </c>
      <c r="L227" s="20">
        <v>25</v>
      </c>
      <c r="M227" s="65">
        <f t="shared" si="32"/>
        <v>875</v>
      </c>
      <c r="N227" s="17" t="s">
        <v>16</v>
      </c>
      <c r="O227" s="18"/>
      <c r="P227" s="122">
        <f>SUM(M227-O227)</f>
        <v>875</v>
      </c>
      <c r="Q227" s="90">
        <v>20.36</v>
      </c>
      <c r="R227" s="43">
        <f t="shared" si="33"/>
        <v>712.6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1834.4299999999998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3995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1810</v>
      </c>
      <c r="O264" s="2">
        <v>50</v>
      </c>
      <c r="P264" s="2">
        <v>165</v>
      </c>
      <c r="Q264" s="88">
        <v>300</v>
      </c>
      <c r="R264" s="2">
        <v>170</v>
      </c>
      <c r="S264" s="2">
        <v>450</v>
      </c>
      <c r="T264" s="2">
        <v>100</v>
      </c>
      <c r="U264" s="2">
        <v>65</v>
      </c>
      <c r="V264" s="2">
        <v>120</v>
      </c>
      <c r="W264" s="2">
        <v>390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275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1910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5.00"/>
        <filter val="130.00"/>
        <filter val="150.00"/>
        <filter val="165"/>
        <filter val="240.00"/>
        <filter val="25.00"/>
        <filter val="260.00"/>
        <filter val="400.00"/>
        <filter val="45.00"/>
        <filter val="50.00"/>
        <filter val="75.00"/>
        <filter val="8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H17" sqref="H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6</v>
      </c>
      <c r="F5" s="71">
        <v>14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12</v>
      </c>
      <c r="F6" s="71">
        <v>13</v>
      </c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69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3</v>
      </c>
      <c r="F21" s="71">
        <v>5</v>
      </c>
      <c r="G21" s="46">
        <f t="shared" si="0"/>
        <v>8</v>
      </c>
      <c r="H21" s="78">
        <v>0</v>
      </c>
      <c r="I21" s="76">
        <v>0</v>
      </c>
      <c r="J21" s="46">
        <f t="shared" si="1"/>
        <v>7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40</v>
      </c>
      <c r="P22" s="122">
        <f t="shared" si="3"/>
        <v>160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12</v>
      </c>
      <c r="F28" s="71">
        <v>7</v>
      </c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>
        <v>5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17</v>
      </c>
      <c r="F31" s="71">
        <v>11</v>
      </c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>
        <v>3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>
        <v>3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22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>
        <v>6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>
        <v>10</v>
      </c>
      <c r="G142" s="46">
        <f t="shared" si="20"/>
        <v>10</v>
      </c>
      <c r="H142" s="78">
        <v>0</v>
      </c>
      <c r="I142" s="76">
        <v>0</v>
      </c>
      <c r="J142" s="46">
        <f t="shared" si="21"/>
        <v>5</v>
      </c>
      <c r="K142" s="72">
        <v>5</v>
      </c>
      <c r="L142" s="20">
        <v>10</v>
      </c>
      <c r="M142" s="65">
        <f t="shared" si="8"/>
        <v>50</v>
      </c>
      <c r="N142" s="17" t="s">
        <v>16</v>
      </c>
      <c r="O142" s="18"/>
      <c r="P142" s="122">
        <f t="shared" si="27"/>
        <v>50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8</v>
      </c>
      <c r="F178" s="71"/>
      <c r="G178" s="46">
        <f t="shared" si="28"/>
        <v>8</v>
      </c>
      <c r="H178" s="78">
        <v>0</v>
      </c>
      <c r="I178" s="76">
        <v>0</v>
      </c>
      <c r="J178" s="46">
        <f t="shared" si="29"/>
        <v>7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30</v>
      </c>
      <c r="P178" s="122">
        <f t="shared" si="27"/>
        <v>25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</v>
      </c>
      <c r="F194" s="71">
        <v>3</v>
      </c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>
        <v>5</v>
      </c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338.25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260</v>
      </c>
      <c r="O264" s="2">
        <v>110</v>
      </c>
      <c r="P264" s="2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145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795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795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I26" sqref="I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10</v>
      </c>
      <c r="P11" s="122">
        <f t="shared" si="3"/>
        <v>90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2</v>
      </c>
      <c r="F15" s="71">
        <v>2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22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10</v>
      </c>
      <c r="P66" s="122">
        <f t="shared" si="3"/>
        <v>40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>
        <v>8</v>
      </c>
      <c r="G72" s="46">
        <f t="shared" si="5"/>
        <v>8</v>
      </c>
      <c r="H72" s="78">
        <v>0</v>
      </c>
      <c r="I72" s="76">
        <v>0</v>
      </c>
      <c r="J72" s="46">
        <f t="shared" si="6"/>
        <v>7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10</v>
      </c>
      <c r="P72" s="122">
        <f t="shared" si="7"/>
        <v>40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15</v>
      </c>
      <c r="P80" s="122">
        <f t="shared" si="7"/>
        <v>40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5</v>
      </c>
      <c r="F142" s="71"/>
      <c r="G142" s="46">
        <f t="shared" si="20"/>
        <v>5</v>
      </c>
      <c r="H142" s="78">
        <v>0</v>
      </c>
      <c r="I142" s="76">
        <v>0</v>
      </c>
      <c r="J142" s="46">
        <f t="shared" si="21"/>
        <v>0</v>
      </c>
      <c r="K142" s="72">
        <v>5</v>
      </c>
      <c r="L142" s="20">
        <v>10</v>
      </c>
      <c r="M142" s="65">
        <f t="shared" si="8"/>
        <v>50</v>
      </c>
      <c r="N142" s="17" t="s">
        <v>16</v>
      </c>
      <c r="O142" s="18"/>
      <c r="P142" s="122">
        <f t="shared" si="27"/>
        <v>50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>
        <v>5</v>
      </c>
      <c r="G193" s="46">
        <f t="shared" si="28"/>
        <v>5</v>
      </c>
      <c r="H193" s="78">
        <v>0</v>
      </c>
      <c r="I193" s="76">
        <v>0</v>
      </c>
      <c r="J193" s="46">
        <f t="shared" si="29"/>
        <v>4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2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20</v>
      </c>
      <c r="P209" s="122">
        <f t="shared" si="36"/>
        <v>100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450.44000000000005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1135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330</v>
      </c>
      <c r="O264" s="2">
        <v>120</v>
      </c>
      <c r="P264" s="2">
        <v>50</v>
      </c>
      <c r="Q264" s="88">
        <v>160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655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655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68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69" si="2"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20</v>
      </c>
      <c r="P18" s="122">
        <f t="shared" si="2"/>
        <v>80</v>
      </c>
      <c r="Q18" s="121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22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>
        <v>20</v>
      </c>
      <c r="P22" s="122">
        <f t="shared" si="2"/>
        <v>80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13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>
        <v>70</v>
      </c>
      <c r="P24" s="122">
        <f t="shared" si="2"/>
        <v>230</v>
      </c>
      <c r="Q24" s="121">
        <v>38.659999999999997</v>
      </c>
      <c r="R24" s="43">
        <f t="shared" si="3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1"/>
        <v>16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>
        <v>40</v>
      </c>
      <c r="P28" s="122">
        <f t="shared" si="2"/>
        <v>160</v>
      </c>
      <c r="Q28" s="121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1"/>
        <v>5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1"/>
        <v>27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10</v>
      </c>
      <c r="P40" s="122">
        <f t="shared" si="2"/>
        <v>40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1</v>
      </c>
      <c r="K41" s="72">
        <v>2</v>
      </c>
      <c r="L41" s="15">
        <v>50</v>
      </c>
      <c r="M41" s="65">
        <f t="shared" si="4"/>
        <v>100</v>
      </c>
      <c r="N41" s="17" t="s">
        <v>16</v>
      </c>
      <c r="O41" s="18">
        <v>20</v>
      </c>
      <c r="P41" s="122">
        <f t="shared" si="2"/>
        <v>80</v>
      </c>
      <c r="Q41" s="90">
        <v>15.42</v>
      </c>
      <c r="R41" s="43">
        <f t="shared" si="3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1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30</v>
      </c>
      <c r="P49" s="122">
        <f t="shared" si="2"/>
        <v>120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1"/>
        <v>0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/>
      <c r="P53" s="122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1"/>
        <v>2</v>
      </c>
      <c r="K55" s="72">
        <v>1</v>
      </c>
      <c r="L55" s="15">
        <v>120</v>
      </c>
      <c r="M55" s="65">
        <f t="shared" si="6"/>
        <v>120</v>
      </c>
      <c r="N55" s="17" t="s">
        <v>16</v>
      </c>
      <c r="O55" s="18">
        <v>35</v>
      </c>
      <c r="P55" s="122">
        <f t="shared" si="2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1"/>
        <v>3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2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122">
        <f t="shared" si="2"/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1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>
        <v>10</v>
      </c>
      <c r="P66" s="122">
        <f t="shared" si="2"/>
        <v>40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7"/>
        <v>5</v>
      </c>
      <c r="K72" s="72">
        <v>2</v>
      </c>
      <c r="L72" s="21">
        <v>50</v>
      </c>
      <c r="M72" s="65">
        <f t="shared" si="4"/>
        <v>100</v>
      </c>
      <c r="N72" s="17" t="s">
        <v>16</v>
      </c>
      <c r="O72" s="18">
        <v>20</v>
      </c>
      <c r="P72" s="122">
        <f t="shared" si="8"/>
        <v>80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7"/>
        <v>8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7"/>
        <v>6</v>
      </c>
      <c r="K77" s="72">
        <v>1</v>
      </c>
      <c r="L77" s="21">
        <v>50</v>
      </c>
      <c r="M77" s="65">
        <f t="shared" si="4"/>
        <v>50</v>
      </c>
      <c r="N77" s="17" t="s">
        <v>16</v>
      </c>
      <c r="O77" s="18"/>
      <c r="P77" s="122">
        <f t="shared" si="8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7"/>
        <v>3</v>
      </c>
      <c r="K80" s="72">
        <v>1</v>
      </c>
      <c r="L80" s="15">
        <v>55</v>
      </c>
      <c r="M80" s="65">
        <f t="shared" si="4"/>
        <v>55</v>
      </c>
      <c r="N80" s="17" t="s">
        <v>16</v>
      </c>
      <c r="O80" s="18">
        <v>15</v>
      </c>
      <c r="P80" s="122">
        <f t="shared" si="8"/>
        <v>40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7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0"/>
        <v>0</v>
      </c>
      <c r="N100" s="17" t="s">
        <v>16</v>
      </c>
      <c r="O100" s="18"/>
      <c r="P100" s="23">
        <f t="shared" si="8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0"/>
        <v>0</v>
      </c>
      <c r="N101" s="17" t="s">
        <v>16</v>
      </c>
      <c r="O101" s="18"/>
      <c r="P101" s="23">
        <f t="shared" si="8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0"/>
        <v>0</v>
      </c>
      <c r="N102" s="17" t="s">
        <v>16</v>
      </c>
      <c r="O102" s="18"/>
      <c r="P102" s="23">
        <f t="shared" si="8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0"/>
        <v>0</v>
      </c>
      <c r="N103" s="17" t="s">
        <v>16</v>
      </c>
      <c r="O103" s="18"/>
      <c r="P103" s="23">
        <f t="shared" si="8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0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0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2</v>
      </c>
      <c r="F110" s="71"/>
      <c r="G110" s="46">
        <f t="shared" si="19"/>
        <v>2</v>
      </c>
      <c r="H110" s="78">
        <v>0</v>
      </c>
      <c r="I110" s="76">
        <v>0</v>
      </c>
      <c r="J110" s="46">
        <f t="shared" si="7"/>
        <v>2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2</v>
      </c>
      <c r="F111" s="71"/>
      <c r="G111" s="46">
        <f t="shared" si="19"/>
        <v>2</v>
      </c>
      <c r="H111" s="78">
        <v>0</v>
      </c>
      <c r="I111" s="76">
        <v>0</v>
      </c>
      <c r="J111" s="46">
        <f t="shared" si="7"/>
        <v>2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14</v>
      </c>
      <c r="F112" s="71"/>
      <c r="G112" s="46">
        <f t="shared" si="19"/>
        <v>14</v>
      </c>
      <c r="H112" s="78">
        <v>0</v>
      </c>
      <c r="I112" s="76">
        <v>0</v>
      </c>
      <c r="J112" s="46">
        <f t="shared" si="7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9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18</v>
      </c>
      <c r="F115" s="71"/>
      <c r="G115" s="46">
        <f t="shared" si="19"/>
        <v>18</v>
      </c>
      <c r="H115" s="78">
        <v>0</v>
      </c>
      <c r="I115" s="76">
        <v>0</v>
      </c>
      <c r="J115" s="46">
        <f t="shared" si="7"/>
        <v>16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6</v>
      </c>
      <c r="F116" s="71"/>
      <c r="G116" s="46">
        <f t="shared" si="19"/>
        <v>6</v>
      </c>
      <c r="H116" s="78">
        <v>0</v>
      </c>
      <c r="I116" s="76">
        <v>0</v>
      </c>
      <c r="J116" s="46">
        <f t="shared" si="7"/>
        <v>6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9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8</v>
      </c>
      <c r="F131" s="71"/>
      <c r="G131" s="46">
        <f t="shared" si="19"/>
        <v>8</v>
      </c>
      <c r="H131" s="78">
        <v>0</v>
      </c>
      <c r="I131" s="76">
        <v>0</v>
      </c>
      <c r="J131" s="46">
        <f t="shared" si="7"/>
        <v>8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9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19"/>
        <v>7</v>
      </c>
      <c r="H133" s="78">
        <v>0</v>
      </c>
      <c r="I133" s="76">
        <v>0</v>
      </c>
      <c r="J133" s="46">
        <f t="shared" ref="J133:J196" si="24">+G133-H133-K133-I133</f>
        <v>7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5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5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5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5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9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5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6">E162+F162</f>
        <v>0</v>
      </c>
      <c r="H162" s="78">
        <v>0</v>
      </c>
      <c r="I162" s="76">
        <v>0</v>
      </c>
      <c r="J162" s="46">
        <f t="shared" si="24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4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5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5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4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5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si="24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</v>
      </c>
      <c r="F175" s="71"/>
      <c r="G175" s="46">
        <f t="shared" si="26"/>
        <v>1</v>
      </c>
      <c r="H175" s="78">
        <v>0</v>
      </c>
      <c r="I175" s="76">
        <v>0</v>
      </c>
      <c r="J175" s="46">
        <f t="shared" si="24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5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5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4"/>
        <v>0</v>
      </c>
      <c r="K177" s="72"/>
      <c r="L177" s="20">
        <v>55</v>
      </c>
      <c r="M177" s="65">
        <f t="shared" ref="M177:M258" si="28">+L177*K177</f>
        <v>0</v>
      </c>
      <c r="N177" s="17" t="s">
        <v>16</v>
      </c>
      <c r="O177" s="18"/>
      <c r="P177" s="23">
        <f t="shared" si="25"/>
        <v>0</v>
      </c>
      <c r="Q177" s="90"/>
      <c r="R177" s="43">
        <f t="shared" ref="R177:R258" si="2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7</v>
      </c>
      <c r="F178" s="71"/>
      <c r="G178" s="46">
        <f t="shared" si="26"/>
        <v>7</v>
      </c>
      <c r="H178" s="78">
        <v>0</v>
      </c>
      <c r="I178" s="76">
        <v>0</v>
      </c>
      <c r="J178" s="46">
        <f t="shared" si="24"/>
        <v>7</v>
      </c>
      <c r="K178" s="72"/>
      <c r="L178" s="20">
        <v>55</v>
      </c>
      <c r="M178" s="65">
        <f t="shared" si="28"/>
        <v>0</v>
      </c>
      <c r="N178" s="17" t="s">
        <v>16</v>
      </c>
      <c r="O178" s="18"/>
      <c r="P178" s="23">
        <f t="shared" si="2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4"/>
        <v>0</v>
      </c>
      <c r="K179" s="72"/>
      <c r="L179" s="20">
        <v>10</v>
      </c>
      <c r="M179" s="65">
        <f t="shared" si="28"/>
        <v>0</v>
      </c>
      <c r="N179" s="17" t="s">
        <v>16</v>
      </c>
      <c r="O179" s="18"/>
      <c r="P179" s="23">
        <f t="shared" si="25"/>
        <v>0</v>
      </c>
      <c r="Q179" s="90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6"/>
        <v>0</v>
      </c>
      <c r="H180" s="78">
        <v>0</v>
      </c>
      <c r="I180" s="76">
        <v>0</v>
      </c>
      <c r="J180" s="46">
        <f t="shared" si="24"/>
        <v>0</v>
      </c>
      <c r="K180" s="72"/>
      <c r="L180" s="20">
        <v>35</v>
      </c>
      <c r="M180" s="65">
        <f t="shared" si="28"/>
        <v>0</v>
      </c>
      <c r="N180" s="17" t="s">
        <v>16</v>
      </c>
      <c r="O180" s="18"/>
      <c r="P180" s="23">
        <f t="shared" si="25"/>
        <v>0</v>
      </c>
      <c r="Q180" s="90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5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4"/>
        <v>0</v>
      </c>
      <c r="K182" s="72"/>
      <c r="L182" s="20">
        <v>40</v>
      </c>
      <c r="M182" s="65">
        <f t="shared" si="28"/>
        <v>0</v>
      </c>
      <c r="N182" s="17" t="s">
        <v>16</v>
      </c>
      <c r="O182" s="18"/>
      <c r="P182" s="23">
        <f t="shared" si="25"/>
        <v>0</v>
      </c>
      <c r="Q182" s="90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4"/>
        <v>0</v>
      </c>
      <c r="K184" s="72"/>
      <c r="L184" s="20">
        <v>50</v>
      </c>
      <c r="M184" s="65">
        <f t="shared" si="28"/>
        <v>0</v>
      </c>
      <c r="N184" s="17" t="s">
        <v>16</v>
      </c>
      <c r="O184" s="18"/>
      <c r="P184" s="23">
        <f t="shared" si="25"/>
        <v>0</v>
      </c>
      <c r="Q184" s="90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4</v>
      </c>
      <c r="F185" s="71"/>
      <c r="G185" s="46">
        <f t="shared" si="26"/>
        <v>4</v>
      </c>
      <c r="H185" s="78">
        <v>0</v>
      </c>
      <c r="I185" s="76">
        <v>0</v>
      </c>
      <c r="J185" s="46">
        <f t="shared" si="24"/>
        <v>4</v>
      </c>
      <c r="K185" s="72"/>
      <c r="L185" s="20">
        <v>80</v>
      </c>
      <c r="M185" s="65">
        <f t="shared" si="28"/>
        <v>0</v>
      </c>
      <c r="N185" s="17" t="s">
        <v>16</v>
      </c>
      <c r="O185" s="18"/>
      <c r="P185" s="23">
        <f t="shared" si="25"/>
        <v>0</v>
      </c>
      <c r="Q185" s="90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4"/>
        <v>0</v>
      </c>
      <c r="K186" s="72"/>
      <c r="L186" s="20">
        <v>15</v>
      </c>
      <c r="M186" s="65">
        <f t="shared" si="28"/>
        <v>0</v>
      </c>
      <c r="N186" s="17" t="s">
        <v>16</v>
      </c>
      <c r="O186" s="18"/>
      <c r="P186" s="23">
        <f t="shared" si="25"/>
        <v>0</v>
      </c>
      <c r="Q186" s="90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4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4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4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4"/>
        <v>0</v>
      </c>
      <c r="K190" s="72"/>
      <c r="L190" s="20">
        <v>80</v>
      </c>
      <c r="M190" s="65">
        <f t="shared" si="28"/>
        <v>0</v>
      </c>
      <c r="N190" s="17" t="s">
        <v>16</v>
      </c>
      <c r="O190" s="18"/>
      <c r="P190" s="23">
        <f t="shared" si="25"/>
        <v>0</v>
      </c>
      <c r="Q190" s="90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4"/>
        <v>0</v>
      </c>
      <c r="K191" s="72"/>
      <c r="L191" s="20">
        <v>35</v>
      </c>
      <c r="M191" s="65">
        <f t="shared" si="28"/>
        <v>0</v>
      </c>
      <c r="N191" s="17" t="s">
        <v>16</v>
      </c>
      <c r="O191" s="18"/>
      <c r="P191" s="23">
        <f t="shared" si="25"/>
        <v>0</v>
      </c>
      <c r="Q191" s="90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4"/>
        <v>0</v>
      </c>
      <c r="K192" s="72"/>
      <c r="L192" s="20">
        <v>35</v>
      </c>
      <c r="M192" s="65">
        <f t="shared" si="28"/>
        <v>0</v>
      </c>
      <c r="N192" s="17" t="s">
        <v>16</v>
      </c>
      <c r="O192" s="18"/>
      <c r="P192" s="23">
        <f t="shared" si="25"/>
        <v>0</v>
      </c>
      <c r="Q192" s="90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4</v>
      </c>
      <c r="F193" s="71"/>
      <c r="G193" s="46">
        <f t="shared" si="26"/>
        <v>4</v>
      </c>
      <c r="H193" s="78">
        <v>0</v>
      </c>
      <c r="I193" s="76">
        <v>0</v>
      </c>
      <c r="J193" s="46">
        <f t="shared" si="24"/>
        <v>4</v>
      </c>
      <c r="K193" s="72"/>
      <c r="L193" s="20">
        <v>60</v>
      </c>
      <c r="M193" s="65">
        <f t="shared" si="28"/>
        <v>0</v>
      </c>
      <c r="N193" s="17" t="s">
        <v>16</v>
      </c>
      <c r="O193" s="18"/>
      <c r="P193" s="23">
        <f t="shared" si="25"/>
        <v>0</v>
      </c>
      <c r="Q193" s="90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5</v>
      </c>
      <c r="F194" s="71"/>
      <c r="G194" s="46">
        <f t="shared" si="26"/>
        <v>5</v>
      </c>
      <c r="H194" s="78">
        <v>0</v>
      </c>
      <c r="I194" s="76">
        <v>0</v>
      </c>
      <c r="J194" s="46">
        <f t="shared" si="24"/>
        <v>4</v>
      </c>
      <c r="K194" s="72">
        <v>1</v>
      </c>
      <c r="L194" s="20">
        <v>120</v>
      </c>
      <c r="M194" s="65">
        <f t="shared" si="28"/>
        <v>120</v>
      </c>
      <c r="N194" s="17" t="s">
        <v>16</v>
      </c>
      <c r="O194" s="18"/>
      <c r="P194" s="122">
        <f t="shared" si="25"/>
        <v>120</v>
      </c>
      <c r="Q194" s="90">
        <v>73</v>
      </c>
      <c r="R194" s="43">
        <f t="shared" si="2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5</v>
      </c>
      <c r="F195" s="71"/>
      <c r="G195" s="46">
        <f t="shared" si="26"/>
        <v>5</v>
      </c>
      <c r="H195" s="78">
        <v>0</v>
      </c>
      <c r="I195" s="76">
        <v>0</v>
      </c>
      <c r="J195" s="46">
        <f t="shared" si="24"/>
        <v>5</v>
      </c>
      <c r="K195" s="72"/>
      <c r="L195" s="20">
        <v>60</v>
      </c>
      <c r="M195" s="65">
        <f t="shared" si="28"/>
        <v>0</v>
      </c>
      <c r="N195" s="17" t="s">
        <v>16</v>
      </c>
      <c r="O195" s="18"/>
      <c r="P195" s="23">
        <f t="shared" si="25"/>
        <v>0</v>
      </c>
      <c r="Q195" s="90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4"/>
        <v>0</v>
      </c>
      <c r="K196" s="72"/>
      <c r="L196" s="20">
        <v>120</v>
      </c>
      <c r="M196" s="65">
        <f t="shared" si="28"/>
        <v>0</v>
      </c>
      <c r="N196" s="17" t="s">
        <v>16</v>
      </c>
      <c r="O196" s="18"/>
      <c r="P196" s="23">
        <f t="shared" si="25"/>
        <v>0</v>
      </c>
      <c r="Q196" s="90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6"/>
        <v>0</v>
      </c>
      <c r="H197" s="78">
        <v>0</v>
      </c>
      <c r="I197" s="76">
        <v>0</v>
      </c>
      <c r="J197" s="46">
        <f t="shared" ref="J197:J257" si="32">+G197-H197-K197-I197</f>
        <v>0</v>
      </c>
      <c r="K197" s="72"/>
      <c r="L197" s="20">
        <v>50</v>
      </c>
      <c r="M197" s="65">
        <f t="shared" si="28"/>
        <v>0</v>
      </c>
      <c r="N197" s="17" t="s">
        <v>16</v>
      </c>
      <c r="O197" s="18"/>
      <c r="P197" s="23">
        <f t="shared" si="25"/>
        <v>0</v>
      </c>
      <c r="Q197" s="90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6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28"/>
        <v>0</v>
      </c>
      <c r="N198" s="17" t="s">
        <v>16</v>
      </c>
      <c r="O198" s="18"/>
      <c r="P198" s="23">
        <f t="shared" ref="P198:P259" si="33">SUM(M198-O198)</f>
        <v>0</v>
      </c>
      <c r="Q198" s="90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6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6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6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6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6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6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</v>
      </c>
      <c r="F205" s="71"/>
      <c r="G205" s="46">
        <f t="shared" si="26"/>
        <v>2</v>
      </c>
      <c r="H205" s="78">
        <v>0</v>
      </c>
      <c r="I205" s="76">
        <v>0</v>
      </c>
      <c r="J205" s="46">
        <f t="shared" si="32"/>
        <v>2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6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2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4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6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6"/>
        <v>2</v>
      </c>
      <c r="H209" s="78">
        <v>0</v>
      </c>
      <c r="I209" s="76">
        <v>0</v>
      </c>
      <c r="J209" s="46">
        <f t="shared" si="32"/>
        <v>0</v>
      </c>
      <c r="K209" s="72">
        <v>2</v>
      </c>
      <c r="L209" s="20">
        <v>120</v>
      </c>
      <c r="M209" s="65">
        <f t="shared" si="28"/>
        <v>240</v>
      </c>
      <c r="N209" s="17" t="s">
        <v>16</v>
      </c>
      <c r="O209" s="18"/>
      <c r="P209" s="122">
        <f t="shared" si="33"/>
        <v>240</v>
      </c>
      <c r="Q209" s="90">
        <v>83</v>
      </c>
      <c r="R209" s="43">
        <f t="shared" si="2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6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6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28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6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6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6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6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3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6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6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6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6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6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6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6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6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6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6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6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6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6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3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6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29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6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29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5">E231+F231</f>
        <v>0</v>
      </c>
      <c r="H231" s="78">
        <v>0</v>
      </c>
      <c r="I231" s="76">
        <v>0</v>
      </c>
      <c r="J231" s="46">
        <f t="shared" si="32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29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2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29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2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29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2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29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6">E235+F235</f>
        <v>0</v>
      </c>
      <c r="H235" s="78">
        <v>0</v>
      </c>
      <c r="I235" s="76">
        <v>0</v>
      </c>
      <c r="J235" s="46">
        <f t="shared" si="32"/>
        <v>0</v>
      </c>
      <c r="K235" s="72"/>
      <c r="L235" s="20">
        <v>100</v>
      </c>
      <c r="M235" s="65">
        <f t="shared" ref="M235:M247" si="37">+L235*K235</f>
        <v>0</v>
      </c>
      <c r="N235" s="17" t="s">
        <v>16</v>
      </c>
      <c r="O235" s="18"/>
      <c r="P235" s="23">
        <f t="shared" si="33"/>
        <v>0</v>
      </c>
      <c r="Q235" s="90"/>
      <c r="R235" s="43">
        <f t="shared" ref="R235:R247" si="3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6"/>
        <v>0</v>
      </c>
      <c r="H236" s="78">
        <v>0</v>
      </c>
      <c r="I236" s="76">
        <v>0</v>
      </c>
      <c r="J236" s="46">
        <f t="shared" si="32"/>
        <v>0</v>
      </c>
      <c r="K236" s="72"/>
      <c r="L236" s="20">
        <v>120</v>
      </c>
      <c r="M236" s="65">
        <f t="shared" si="37"/>
        <v>0</v>
      </c>
      <c r="N236" s="17" t="s">
        <v>16</v>
      </c>
      <c r="O236" s="18"/>
      <c r="P236" s="23">
        <f t="shared" si="33"/>
        <v>0</v>
      </c>
      <c r="Q236" s="90"/>
      <c r="R236" s="43">
        <f t="shared" si="3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6"/>
        <v>0</v>
      </c>
      <c r="H237" s="78">
        <v>0</v>
      </c>
      <c r="I237" s="76">
        <v>0</v>
      </c>
      <c r="J237" s="46">
        <f t="shared" si="32"/>
        <v>0</v>
      </c>
      <c r="K237" s="72"/>
      <c r="L237" s="20">
        <v>60</v>
      </c>
      <c r="M237" s="65">
        <f t="shared" si="37"/>
        <v>0</v>
      </c>
      <c r="N237" s="17" t="s">
        <v>16</v>
      </c>
      <c r="O237" s="18"/>
      <c r="P237" s="23">
        <f t="shared" si="33"/>
        <v>0</v>
      </c>
      <c r="Q237" s="90"/>
      <c r="R237" s="43">
        <f t="shared" si="3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6"/>
        <v>0</v>
      </c>
      <c r="H238" s="78">
        <v>0</v>
      </c>
      <c r="I238" s="76">
        <v>0</v>
      </c>
      <c r="J238" s="46">
        <f t="shared" si="32"/>
        <v>0</v>
      </c>
      <c r="K238" s="72"/>
      <c r="L238" s="20">
        <v>150</v>
      </c>
      <c r="M238" s="65">
        <f t="shared" si="37"/>
        <v>0</v>
      </c>
      <c r="N238" s="17" t="s">
        <v>16</v>
      </c>
      <c r="O238" s="18"/>
      <c r="P238" s="23">
        <f t="shared" si="33"/>
        <v>0</v>
      </c>
      <c r="Q238" s="90"/>
      <c r="R238" s="43">
        <f t="shared" si="3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6"/>
        <v>0</v>
      </c>
      <c r="H239" s="78">
        <v>0</v>
      </c>
      <c r="I239" s="76">
        <v>0</v>
      </c>
      <c r="J239" s="46">
        <f t="shared" si="32"/>
        <v>0</v>
      </c>
      <c r="K239" s="72"/>
      <c r="L239" s="20">
        <v>150</v>
      </c>
      <c r="M239" s="65">
        <f t="shared" si="37"/>
        <v>0</v>
      </c>
      <c r="N239" s="17" t="s">
        <v>16</v>
      </c>
      <c r="O239" s="18"/>
      <c r="P239" s="23">
        <f t="shared" si="33"/>
        <v>0</v>
      </c>
      <c r="Q239" s="90"/>
      <c r="R239" s="43">
        <f t="shared" si="3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6"/>
        <v>0</v>
      </c>
      <c r="H240" s="78">
        <v>0</v>
      </c>
      <c r="I240" s="76">
        <v>0</v>
      </c>
      <c r="J240" s="46">
        <f t="shared" si="32"/>
        <v>0</v>
      </c>
      <c r="K240" s="72"/>
      <c r="L240" s="20">
        <v>200</v>
      </c>
      <c r="M240" s="65">
        <f t="shared" si="37"/>
        <v>0</v>
      </c>
      <c r="N240" s="17" t="s">
        <v>16</v>
      </c>
      <c r="O240" s="18"/>
      <c r="P240" s="23">
        <f t="shared" si="33"/>
        <v>0</v>
      </c>
      <c r="Q240" s="90"/>
      <c r="R240" s="43">
        <f t="shared" si="3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6"/>
        <v>0</v>
      </c>
      <c r="H241" s="78">
        <v>0</v>
      </c>
      <c r="I241" s="76">
        <v>0</v>
      </c>
      <c r="J241" s="46">
        <f t="shared" si="32"/>
        <v>0</v>
      </c>
      <c r="K241" s="72"/>
      <c r="L241" s="20"/>
      <c r="M241" s="65">
        <f t="shared" si="37"/>
        <v>0</v>
      </c>
      <c r="N241" s="17" t="s">
        <v>16</v>
      </c>
      <c r="O241" s="18"/>
      <c r="P241" s="23">
        <f t="shared" si="33"/>
        <v>0</v>
      </c>
      <c r="Q241" s="90"/>
      <c r="R241" s="43">
        <f t="shared" si="3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6"/>
        <v>0</v>
      </c>
      <c r="H242" s="78">
        <v>0</v>
      </c>
      <c r="I242" s="76">
        <v>0</v>
      </c>
      <c r="J242" s="46">
        <f t="shared" si="32"/>
        <v>0</v>
      </c>
      <c r="K242" s="72"/>
      <c r="L242" s="20">
        <v>35</v>
      </c>
      <c r="M242" s="65">
        <f t="shared" si="37"/>
        <v>0</v>
      </c>
      <c r="N242" s="17" t="s">
        <v>16</v>
      </c>
      <c r="O242" s="18"/>
      <c r="P242" s="23">
        <f t="shared" si="33"/>
        <v>0</v>
      </c>
      <c r="Q242" s="90"/>
      <c r="R242" s="43">
        <f t="shared" si="3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6"/>
        <v>0</v>
      </c>
      <c r="H243" s="78">
        <v>0</v>
      </c>
      <c r="I243" s="76">
        <v>0</v>
      </c>
      <c r="J243" s="46">
        <f t="shared" si="32"/>
        <v>0</v>
      </c>
      <c r="K243" s="72"/>
      <c r="L243" s="20">
        <v>39</v>
      </c>
      <c r="M243" s="65">
        <f t="shared" ref="M243:M246" si="39">+L243*K243</f>
        <v>0</v>
      </c>
      <c r="N243" s="17" t="s">
        <v>16</v>
      </c>
      <c r="O243" s="18"/>
      <c r="P243" s="23">
        <f t="shared" si="33"/>
        <v>0</v>
      </c>
      <c r="Q243" s="90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6"/>
        <v>0</v>
      </c>
      <c r="H244" s="78">
        <v>0</v>
      </c>
      <c r="I244" s="76">
        <v>0</v>
      </c>
      <c r="J244" s="46">
        <f t="shared" si="32"/>
        <v>0</v>
      </c>
      <c r="K244" s="72"/>
      <c r="L244" s="20">
        <v>55</v>
      </c>
      <c r="M244" s="65">
        <f t="shared" si="39"/>
        <v>0</v>
      </c>
      <c r="N244" s="17" t="s">
        <v>16</v>
      </c>
      <c r="O244" s="18"/>
      <c r="P244" s="23">
        <f t="shared" si="33"/>
        <v>0</v>
      </c>
      <c r="Q244" s="90"/>
      <c r="R244" s="43">
        <f t="shared" si="4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6"/>
        <v>0</v>
      </c>
      <c r="H245" s="78">
        <v>0</v>
      </c>
      <c r="I245" s="76">
        <v>0</v>
      </c>
      <c r="J245" s="46">
        <f t="shared" si="32"/>
        <v>0</v>
      </c>
      <c r="K245" s="72"/>
      <c r="L245" s="20">
        <v>40</v>
      </c>
      <c r="M245" s="65">
        <f t="shared" si="39"/>
        <v>0</v>
      </c>
      <c r="N245" s="17" t="s">
        <v>16</v>
      </c>
      <c r="O245" s="18"/>
      <c r="P245" s="23">
        <f t="shared" si="33"/>
        <v>0</v>
      </c>
      <c r="Q245" s="90"/>
      <c r="R245" s="43">
        <f t="shared" si="4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6"/>
        <v>0</v>
      </c>
      <c r="H246" s="78">
        <v>0</v>
      </c>
      <c r="I246" s="76">
        <v>0</v>
      </c>
      <c r="J246" s="46">
        <f t="shared" si="32"/>
        <v>0</v>
      </c>
      <c r="K246" s="72"/>
      <c r="L246" s="20">
        <v>49</v>
      </c>
      <c r="M246" s="65">
        <f t="shared" si="39"/>
        <v>0</v>
      </c>
      <c r="N246" s="17" t="s">
        <v>16</v>
      </c>
      <c r="O246" s="18"/>
      <c r="P246" s="23">
        <f t="shared" si="33"/>
        <v>0</v>
      </c>
      <c r="Q246" s="90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6"/>
        <v>0</v>
      </c>
      <c r="H247" s="78">
        <v>0</v>
      </c>
      <c r="I247" s="76">
        <v>0</v>
      </c>
      <c r="J247" s="46">
        <f t="shared" si="32"/>
        <v>0</v>
      </c>
      <c r="K247" s="72"/>
      <c r="L247" s="20">
        <v>39</v>
      </c>
      <c r="M247" s="65">
        <f t="shared" si="37"/>
        <v>0</v>
      </c>
      <c r="N247" s="17" t="s">
        <v>16</v>
      </c>
      <c r="O247" s="18"/>
      <c r="P247" s="23">
        <f t="shared" si="33"/>
        <v>0</v>
      </c>
      <c r="Q247" s="90"/>
      <c r="R247" s="43">
        <f t="shared" si="3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4</v>
      </c>
      <c r="F248" s="71"/>
      <c r="G248" s="46">
        <f t="shared" si="36"/>
        <v>4</v>
      </c>
      <c r="H248" s="78">
        <v>0</v>
      </c>
      <c r="I248" s="76">
        <v>0</v>
      </c>
      <c r="J248" s="46">
        <f t="shared" si="32"/>
        <v>4</v>
      </c>
      <c r="K248" s="72"/>
      <c r="L248" s="20">
        <v>50</v>
      </c>
      <c r="M248" s="65">
        <f t="shared" si="28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2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6"/>
        <v>0</v>
      </c>
      <c r="H249" s="78">
        <v>0</v>
      </c>
      <c r="I249" s="76">
        <v>0</v>
      </c>
      <c r="J249" s="46">
        <f t="shared" si="32"/>
        <v>0</v>
      </c>
      <c r="K249" s="72"/>
      <c r="L249" s="20">
        <v>50</v>
      </c>
      <c r="M249" s="65">
        <f t="shared" si="28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2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6"/>
        <v>0</v>
      </c>
      <c r="H250" s="78">
        <v>0</v>
      </c>
      <c r="I250" s="76">
        <v>0</v>
      </c>
      <c r="J250" s="46">
        <f t="shared" si="32"/>
        <v>0</v>
      </c>
      <c r="K250" s="72"/>
      <c r="L250" s="20">
        <v>35</v>
      </c>
      <c r="M250" s="65">
        <f t="shared" si="28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29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+'18'!J251</f>
        <v>0</v>
      </c>
      <c r="F251" s="71"/>
      <c r="G251" s="46">
        <f t="shared" si="36"/>
        <v>0</v>
      </c>
      <c r="H251" s="78">
        <v>0</v>
      </c>
      <c r="I251" s="76">
        <v>0</v>
      </c>
      <c r="J251" s="46">
        <f t="shared" si="32"/>
        <v>0</v>
      </c>
      <c r="K251" s="72"/>
      <c r="L251" s="20">
        <v>15</v>
      </c>
      <c r="M251" s="65">
        <f t="shared" si="28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29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+'18'!J252</f>
        <v>0</v>
      </c>
      <c r="F252" s="71"/>
      <c r="G252" s="46">
        <f t="shared" si="36"/>
        <v>0</v>
      </c>
      <c r="H252" s="78">
        <v>0</v>
      </c>
      <c r="I252" s="76">
        <v>0</v>
      </c>
      <c r="J252" s="46">
        <f t="shared" si="32"/>
        <v>0</v>
      </c>
      <c r="K252" s="72"/>
      <c r="L252" s="20">
        <v>15</v>
      </c>
      <c r="M252" s="65">
        <f t="shared" si="28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29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1">E253+F253</f>
        <v>0</v>
      </c>
      <c r="H253" s="78">
        <v>0</v>
      </c>
      <c r="I253" s="76">
        <v>0</v>
      </c>
      <c r="J253" s="46">
        <f t="shared" si="32"/>
        <v>0</v>
      </c>
      <c r="K253" s="72"/>
      <c r="L253" s="20"/>
      <c r="M253" s="65">
        <f t="shared" ref="M253" si="42">+L253*K253</f>
        <v>0</v>
      </c>
      <c r="N253" s="17" t="s">
        <v>16</v>
      </c>
      <c r="O253" s="18"/>
      <c r="P253" s="23">
        <f t="shared" si="33"/>
        <v>0</v>
      </c>
      <c r="Q253" s="90"/>
      <c r="R253" s="43">
        <f t="shared" ref="R253" si="4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2"/>
        <v>0</v>
      </c>
      <c r="K254" s="72"/>
      <c r="L254" s="20"/>
      <c r="M254" s="65">
        <f t="shared" si="28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29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2"/>
        <v>0</v>
      </c>
      <c r="K255" s="72"/>
      <c r="L255" s="20"/>
      <c r="M255" s="65">
        <f t="shared" si="28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29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2"/>
        <v>0</v>
      </c>
      <c r="K256" s="72"/>
      <c r="L256" s="20"/>
      <c r="M256" s="65">
        <f t="shared" si="28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29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4">E257+F257</f>
        <v>0</v>
      </c>
      <c r="H257" s="78">
        <v>0</v>
      </c>
      <c r="I257" s="76">
        <v>0</v>
      </c>
      <c r="J257" s="46">
        <f t="shared" si="32"/>
        <v>0</v>
      </c>
      <c r="K257" s="72"/>
      <c r="L257" s="20"/>
      <c r="M257" s="65">
        <f t="shared" ref="M257" si="45">+L257*K257</f>
        <v>0</v>
      </c>
      <c r="N257" s="17" t="s">
        <v>16</v>
      </c>
      <c r="O257" s="18"/>
      <c r="P257" s="23">
        <f t="shared" si="33"/>
        <v>0</v>
      </c>
      <c r="Q257" s="90"/>
      <c r="R257" s="43">
        <f t="shared" ref="R257" si="46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5"/>
        <v>0</v>
      </c>
      <c r="H258" s="78">
        <v>0</v>
      </c>
      <c r="I258" s="76">
        <v>0</v>
      </c>
      <c r="J258" s="46">
        <f t="shared" ref="J258" si="47">+G258-H258-K258-I258</f>
        <v>0</v>
      </c>
      <c r="K258" s="72"/>
      <c r="L258" s="20"/>
      <c r="M258" s="65">
        <f t="shared" si="28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29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si="33"/>
        <v>0</v>
      </c>
      <c r="Q259" s="90"/>
      <c r="R259" s="43">
        <f t="shared" ref="R259" si="51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845.34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2210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1145</v>
      </c>
      <c r="O264" s="2">
        <v>60</v>
      </c>
      <c r="P264" s="2">
        <v>130</v>
      </c>
      <c r="Q264" s="88">
        <v>360</v>
      </c>
      <c r="R264" s="2">
        <v>50</v>
      </c>
      <c r="S264" s="2">
        <v>50</v>
      </c>
      <c r="T264" s="2">
        <v>270</v>
      </c>
      <c r="U264" s="2">
        <v>225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325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740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/>
      <c r="P6" s="122">
        <f t="shared" si="2"/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22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65</v>
      </c>
      <c r="M21" s="65">
        <f t="shared" si="3"/>
        <v>130</v>
      </c>
      <c r="N21" s="17" t="s">
        <v>16</v>
      </c>
      <c r="O21" s="18"/>
      <c r="P21" s="122">
        <f t="shared" si="2"/>
        <v>130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27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22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50</v>
      </c>
      <c r="P40" s="122">
        <f t="shared" si="2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22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2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2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>
        <v>25</v>
      </c>
      <c r="P64" s="122">
        <f t="shared" si="2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22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6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ref="P133:P196" si="27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9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>
        <v>2</v>
      </c>
      <c r="G209" s="46">
        <f t="shared" si="28"/>
        <v>2</v>
      </c>
      <c r="H209" s="78">
        <v>0</v>
      </c>
      <c r="I209" s="76">
        <v>0</v>
      </c>
      <c r="J209" s="46">
        <f t="shared" si="29"/>
        <v>1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648.68000000000018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1740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1300</v>
      </c>
      <c r="O264" s="2">
        <v>255</v>
      </c>
      <c r="P264" s="2">
        <v>75</v>
      </c>
      <c r="Q264" s="88">
        <v>200</v>
      </c>
      <c r="R264" s="2">
        <v>180</v>
      </c>
      <c r="S264" s="2">
        <v>590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245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F16" sqref="F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18</v>
      </c>
      <c r="F5" s="71">
        <v>5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4</v>
      </c>
      <c r="F15" s="71">
        <v>5</v>
      </c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4</v>
      </c>
      <c r="F21" s="71">
        <v>2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27</v>
      </c>
      <c r="F22" s="71">
        <v>5</v>
      </c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27</v>
      </c>
      <c r="F31" s="71">
        <v>5</v>
      </c>
      <c r="G31" s="46">
        <f t="shared" si="5"/>
        <v>32</v>
      </c>
      <c r="H31" s="78">
        <v>0</v>
      </c>
      <c r="I31" s="76">
        <v>0</v>
      </c>
      <c r="J31" s="46">
        <f t="shared" si="6"/>
        <v>30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15</v>
      </c>
      <c r="P81" s="122">
        <f t="shared" si="7"/>
        <v>95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6</v>
      </c>
      <c r="F133" s="71">
        <v>5</v>
      </c>
      <c r="G133" s="46">
        <f t="shared" si="20"/>
        <v>11</v>
      </c>
      <c r="H133" s="78">
        <v>4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>
        <v>5</v>
      </c>
      <c r="G209" s="46">
        <f t="shared" si="28"/>
        <v>6</v>
      </c>
      <c r="H209" s="78">
        <v>0</v>
      </c>
      <c r="I209" s="76">
        <v>0</v>
      </c>
      <c r="J209" s="46">
        <f t="shared" si="29"/>
        <v>6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4</v>
      </c>
      <c r="F248" s="71">
        <v>5</v>
      </c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337.46000000000004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1175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300</v>
      </c>
      <c r="O264" s="2">
        <v>250</v>
      </c>
      <c r="P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555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N283" sqref="N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2">
        <f t="shared" si="3"/>
        <v>100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2">
        <f t="shared" si="3"/>
        <v>150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>
        <v>7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3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40</v>
      </c>
      <c r="P74" s="122">
        <f t="shared" si="7"/>
        <v>160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2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0</v>
      </c>
      <c r="K133" s="72">
        <v>7</v>
      </c>
      <c r="L133" s="20">
        <v>50</v>
      </c>
      <c r="M133" s="65">
        <f t="shared" si="8"/>
        <v>350</v>
      </c>
      <c r="N133" s="17" t="s">
        <v>16</v>
      </c>
      <c r="O133" s="18">
        <v>50</v>
      </c>
      <c r="P133" s="122">
        <f t="shared" si="7"/>
        <v>300</v>
      </c>
      <c r="Q133" s="90">
        <v>24.21</v>
      </c>
      <c r="R133" s="43">
        <f t="shared" si="9"/>
        <v>169.47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4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1053.3800000000001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2740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870</v>
      </c>
      <c r="O264" s="2">
        <v>50</v>
      </c>
      <c r="P264" s="2">
        <v>230</v>
      </c>
      <c r="Q264" s="2">
        <v>280</v>
      </c>
      <c r="R264" s="2">
        <v>210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1520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160.00"/>
        <filter val="200.00"/>
        <filter val="240.00"/>
        <filter val="300.00"/>
        <filter val="40.00"/>
        <filter val="5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G15" sqref="G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6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60</v>
      </c>
      <c r="P20" s="122">
        <f t="shared" si="3"/>
        <v>70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2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160</v>
      </c>
      <c r="P21" s="122">
        <f t="shared" si="3"/>
        <v>180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90</v>
      </c>
      <c r="P22" s="122">
        <f t="shared" si="3"/>
        <v>310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22">
        <f t="shared" si="3"/>
        <v>80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60</v>
      </c>
      <c r="P81" s="122">
        <f t="shared" si="7"/>
        <v>105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>
        <v>14</v>
      </c>
      <c r="G110" s="46">
        <f t="shared" si="20"/>
        <v>14</v>
      </c>
      <c r="H110" s="78">
        <v>0</v>
      </c>
      <c r="I110" s="76">
        <v>0</v>
      </c>
      <c r="J110" s="46">
        <f t="shared" si="21"/>
        <v>13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1</v>
      </c>
      <c r="F111" s="71">
        <v>4</v>
      </c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4</v>
      </c>
      <c r="K131" s="72">
        <v>6</v>
      </c>
      <c r="L131" s="22">
        <v>50</v>
      </c>
      <c r="M131" s="65">
        <f t="shared" si="8"/>
        <v>300</v>
      </c>
      <c r="N131" s="17" t="s">
        <v>16</v>
      </c>
      <c r="O131" s="18">
        <v>125</v>
      </c>
      <c r="P131" s="122">
        <f t="shared" si="7"/>
        <v>175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>
        <v>2</v>
      </c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8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2</v>
      </c>
      <c r="K249" s="72">
        <v>3</v>
      </c>
      <c r="L249" s="20">
        <v>50</v>
      </c>
      <c r="M249" s="65">
        <f t="shared" si="32"/>
        <v>150</v>
      </c>
      <c r="N249" s="17" t="s">
        <v>16</v>
      </c>
      <c r="O249" s="18"/>
      <c r="P249" s="122">
        <f t="shared" si="36"/>
        <v>150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761.80000000000007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355</v>
      </c>
      <c r="O264" s="2">
        <v>205</v>
      </c>
      <c r="P264" s="2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745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24</v>
      </c>
      <c r="F6" s="71">
        <v>5</v>
      </c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24</v>
      </c>
      <c r="F22" s="71">
        <v>5</v>
      </c>
      <c r="G22" s="46">
        <f t="shared" si="0"/>
        <v>29</v>
      </c>
      <c r="H22" s="78">
        <v>0</v>
      </c>
      <c r="I22" s="76">
        <v>0</v>
      </c>
      <c r="J22" s="46">
        <f t="shared" si="1"/>
        <v>27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16</v>
      </c>
      <c r="F24" s="71">
        <v>5</v>
      </c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13</v>
      </c>
      <c r="F28" s="71">
        <v>5</v>
      </c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5</v>
      </c>
      <c r="F29" s="71">
        <v>5</v>
      </c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13</v>
      </c>
      <c r="F110" s="71"/>
      <c r="G110" s="46">
        <f t="shared" si="20"/>
        <v>13</v>
      </c>
      <c r="H110" s="78">
        <v>0</v>
      </c>
      <c r="I110" s="76">
        <v>0</v>
      </c>
      <c r="J110" s="46">
        <f t="shared" si="21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2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22">
        <f t="shared" si="7"/>
        <v>750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0"/>
        <v>5</v>
      </c>
      <c r="H116" s="78">
        <v>3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2</v>
      </c>
      <c r="F133" s="71">
        <v>5</v>
      </c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</v>
      </c>
      <c r="F175" s="71">
        <v>9</v>
      </c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3</v>
      </c>
      <c r="F209" s="71">
        <v>5</v>
      </c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8</v>
      </c>
      <c r="F248" s="71">
        <v>5</v>
      </c>
      <c r="G248" s="46">
        <f t="shared" si="40"/>
        <v>13</v>
      </c>
      <c r="H248" s="78">
        <v>0</v>
      </c>
      <c r="I248" s="76">
        <v>0</v>
      </c>
      <c r="J248" s="46">
        <f t="shared" si="41"/>
        <v>13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2</v>
      </c>
      <c r="F249" s="71">
        <v>5</v>
      </c>
      <c r="G249" s="46">
        <f t="shared" si="40"/>
        <v>7</v>
      </c>
      <c r="H249" s="78">
        <v>0</v>
      </c>
      <c r="I249" s="76">
        <v>0</v>
      </c>
      <c r="J249" s="46">
        <f t="shared" si="41"/>
        <v>6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442.24000000000007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1980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750</v>
      </c>
      <c r="O264" s="2">
        <v>250</v>
      </c>
      <c r="P264" s="2">
        <v>250</v>
      </c>
      <c r="Q264" s="2">
        <v>120</v>
      </c>
      <c r="R264" s="2">
        <v>130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1205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O279" sqref="O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69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5</v>
      </c>
      <c r="F74" s="71">
        <v>5</v>
      </c>
      <c r="G74" s="46">
        <f t="shared" si="5"/>
        <v>10</v>
      </c>
      <c r="H74" s="78">
        <v>1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6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1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13</v>
      </c>
      <c r="F248" s="71"/>
      <c r="G248" s="46">
        <f t="shared" si="40"/>
        <v>13</v>
      </c>
      <c r="H248" s="78">
        <v>0</v>
      </c>
      <c r="I248" s="76">
        <v>0</v>
      </c>
      <c r="J248" s="46">
        <f t="shared" si="41"/>
        <v>13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6</v>
      </c>
      <c r="F249" s="71"/>
      <c r="G249" s="46">
        <f t="shared" si="40"/>
        <v>6</v>
      </c>
      <c r="H249" s="78">
        <v>0</v>
      </c>
      <c r="I249" s="76">
        <v>0</v>
      </c>
      <c r="J249" s="46">
        <f t="shared" si="41"/>
        <v>5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ref="J252" si="46">+G252-H252-K252-I252</f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605.26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1950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380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1450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50.00"/>
        <filter val="240.00"/>
        <filter val="250.00"/>
        <filter val="50.00"/>
        <filter val="60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18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2">
        <f>SUM(M5-O5)</f>
        <v>100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150</v>
      </c>
      <c r="P22" s="122">
        <f t="shared" si="3"/>
        <v>250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200</v>
      </c>
      <c r="P28" s="122">
        <f t="shared" si="3"/>
        <v>300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20</v>
      </c>
      <c r="P31" s="122">
        <f t="shared" si="3"/>
        <v>480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2">
        <f t="shared" si="3"/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120</v>
      </c>
      <c r="P111" s="122">
        <f t="shared" si="7"/>
        <v>130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13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3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13</v>
      </c>
      <c r="F248" s="71"/>
      <c r="G248" s="46">
        <f t="shared" si="40"/>
        <v>13</v>
      </c>
      <c r="H248" s="78">
        <v>0</v>
      </c>
      <c r="I248" s="76">
        <v>0</v>
      </c>
      <c r="J248" s="46">
        <f t="shared" si="41"/>
        <v>13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976.57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2870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880</v>
      </c>
      <c r="O264" s="2">
        <v>100</v>
      </c>
      <c r="P264" s="2">
        <v>350</v>
      </c>
      <c r="Q264" s="2">
        <v>100</v>
      </c>
      <c r="R264" s="2">
        <v>170</v>
      </c>
      <c r="S264" s="2">
        <v>160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790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2">
        <f>SUM(M5-O5)</f>
        <v>25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90</v>
      </c>
      <c r="P22" s="122">
        <f t="shared" si="3"/>
        <v>410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40</v>
      </c>
      <c r="P24" s="122">
        <f t="shared" si="3"/>
        <v>160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8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>
        <v>40</v>
      </c>
      <c r="P29" s="122">
        <f t="shared" si="3"/>
        <v>160</v>
      </c>
      <c r="Q29" s="121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150</v>
      </c>
      <c r="P31" s="122">
        <f t="shared" si="3"/>
        <v>750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4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75</v>
      </c>
      <c r="P41" s="122">
        <f t="shared" si="3"/>
        <v>125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0</v>
      </c>
      <c r="K77" s="72">
        <v>7</v>
      </c>
      <c r="L77" s="21">
        <v>50</v>
      </c>
      <c r="M77" s="65">
        <f t="shared" si="2"/>
        <v>350</v>
      </c>
      <c r="N77" s="17" t="s">
        <v>16</v>
      </c>
      <c r="O77" s="18">
        <v>125</v>
      </c>
      <c r="P77" s="122">
        <f t="shared" si="7"/>
        <v>225</v>
      </c>
      <c r="Q77" s="90">
        <v>25.15</v>
      </c>
      <c r="R77" s="43">
        <f t="shared" si="4"/>
        <v>176.04999999999998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3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6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11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5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100</v>
      </c>
      <c r="P131" s="122">
        <f t="shared" si="7"/>
        <v>100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2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13</v>
      </c>
      <c r="F248" s="71"/>
      <c r="G248" s="46">
        <f t="shared" si="40"/>
        <v>13</v>
      </c>
      <c r="H248" s="78">
        <v>0</v>
      </c>
      <c r="I248" s="76">
        <v>0</v>
      </c>
      <c r="J248" s="46">
        <f t="shared" si="41"/>
        <v>9</v>
      </c>
      <c r="K248" s="72">
        <v>4</v>
      </c>
      <c r="L248" s="20">
        <v>50</v>
      </c>
      <c r="M248" s="65">
        <f t="shared" si="32"/>
        <v>200</v>
      </c>
      <c r="N248" s="17" t="s">
        <v>16</v>
      </c>
      <c r="O248" s="18">
        <v>100</v>
      </c>
      <c r="P248" s="122">
        <f t="shared" si="36"/>
        <v>100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1680.55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5195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1045</v>
      </c>
      <c r="O264" s="2">
        <v>100</v>
      </c>
      <c r="P264" s="2">
        <v>310</v>
      </c>
      <c r="Q264" s="2">
        <v>300</v>
      </c>
      <c r="R264" s="2">
        <v>120</v>
      </c>
      <c r="S264" s="2">
        <v>50</v>
      </c>
      <c r="T264" s="2">
        <v>55</v>
      </c>
      <c r="U264" s="2">
        <v>110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1070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3080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3080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25.00"/>
        <filter val="160.00"/>
        <filter val="200.00"/>
        <filter val="225.00"/>
        <filter val="25.00"/>
        <filter val="310"/>
        <filter val="360.00"/>
        <filter val="410.00"/>
        <filter val="480.00"/>
        <filter val="50.00"/>
        <filter val="55.00"/>
        <filter val="65.00"/>
        <filter val="75.00"/>
        <filter val="7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P14" sqref="P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20</v>
      </c>
      <c r="F6" s="71">
        <v>10</v>
      </c>
      <c r="G6" s="46">
        <f t="shared" si="0"/>
        <v>30</v>
      </c>
      <c r="H6" s="78">
        <v>0</v>
      </c>
      <c r="I6" s="76">
        <v>0</v>
      </c>
      <c r="J6" s="46">
        <f t="shared" si="1"/>
        <v>25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5</v>
      </c>
      <c r="F15" s="71">
        <v>5</v>
      </c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18</v>
      </c>
      <c r="F22" s="71">
        <v>5</v>
      </c>
      <c r="G22" s="46">
        <f t="shared" si="0"/>
        <v>23</v>
      </c>
      <c r="H22" s="78">
        <v>0</v>
      </c>
      <c r="I22" s="76">
        <v>0</v>
      </c>
      <c r="J22" s="46">
        <f t="shared" si="1"/>
        <v>16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300</v>
      </c>
      <c r="P22" s="122">
        <f t="shared" si="3"/>
        <v>400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17</v>
      </c>
      <c r="F24" s="71">
        <v>5</v>
      </c>
      <c r="G24" s="46">
        <f t="shared" si="0"/>
        <v>22</v>
      </c>
      <c r="H24" s="78">
        <v>0</v>
      </c>
      <c r="I24" s="76">
        <v>0</v>
      </c>
      <c r="J24" s="46">
        <f t="shared" si="1"/>
        <v>20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8</v>
      </c>
      <c r="F29" s="71">
        <v>5</v>
      </c>
      <c r="G29" s="46">
        <f t="shared" si="5"/>
        <v>13</v>
      </c>
      <c r="H29" s="78">
        <v>0</v>
      </c>
      <c r="I29" s="76">
        <v>0</v>
      </c>
      <c r="J29" s="46">
        <f t="shared" si="6"/>
        <v>11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>
        <v>100</v>
      </c>
      <c r="P29" s="122">
        <f t="shared" si="3"/>
        <v>100</v>
      </c>
      <c r="Q29" s="121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11</v>
      </c>
      <c r="F31" s="71">
        <v>5</v>
      </c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>
        <v>7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>
        <v>4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6</v>
      </c>
      <c r="F110" s="71">
        <v>15</v>
      </c>
      <c r="G110" s="46">
        <f t="shared" si="20"/>
        <v>21</v>
      </c>
      <c r="H110" s="78">
        <v>0</v>
      </c>
      <c r="I110" s="76">
        <v>0</v>
      </c>
      <c r="J110" s="46">
        <f t="shared" si="21"/>
        <v>17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180</v>
      </c>
      <c r="P110" s="122">
        <f t="shared" si="7"/>
        <v>300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>
        <v>5</v>
      </c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</v>
      </c>
      <c r="F116" s="71">
        <v>4</v>
      </c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>
        <v>10</v>
      </c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5</v>
      </c>
      <c r="F131" s="71">
        <v>5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>
        <v>6</v>
      </c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>
        <v>5</v>
      </c>
      <c r="G209" s="46">
        <f t="shared" si="28"/>
        <v>7</v>
      </c>
      <c r="H209" s="78">
        <v>0</v>
      </c>
      <c r="I209" s="76">
        <v>0</v>
      </c>
      <c r="J209" s="46">
        <f t="shared" si="29"/>
        <v>6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915.37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3350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790</v>
      </c>
      <c r="O264" s="2">
        <v>120</v>
      </c>
      <c r="P264" s="2">
        <v>170</v>
      </c>
      <c r="Q264" s="2">
        <v>200</v>
      </c>
      <c r="R264" s="2">
        <v>200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930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1630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1630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S346"/>
  <sheetViews>
    <sheetView zoomScale="70" zoomScaleNormal="70" workbookViewId="0">
      <pane xSplit="10" ySplit="4" topLeftCell="K25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20</v>
      </c>
      <c r="P5" s="122">
        <f>SUM(M5-O5)</f>
        <v>80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11</v>
      </c>
      <c r="F29" s="71"/>
      <c r="G29" s="46">
        <f t="shared" si="5"/>
        <v>11</v>
      </c>
      <c r="H29" s="78">
        <v>0</v>
      </c>
      <c r="I29" s="76">
        <v>0</v>
      </c>
      <c r="J29" s="46">
        <f t="shared" si="6"/>
        <v>11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4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3"/>
        <v>1000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10</v>
      </c>
      <c r="P39" s="122">
        <f>SUM(M39-O39)</f>
        <v>90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10</v>
      </c>
      <c r="P40" s="122">
        <f t="shared" si="3"/>
        <v>90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5</v>
      </c>
      <c r="K110" s="72">
        <v>12</v>
      </c>
      <c r="L110" s="22">
        <v>120</v>
      </c>
      <c r="M110" s="65">
        <f t="shared" si="8"/>
        <v>1440</v>
      </c>
      <c r="N110" s="17" t="s">
        <v>16</v>
      </c>
      <c r="O110" s="18">
        <v>190</v>
      </c>
      <c r="P110" s="122">
        <f t="shared" si="7"/>
        <v>1250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22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6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8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10</v>
      </c>
      <c r="P248" s="122">
        <f t="shared" si="36"/>
        <v>40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891.09999999999991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3935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380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3355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3355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.00"/>
        <filter val="130.00"/>
        <filter val="200.00"/>
        <filter val="300.00"/>
        <filter val="35.00"/>
        <filter val="40.00"/>
        <filter val="50.00"/>
        <filter val="80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H11" sqref="H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60</v>
      </c>
      <c r="P6" s="122">
        <f t="shared" ref="P6:P69" si="3">SUM(M6-O6)</f>
        <v>640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11</v>
      </c>
      <c r="F29" s="71"/>
      <c r="G29" s="46">
        <f t="shared" si="5"/>
        <v>11</v>
      </c>
      <c r="H29" s="78">
        <v>0</v>
      </c>
      <c r="I29" s="76">
        <v>0</v>
      </c>
      <c r="J29" s="46">
        <f t="shared" si="6"/>
        <v>11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45</v>
      </c>
      <c r="P81" s="122">
        <f t="shared" si="7"/>
        <v>65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5</v>
      </c>
      <c r="F195" s="71"/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4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6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>
        <v>50</v>
      </c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3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50</v>
      </c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878.31000000000006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600</v>
      </c>
      <c r="O264" s="2">
        <v>300</v>
      </c>
      <c r="P264" s="2">
        <v>100</v>
      </c>
      <c r="Q264" s="2">
        <v>150</v>
      </c>
      <c r="R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405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1535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L252"/>
      <selection pane="topRight" activeCell="B252" sqref="B252:L252"/>
      <selection pane="bottomLeft" activeCell="B252" sqref="B252:L252"/>
      <selection pane="bottomRight" activeCell="B252" sqref="B252: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200051101</v>
      </c>
      <c r="C251" s="19" t="s">
        <v>1430</v>
      </c>
      <c r="D251" s="10" t="s">
        <v>434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1431</v>
      </c>
      <c r="D252" s="10" t="s">
        <v>434</v>
      </c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/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2025-07-02T01:15:43Z</cp:lastPrinted>
  <dcterms:created xsi:type="dcterms:W3CDTF">2023-12-01T06:41:03Z</dcterms:created>
  <dcterms:modified xsi:type="dcterms:W3CDTF">2025-07-02T01:15:47Z</dcterms:modified>
</cp:coreProperties>
</file>