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D94E1A21-9889-4387-89B1-547AB156EE87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E4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5" i="104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5" i="103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5" i="101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5" i="100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5" i="99"/>
  <c r="E22" i="98" l="1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G245" i="98" s="1"/>
  <c r="J245" i="98" s="1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G243" i="97" s="1"/>
  <c r="J243" i="97" s="1"/>
  <c r="E244" i="97"/>
  <c r="E245" i="97"/>
  <c r="E246" i="97"/>
  <c r="E247" i="97"/>
  <c r="E248" i="97"/>
  <c r="E249" i="97"/>
  <c r="E250" i="97"/>
  <c r="E251" i="97"/>
  <c r="G251" i="97" s="1"/>
  <c r="J251" i="97" s="1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2" i="97"/>
  <c r="E13" i="97"/>
  <c r="E14" i="97"/>
  <c r="E15" i="97"/>
  <c r="E16" i="97"/>
  <c r="E17" i="97"/>
  <c r="E18" i="97"/>
  <c r="E19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G245" i="96" s="1"/>
  <c r="J245" i="96" s="1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G244" i="95" s="1"/>
  <c r="J244" i="95" s="1"/>
  <c r="E245" i="95"/>
  <c r="E246" i="95"/>
  <c r="E247" i="95"/>
  <c r="E248" i="95"/>
  <c r="E249" i="95"/>
  <c r="E250" i="95"/>
  <c r="E251" i="95"/>
  <c r="E252" i="95"/>
  <c r="G252" i="95" s="1"/>
  <c r="J252" i="95" s="1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5" i="95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G248" i="94" s="1"/>
  <c r="J248" i="94" s="1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5" i="94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G246" i="93" s="1"/>
  <c r="J246" i="93" s="1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5" i="93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G245" i="92" s="1"/>
  <c r="J245" i="92" s="1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G248" i="90" s="1"/>
  <c r="J248" i="90" s="1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G245" i="88" s="1"/>
  <c r="J245" i="88" s="1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5" i="88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G249" i="87" s="1"/>
  <c r="J249" i="87" s="1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G246" i="86" s="1"/>
  <c r="J246" i="86" s="1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5" i="86"/>
  <c r="P94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G246" i="84" s="1"/>
  <c r="J246" i="84" s="1"/>
  <c r="E246" i="85" s="1"/>
  <c r="G246" i="85" s="1"/>
  <c r="J246" i="85" s="1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F243" i="8"/>
  <c r="F244" i="8"/>
  <c r="G244" i="8" s="1"/>
  <c r="F245" i="8"/>
  <c r="F246" i="8"/>
  <c r="F247" i="8"/>
  <c r="F248" i="8"/>
  <c r="F249" i="8"/>
  <c r="F250" i="8"/>
  <c r="G250" i="8" s="1"/>
  <c r="F251" i="8"/>
  <c r="F252" i="8"/>
  <c r="G252" i="8" s="1"/>
  <c r="F253" i="8"/>
  <c r="F254" i="8"/>
  <c r="F255" i="8"/>
  <c r="F256" i="8"/>
  <c r="G256" i="8" s="1"/>
  <c r="G252" i="86"/>
  <c r="J252" i="86" s="1"/>
  <c r="G251" i="86"/>
  <c r="J251" i="86" s="1"/>
  <c r="G252" i="87"/>
  <c r="J252" i="87" s="1"/>
  <c r="G251" i="87"/>
  <c r="J251" i="87" s="1"/>
  <c r="G252" i="88"/>
  <c r="J252" i="88" s="1"/>
  <c r="G251" i="88"/>
  <c r="J251" i="88" s="1"/>
  <c r="G252" i="89"/>
  <c r="J252" i="89" s="1"/>
  <c r="G251" i="89"/>
  <c r="J251" i="89" s="1"/>
  <c r="G252" i="90"/>
  <c r="J252" i="90" s="1"/>
  <c r="G251" i="90"/>
  <c r="J251" i="90" s="1"/>
  <c r="G252" i="91"/>
  <c r="J252" i="91" s="1"/>
  <c r="G251" i="91"/>
  <c r="J251" i="91" s="1"/>
  <c r="G252" i="92"/>
  <c r="J252" i="92" s="1"/>
  <c r="G251" i="92"/>
  <c r="J251" i="92" s="1"/>
  <c r="G252" i="93"/>
  <c r="J252" i="93" s="1"/>
  <c r="G251" i="93"/>
  <c r="J251" i="93" s="1"/>
  <c r="G252" i="94"/>
  <c r="J252" i="94" s="1"/>
  <c r="G251" i="94"/>
  <c r="J251" i="94" s="1"/>
  <c r="G251" i="95"/>
  <c r="J251" i="95" s="1"/>
  <c r="G252" i="96"/>
  <c r="J252" i="96" s="1"/>
  <c r="G251" i="96"/>
  <c r="J251" i="96" s="1"/>
  <c r="G252" i="97"/>
  <c r="J252" i="97" s="1"/>
  <c r="G252" i="98"/>
  <c r="J252" i="98" s="1"/>
  <c r="G251" i="98"/>
  <c r="J251" i="98" s="1"/>
  <c r="G252" i="99"/>
  <c r="J252" i="99" s="1"/>
  <c r="G251" i="99"/>
  <c r="J251" i="99" s="1"/>
  <c r="G252" i="100"/>
  <c r="J252" i="100" s="1"/>
  <c r="G251" i="100"/>
  <c r="J251" i="100" s="1"/>
  <c r="G252" i="101"/>
  <c r="J252" i="101" s="1"/>
  <c r="G251" i="101"/>
  <c r="J251" i="101" s="1"/>
  <c r="G252" i="102"/>
  <c r="J252" i="102" s="1"/>
  <c r="G251" i="102"/>
  <c r="J251" i="102" s="1"/>
  <c r="G252" i="103"/>
  <c r="J252" i="103" s="1"/>
  <c r="G251" i="103"/>
  <c r="J251" i="103" s="1"/>
  <c r="G252" i="104"/>
  <c r="J252" i="104" s="1"/>
  <c r="G251" i="104"/>
  <c r="J251" i="104" s="1"/>
  <c r="G252" i="105"/>
  <c r="J252" i="105" s="1"/>
  <c r="G251" i="105"/>
  <c r="J251" i="105" s="1"/>
  <c r="G252" i="106"/>
  <c r="J252" i="106" s="1"/>
  <c r="G251" i="106"/>
  <c r="J251" i="106" s="1"/>
  <c r="G252" i="107"/>
  <c r="J252" i="107" s="1"/>
  <c r="G251" i="107"/>
  <c r="J251" i="107" s="1"/>
  <c r="G252" i="84"/>
  <c r="J252" i="84" s="1"/>
  <c r="E252" i="85" s="1"/>
  <c r="G252" i="85" s="1"/>
  <c r="J252" i="85" s="1"/>
  <c r="G251" i="84"/>
  <c r="J251" i="84" s="1"/>
  <c r="E251" i="85" s="1"/>
  <c r="G251" i="85" s="1"/>
  <c r="J251" i="85" s="1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G247" i="82" s="1"/>
  <c r="J247" i="82" s="1"/>
  <c r="E248" i="82"/>
  <c r="G248" i="82" s="1"/>
  <c r="J248" i="82" s="1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5" i="82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G249" i="81" s="1"/>
  <c r="J249" i="81" s="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F24" i="8"/>
  <c r="G24" i="8" s="1"/>
  <c r="F25" i="8"/>
  <c r="F26" i="8"/>
  <c r="G26" i="8" s="1"/>
  <c r="F27" i="8"/>
  <c r="G27" i="8" s="1"/>
  <c r="F28" i="8"/>
  <c r="G28" i="8" s="1"/>
  <c r="F29" i="8"/>
  <c r="F30" i="8"/>
  <c r="F31" i="8"/>
  <c r="G31" i="8" s="1"/>
  <c r="F32" i="8"/>
  <c r="F33" i="8"/>
  <c r="F34" i="8"/>
  <c r="G34" i="8" s="1"/>
  <c r="F35" i="8"/>
  <c r="F36" i="8"/>
  <c r="F37" i="8"/>
  <c r="F38" i="8"/>
  <c r="F39" i="8"/>
  <c r="G39" i="8" s="1"/>
  <c r="F40" i="8"/>
  <c r="G40" i="8" s="1"/>
  <c r="F41" i="8"/>
  <c r="G41" i="8" s="1"/>
  <c r="F42" i="8"/>
  <c r="G42" i="8" s="1"/>
  <c r="F43" i="8"/>
  <c r="F44" i="8"/>
  <c r="F45" i="8"/>
  <c r="F46" i="8"/>
  <c r="G46" i="8" s="1"/>
  <c r="F47" i="8"/>
  <c r="F48" i="8"/>
  <c r="G48" i="8" s="1"/>
  <c r="F49" i="8"/>
  <c r="G49" i="8" s="1"/>
  <c r="F50" i="8"/>
  <c r="G50" i="8" s="1"/>
  <c r="F51" i="8"/>
  <c r="F52" i="8"/>
  <c r="F53" i="8"/>
  <c r="G53" i="8" s="1"/>
  <c r="F54" i="8"/>
  <c r="F55" i="8"/>
  <c r="G55" i="8" s="1"/>
  <c r="F56" i="8"/>
  <c r="F57" i="8"/>
  <c r="F58" i="8"/>
  <c r="G58" i="8" s="1"/>
  <c r="F59" i="8"/>
  <c r="G59" i="8" s="1"/>
  <c r="F60" i="8"/>
  <c r="F61" i="8"/>
  <c r="F62" i="8"/>
  <c r="F63" i="8"/>
  <c r="F64" i="8"/>
  <c r="F65" i="8"/>
  <c r="F66" i="8"/>
  <c r="G66" i="8" s="1"/>
  <c r="F67" i="8"/>
  <c r="F68" i="8"/>
  <c r="F69" i="8"/>
  <c r="F70" i="8"/>
  <c r="F71" i="8"/>
  <c r="F72" i="8"/>
  <c r="F73" i="8"/>
  <c r="F74" i="8"/>
  <c r="G74" i="8" s="1"/>
  <c r="F75" i="8"/>
  <c r="F76" i="8"/>
  <c r="F77" i="8"/>
  <c r="F78" i="8"/>
  <c r="F79" i="8"/>
  <c r="F80" i="8"/>
  <c r="F81" i="8"/>
  <c r="F82" i="8"/>
  <c r="G82" i="8" s="1"/>
  <c r="F83" i="8"/>
  <c r="F84" i="8"/>
  <c r="F85" i="8"/>
  <c r="F86" i="8"/>
  <c r="F87" i="8"/>
  <c r="F88" i="8"/>
  <c r="F89" i="8"/>
  <c r="F90" i="8"/>
  <c r="G90" i="8" s="1"/>
  <c r="F91" i="8"/>
  <c r="F92" i="8"/>
  <c r="F93" i="8"/>
  <c r="F94" i="8"/>
  <c r="F95" i="8"/>
  <c r="F96" i="8"/>
  <c r="G96" i="8" s="1"/>
  <c r="F97" i="8"/>
  <c r="F98" i="8"/>
  <c r="G98" i="8" s="1"/>
  <c r="F99" i="8"/>
  <c r="F100" i="8"/>
  <c r="F101" i="8"/>
  <c r="F102" i="8"/>
  <c r="F103" i="8"/>
  <c r="F104" i="8"/>
  <c r="F105" i="8"/>
  <c r="G105" i="8" s="1"/>
  <c r="F106" i="8"/>
  <c r="G106" i="8" s="1"/>
  <c r="F107" i="8"/>
  <c r="F108" i="8"/>
  <c r="F109" i="8"/>
  <c r="F110" i="8"/>
  <c r="F111" i="8"/>
  <c r="F112" i="8"/>
  <c r="F113" i="8"/>
  <c r="F114" i="8"/>
  <c r="G114" i="8" s="1"/>
  <c r="F115" i="8"/>
  <c r="G115" i="8" s="1"/>
  <c r="F116" i="8"/>
  <c r="F117" i="8"/>
  <c r="F118" i="8"/>
  <c r="F119" i="8"/>
  <c r="F120" i="8"/>
  <c r="F121" i="8"/>
  <c r="F122" i="8"/>
  <c r="G122" i="8" s="1"/>
  <c r="F123" i="8"/>
  <c r="F124" i="8"/>
  <c r="F125" i="8"/>
  <c r="F126" i="8"/>
  <c r="F127" i="8"/>
  <c r="F128" i="8"/>
  <c r="F129" i="8"/>
  <c r="F130" i="8"/>
  <c r="G130" i="8" s="1"/>
  <c r="F131" i="8"/>
  <c r="F132" i="8"/>
  <c r="F133" i="8"/>
  <c r="G133" i="8" s="1"/>
  <c r="F134" i="8"/>
  <c r="F135" i="8"/>
  <c r="F136" i="8"/>
  <c r="F137" i="8"/>
  <c r="F138" i="8"/>
  <c r="G138" i="8" s="1"/>
  <c r="F139" i="8"/>
  <c r="F140" i="8"/>
  <c r="F141" i="8"/>
  <c r="F142" i="8"/>
  <c r="F143" i="8"/>
  <c r="F144" i="8"/>
  <c r="G144" i="8" s="1"/>
  <c r="F145" i="8"/>
  <c r="F146" i="8"/>
  <c r="G146" i="8" s="1"/>
  <c r="F147" i="8"/>
  <c r="F148" i="8"/>
  <c r="F149" i="8"/>
  <c r="F150" i="8"/>
  <c r="F151" i="8"/>
  <c r="F152" i="8"/>
  <c r="F153" i="8"/>
  <c r="G153" i="8" s="1"/>
  <c r="F154" i="8"/>
  <c r="G154" i="8" s="1"/>
  <c r="F155" i="8"/>
  <c r="F156" i="8"/>
  <c r="F157" i="8"/>
  <c r="F158" i="8"/>
  <c r="F159" i="8"/>
  <c r="F160" i="8"/>
  <c r="F161" i="8"/>
  <c r="F162" i="8"/>
  <c r="G162" i="8" s="1"/>
  <c r="F163" i="8"/>
  <c r="G163" i="8" s="1"/>
  <c r="F164" i="8"/>
  <c r="F165" i="8"/>
  <c r="F166" i="8"/>
  <c r="F167" i="8"/>
  <c r="F168" i="8"/>
  <c r="F169" i="8"/>
  <c r="F170" i="8"/>
  <c r="G170" i="8" s="1"/>
  <c r="F171" i="8"/>
  <c r="F172" i="8"/>
  <c r="F173" i="8"/>
  <c r="F174" i="8"/>
  <c r="F175" i="8"/>
  <c r="F176" i="8"/>
  <c r="F177" i="8"/>
  <c r="F178" i="8"/>
  <c r="G178" i="8" s="1"/>
  <c r="F179" i="8"/>
  <c r="F180" i="8"/>
  <c r="F181" i="8"/>
  <c r="G181" i="8" s="1"/>
  <c r="F182" i="8"/>
  <c r="F183" i="8"/>
  <c r="F184" i="8"/>
  <c r="F185" i="8"/>
  <c r="F186" i="8"/>
  <c r="G186" i="8" s="1"/>
  <c r="F187" i="8"/>
  <c r="F188" i="8"/>
  <c r="F189" i="8"/>
  <c r="F190" i="8"/>
  <c r="G190" i="8" s="1"/>
  <c r="F191" i="8"/>
  <c r="F192" i="8"/>
  <c r="F193" i="8"/>
  <c r="F194" i="8"/>
  <c r="G194" i="8" s="1"/>
  <c r="F195" i="8"/>
  <c r="F196" i="8"/>
  <c r="G196" i="8" s="1"/>
  <c r="F197" i="8"/>
  <c r="F198" i="8"/>
  <c r="F199" i="8"/>
  <c r="F200" i="8"/>
  <c r="F201" i="8"/>
  <c r="F202" i="8"/>
  <c r="G202" i="8" s="1"/>
  <c r="F203" i="8"/>
  <c r="F204" i="8"/>
  <c r="F205" i="8"/>
  <c r="F206" i="8"/>
  <c r="F207" i="8"/>
  <c r="F208" i="8"/>
  <c r="F209" i="8"/>
  <c r="G209" i="8" s="1"/>
  <c r="F210" i="8"/>
  <c r="G210" i="8" s="1"/>
  <c r="F211" i="8"/>
  <c r="F212" i="8"/>
  <c r="F213" i="8"/>
  <c r="F214" i="8"/>
  <c r="F215" i="8"/>
  <c r="F216" i="8"/>
  <c r="F217" i="8"/>
  <c r="F218" i="8"/>
  <c r="G218" i="8" s="1"/>
  <c r="F219" i="8"/>
  <c r="F220" i="8"/>
  <c r="F221" i="8"/>
  <c r="F222" i="8"/>
  <c r="F223" i="8"/>
  <c r="F224" i="8"/>
  <c r="F225" i="8"/>
  <c r="F226" i="8"/>
  <c r="G226" i="8" s="1"/>
  <c r="F227" i="8"/>
  <c r="F228" i="8"/>
  <c r="F229" i="8"/>
  <c r="F230" i="8"/>
  <c r="F231" i="8"/>
  <c r="F232" i="8"/>
  <c r="F233" i="8"/>
  <c r="F234" i="8"/>
  <c r="G234" i="8" s="1"/>
  <c r="F235" i="8"/>
  <c r="F236" i="8"/>
  <c r="F237" i="8"/>
  <c r="F238" i="8"/>
  <c r="F239" i="8"/>
  <c r="F240" i="8"/>
  <c r="F241" i="8"/>
  <c r="F242" i="8"/>
  <c r="G242" i="8" s="1"/>
  <c r="F257" i="8"/>
  <c r="F6" i="8"/>
  <c r="G6" i="8" s="1"/>
  <c r="F7" i="8"/>
  <c r="G7" i="8" s="1"/>
  <c r="F8" i="8"/>
  <c r="F9" i="8"/>
  <c r="F10" i="8"/>
  <c r="F11" i="8"/>
  <c r="G11" i="8" s="1"/>
  <c r="F12" i="8"/>
  <c r="G12" i="8" s="1"/>
  <c r="F13" i="8"/>
  <c r="G13" i="8" s="1"/>
  <c r="F14" i="8"/>
  <c r="G14" i="8" s="1"/>
  <c r="F15" i="8"/>
  <c r="G15" i="8" s="1"/>
  <c r="F16" i="8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G251" i="82"/>
  <c r="J251" i="82" s="1"/>
  <c r="G247" i="81"/>
  <c r="J247" i="81" s="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G246" i="80" s="1"/>
  <c r="J246" i="80" s="1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G247" i="79" s="1"/>
  <c r="J247" i="79" s="1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E252" i="78"/>
  <c r="E253" i="78"/>
  <c r="E254" i="78"/>
  <c r="E255" i="78"/>
  <c r="E256" i="78"/>
  <c r="E25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P94" i="96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P94" i="106"/>
  <c r="P94" i="105"/>
  <c r="P94" i="104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48" i="107"/>
  <c r="P249" i="107"/>
  <c r="P250" i="107"/>
  <c r="P253" i="107"/>
  <c r="P254" i="107"/>
  <c r="P255" i="107"/>
  <c r="P256" i="107"/>
  <c r="P257" i="107"/>
  <c r="P258" i="107"/>
  <c r="P94" i="102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94" i="99"/>
  <c r="G250" i="78"/>
  <c r="J250" i="78" s="1"/>
  <c r="G249" i="78"/>
  <c r="G248" i="78"/>
  <c r="J248" i="78" s="1"/>
  <c r="G247" i="78"/>
  <c r="J247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5" i="80"/>
  <c r="J245" i="80" s="1"/>
  <c r="G244" i="80"/>
  <c r="J244" i="80" s="1"/>
  <c r="G243" i="80"/>
  <c r="J243" i="80" s="1"/>
  <c r="G250" i="81"/>
  <c r="J250" i="81" s="1"/>
  <c r="G248" i="81"/>
  <c r="J248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G248" i="83"/>
  <c r="J248" i="83" s="1"/>
  <c r="G247" i="83"/>
  <c r="J247" i="83" s="1"/>
  <c r="G245" i="83"/>
  <c r="J245" i="83" s="1"/>
  <c r="G244" i="83"/>
  <c r="J244" i="83" s="1"/>
  <c r="G243" i="83"/>
  <c r="J243" i="83" s="1"/>
  <c r="G250" i="84"/>
  <c r="J250" i="84" s="1"/>
  <c r="E250" i="85" s="1"/>
  <c r="G250" i="85" s="1"/>
  <c r="J250" i="85" s="1"/>
  <c r="G249" i="84"/>
  <c r="J249" i="84" s="1"/>
  <c r="E249" i="85" s="1"/>
  <c r="G249" i="85" s="1"/>
  <c r="J249" i="85" s="1"/>
  <c r="G248" i="84"/>
  <c r="J248" i="84" s="1"/>
  <c r="E248" i="85" s="1"/>
  <c r="G248" i="85" s="1"/>
  <c r="J248" i="85" s="1"/>
  <c r="G247" i="84"/>
  <c r="J247" i="84" s="1"/>
  <c r="E247" i="85" s="1"/>
  <c r="G247" i="85" s="1"/>
  <c r="J247" i="85" s="1"/>
  <c r="G245" i="84"/>
  <c r="J245" i="84" s="1"/>
  <c r="E245" i="85" s="1"/>
  <c r="G245" i="85" s="1"/>
  <c r="J245" i="85" s="1"/>
  <c r="G244" i="84"/>
  <c r="J244" i="84" s="1"/>
  <c r="E244" i="85" s="1"/>
  <c r="G244" i="85" s="1"/>
  <c r="J244" i="85" s="1"/>
  <c r="G243" i="84"/>
  <c r="J243" i="84" s="1"/>
  <c r="E243" i="85" s="1"/>
  <c r="G243" i="85" s="1"/>
  <c r="J243" i="85" s="1"/>
  <c r="G250" i="86"/>
  <c r="J250" i="86" s="1"/>
  <c r="G249" i="86"/>
  <c r="J249" i="86" s="1"/>
  <c r="G248" i="86"/>
  <c r="J248" i="86" s="1"/>
  <c r="G247" i="86"/>
  <c r="J247" i="86" s="1"/>
  <c r="G245" i="86"/>
  <c r="J245" i="86" s="1"/>
  <c r="G244" i="86"/>
  <c r="J244" i="86" s="1"/>
  <c r="G243" i="86"/>
  <c r="J243" i="86" s="1"/>
  <c r="G250" i="87"/>
  <c r="J250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4" i="88"/>
  <c r="J244" i="88" s="1"/>
  <c r="G243" i="88"/>
  <c r="J243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4" i="89"/>
  <c r="J244" i="89" s="1"/>
  <c r="G243" i="89"/>
  <c r="J243" i="89" s="1"/>
  <c r="G250" i="90"/>
  <c r="J250" i="90" s="1"/>
  <c r="G249" i="90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5" i="93"/>
  <c r="J245" i="93" s="1"/>
  <c r="G244" i="93"/>
  <c r="J244" i="93" s="1"/>
  <c r="G243" i="93"/>
  <c r="J243" i="93" s="1"/>
  <c r="G250" i="94"/>
  <c r="J250" i="94" s="1"/>
  <c r="G249" i="94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J246" i="107"/>
  <c r="G246" i="107"/>
  <c r="G245" i="107"/>
  <c r="J245" i="107" s="1"/>
  <c r="G244" i="107"/>
  <c r="J244" i="107" s="1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0" i="74"/>
  <c r="J250" i="74" s="1"/>
  <c r="J244" i="8" l="1"/>
  <c r="J249" i="8"/>
  <c r="J9" i="8"/>
  <c r="J241" i="8"/>
  <c r="J233" i="8"/>
  <c r="J225" i="8"/>
  <c r="J217" i="8"/>
  <c r="J201" i="8"/>
  <c r="J185" i="8"/>
  <c r="J177" i="8"/>
  <c r="J169" i="8"/>
  <c r="J161" i="8"/>
  <c r="J145" i="8"/>
  <c r="J137" i="8"/>
  <c r="J129" i="8"/>
  <c r="J121" i="8"/>
  <c r="J113" i="8"/>
  <c r="J97" i="8"/>
  <c r="J89" i="8"/>
  <c r="J81" i="8"/>
  <c r="J73" i="8"/>
  <c r="J65" i="8"/>
  <c r="J57" i="8"/>
  <c r="J33" i="8"/>
  <c r="J251" i="8"/>
  <c r="J243" i="8"/>
  <c r="J238" i="8"/>
  <c r="J230" i="8"/>
  <c r="J222" i="8"/>
  <c r="J214" i="8"/>
  <c r="J206" i="8"/>
  <c r="J198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38" i="8"/>
  <c r="J30" i="8"/>
  <c r="J255" i="8"/>
  <c r="J236" i="8"/>
  <c r="J228" i="8"/>
  <c r="J220" i="8"/>
  <c r="J212" i="8"/>
  <c r="J204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254" i="8"/>
  <c r="J246" i="8"/>
  <c r="J247" i="8"/>
  <c r="G84" i="8"/>
  <c r="J257" i="8"/>
  <c r="J235" i="8"/>
  <c r="J227" i="8"/>
  <c r="J219" i="8"/>
  <c r="J211" i="8"/>
  <c r="J203" i="8"/>
  <c r="J195" i="8"/>
  <c r="J187" i="8"/>
  <c r="J179" i="8"/>
  <c r="J171" i="8"/>
  <c r="J155" i="8"/>
  <c r="J147" i="8"/>
  <c r="J139" i="8"/>
  <c r="J131" i="8"/>
  <c r="J123" i="8"/>
  <c r="J107" i="8"/>
  <c r="J99" i="8"/>
  <c r="J91" i="8"/>
  <c r="J83" i="8"/>
  <c r="J75" i="8"/>
  <c r="J67" i="8"/>
  <c r="J51" i="8"/>
  <c r="J43" i="8"/>
  <c r="J35" i="8"/>
  <c r="J10" i="8"/>
  <c r="G36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47" i="8"/>
  <c r="J252" i="8"/>
  <c r="G212" i="8"/>
  <c r="G180" i="8"/>
  <c r="G148" i="8"/>
  <c r="G116" i="8"/>
  <c r="J193" i="8"/>
  <c r="G239" i="8"/>
  <c r="G207" i="8"/>
  <c r="G175" i="8"/>
  <c r="G143" i="8"/>
  <c r="G111" i="8"/>
  <c r="G76" i="8"/>
  <c r="J253" i="8"/>
  <c r="J245" i="8"/>
  <c r="J237" i="8"/>
  <c r="J229" i="8"/>
  <c r="J221" i="8"/>
  <c r="J213" i="8"/>
  <c r="J205" i="8"/>
  <c r="J197" i="8"/>
  <c r="J189" i="8"/>
  <c r="J173" i="8"/>
  <c r="J165" i="8"/>
  <c r="J157" i="8"/>
  <c r="J149" i="8"/>
  <c r="J141" i="8"/>
  <c r="J125" i="8"/>
  <c r="J117" i="8"/>
  <c r="J109" i="8"/>
  <c r="J101" i="8"/>
  <c r="J93" i="8"/>
  <c r="J85" i="8"/>
  <c r="J77" i="8"/>
  <c r="J69" i="8"/>
  <c r="J61" i="8"/>
  <c r="J45" i="8"/>
  <c r="J37" i="8"/>
  <c r="G236" i="8"/>
  <c r="G204" i="8"/>
  <c r="G172" i="8"/>
  <c r="G140" i="8"/>
  <c r="G108" i="8"/>
  <c r="G68" i="8"/>
  <c r="J16" i="8"/>
  <c r="J8" i="8"/>
  <c r="G231" i="8"/>
  <c r="G199" i="8"/>
  <c r="G167" i="8"/>
  <c r="G135" i="8"/>
  <c r="G103" i="8"/>
  <c r="G60" i="8"/>
  <c r="J17" i="8"/>
  <c r="J190" i="8"/>
  <c r="G9" i="8"/>
  <c r="G228" i="8"/>
  <c r="G164" i="8"/>
  <c r="G132" i="8"/>
  <c r="G100" i="8"/>
  <c r="G52" i="8"/>
  <c r="G255" i="8"/>
  <c r="G223" i="8"/>
  <c r="G191" i="8"/>
  <c r="G159" i="8"/>
  <c r="G127" i="8"/>
  <c r="G95" i="8"/>
  <c r="J27" i="8"/>
  <c r="J11" i="8"/>
  <c r="J25" i="8"/>
  <c r="G220" i="8"/>
  <c r="G188" i="8"/>
  <c r="G156" i="8"/>
  <c r="G124" i="8"/>
  <c r="G92" i="8"/>
  <c r="G44" i="8"/>
  <c r="J6" i="8"/>
  <c r="J20" i="8"/>
  <c r="J12" i="8"/>
  <c r="J200" i="8"/>
  <c r="G247" i="8"/>
  <c r="G215" i="8"/>
  <c r="G183" i="8"/>
  <c r="G151" i="8"/>
  <c r="G119" i="8"/>
  <c r="G87" i="8"/>
  <c r="J248" i="8"/>
  <c r="J240" i="8"/>
  <c r="J232" i="8"/>
  <c r="J224" i="8"/>
  <c r="J216" i="8"/>
  <c r="J208" i="8"/>
  <c r="J192" i="8"/>
  <c r="J184" i="8"/>
  <c r="J176" i="8"/>
  <c r="J168" i="8"/>
  <c r="J160" i="8"/>
  <c r="J152" i="8"/>
  <c r="J136" i="8"/>
  <c r="J128" i="8"/>
  <c r="J120" i="8"/>
  <c r="J112" i="8"/>
  <c r="J104" i="8"/>
  <c r="J88" i="8"/>
  <c r="J80" i="8"/>
  <c r="J72" i="8"/>
  <c r="J64" i="8"/>
  <c r="J56" i="8"/>
  <c r="J40" i="8"/>
  <c r="G32" i="8"/>
  <c r="J32" i="8"/>
  <c r="G254" i="8"/>
  <c r="G246" i="8"/>
  <c r="G238" i="8"/>
  <c r="G230" i="8"/>
  <c r="G222" i="8"/>
  <c r="G214" i="8"/>
  <c r="G206" i="8"/>
  <c r="G198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5" i="8"/>
  <c r="G67" i="8"/>
  <c r="G51" i="8"/>
  <c r="G43" i="8"/>
  <c r="G35" i="8"/>
  <c r="J256" i="8"/>
  <c r="J181" i="8"/>
  <c r="J105" i="8"/>
  <c r="J19" i="8"/>
  <c r="G10" i="8"/>
  <c r="G253" i="8"/>
  <c r="G245" i="8"/>
  <c r="G237" i="8"/>
  <c r="G229" i="8"/>
  <c r="G221" i="8"/>
  <c r="G213" i="8"/>
  <c r="G205" i="8"/>
  <c r="G197" i="8"/>
  <c r="G189" i="8"/>
  <c r="G173" i="8"/>
  <c r="G165" i="8"/>
  <c r="G157" i="8"/>
  <c r="G149" i="8"/>
  <c r="G141" i="8"/>
  <c r="G125" i="8"/>
  <c r="G117" i="8"/>
  <c r="G109" i="8"/>
  <c r="G101" i="8"/>
  <c r="G93" i="8"/>
  <c r="G85" i="8"/>
  <c r="G33" i="8"/>
  <c r="J96" i="8"/>
  <c r="G25" i="8"/>
  <c r="G73" i="8"/>
  <c r="G65" i="8"/>
  <c r="G57" i="8"/>
  <c r="J163" i="8"/>
  <c r="J29" i="8"/>
  <c r="G29" i="8"/>
  <c r="G16" i="8"/>
  <c r="G8" i="8"/>
  <c r="G251" i="8"/>
  <c r="G243" i="8"/>
  <c r="G235" i="8"/>
  <c r="G227" i="8"/>
  <c r="G219" i="8"/>
  <c r="G211" i="8"/>
  <c r="G203" i="8"/>
  <c r="G195" i="8"/>
  <c r="G187" i="8"/>
  <c r="G179" i="8"/>
  <c r="G171" i="8"/>
  <c r="G155" i="8"/>
  <c r="G147" i="8"/>
  <c r="G139" i="8"/>
  <c r="G131" i="8"/>
  <c r="G123" i="8"/>
  <c r="G107" i="8"/>
  <c r="G99" i="8"/>
  <c r="G91" i="8"/>
  <c r="G83" i="8"/>
  <c r="G72" i="8"/>
  <c r="G64" i="8"/>
  <c r="G56" i="8"/>
  <c r="G30" i="8"/>
  <c r="J153" i="8"/>
  <c r="G71" i="8"/>
  <c r="G63" i="8"/>
  <c r="G47" i="8"/>
  <c r="J144" i="8"/>
  <c r="G249" i="8"/>
  <c r="G241" i="8"/>
  <c r="G233" i="8"/>
  <c r="G225" i="8"/>
  <c r="G217" i="8"/>
  <c r="G201" i="8"/>
  <c r="G193" i="8"/>
  <c r="G185" i="8"/>
  <c r="G177" i="8"/>
  <c r="G169" i="8"/>
  <c r="G161" i="8"/>
  <c r="G145" i="8"/>
  <c r="G137" i="8"/>
  <c r="G129" i="8"/>
  <c r="G121" i="8"/>
  <c r="G113" i="8"/>
  <c r="G97" i="8"/>
  <c r="G89" i="8"/>
  <c r="G79" i="8"/>
  <c r="G70" i="8"/>
  <c r="G62" i="8"/>
  <c r="G54" i="8"/>
  <c r="G38" i="8"/>
  <c r="J14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36" i="8"/>
  <c r="G128" i="8"/>
  <c r="G120" i="8"/>
  <c r="G112" i="8"/>
  <c r="G104" i="8"/>
  <c r="G88" i="8"/>
  <c r="G78" i="8"/>
  <c r="G69" i="8"/>
  <c r="G61" i="8"/>
  <c r="G45" i="8"/>
  <c r="G37" i="8"/>
  <c r="J26" i="8"/>
  <c r="J18" i="8"/>
  <c r="J39" i="8"/>
  <c r="J31" i="8"/>
  <c r="J48" i="8"/>
  <c r="J46" i="8"/>
  <c r="J55" i="8"/>
  <c r="J24" i="8"/>
  <c r="J133" i="8"/>
  <c r="J53" i="8"/>
  <c r="J23" i="8"/>
  <c r="J15" i="8"/>
  <c r="J7" i="8"/>
  <c r="J196" i="8"/>
  <c r="J28" i="8"/>
  <c r="J22" i="8"/>
  <c r="J115" i="8"/>
  <c r="J21" i="8"/>
  <c r="J13" i="8"/>
  <c r="J250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0" i="8"/>
  <c r="J42" i="8"/>
  <c r="J34" i="8"/>
  <c r="J59" i="8"/>
  <c r="J209" i="8"/>
  <c r="J49" i="8"/>
  <c r="J41" i="8"/>
  <c r="G81" i="8"/>
  <c r="G80" i="8"/>
  <c r="G77" i="8"/>
  <c r="J58" i="8"/>
  <c r="G249" i="74"/>
  <c r="G248" i="74"/>
  <c r="J248" i="74" s="1"/>
  <c r="G247" i="74"/>
  <c r="J247" i="74" s="1"/>
  <c r="J246" i="74"/>
  <c r="E259" i="8" s="1"/>
  <c r="G246" i="74"/>
  <c r="J245" i="74"/>
  <c r="E258" i="8" s="1"/>
  <c r="G245" i="74"/>
  <c r="G244" i="74"/>
  <c r="J244" i="74" s="1"/>
  <c r="G243" i="74"/>
  <c r="J243" i="74" s="1"/>
  <c r="E236" i="77"/>
  <c r="P94" i="101"/>
  <c r="M94" i="103"/>
  <c r="P94" i="103" s="1"/>
  <c r="P249" i="8"/>
  <c r="P250" i="8"/>
  <c r="P251" i="8"/>
  <c r="P252" i="8"/>
  <c r="P253" i="8"/>
  <c r="P257" i="8"/>
  <c r="F258" i="8"/>
  <c r="H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E257" i="85" s="1"/>
  <c r="G257" i="85" s="1"/>
  <c r="J257" i="85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R251" i="82"/>
  <c r="M251" i="82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P252" i="107" s="1"/>
  <c r="R251" i="107"/>
  <c r="M251" i="107"/>
  <c r="P251" i="107" s="1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H5" i="8"/>
  <c r="M48" i="98"/>
  <c r="P48" i="98" s="1"/>
  <c r="M94" i="8" l="1"/>
  <c r="J258" i="8"/>
  <c r="M237" i="8"/>
  <c r="P241" i="82"/>
  <c r="M241" i="8"/>
  <c r="P245" i="82"/>
  <c r="M245" i="8"/>
  <c r="P250" i="82"/>
  <c r="M250" i="8"/>
  <c r="P238" i="82"/>
  <c r="M238" i="8"/>
  <c r="P247" i="82"/>
  <c r="M247" i="8"/>
  <c r="P242" i="82"/>
  <c r="M242" i="8"/>
  <c r="P246" i="82"/>
  <c r="M246" i="8"/>
  <c r="P87" i="82"/>
  <c r="M87" i="8"/>
  <c r="P102" i="82"/>
  <c r="M102" i="8"/>
  <c r="P235" i="82"/>
  <c r="M235" i="8"/>
  <c r="P239" i="82"/>
  <c r="M239" i="8"/>
  <c r="P243" i="82"/>
  <c r="M243" i="8"/>
  <c r="P252" i="82"/>
  <c r="M252" i="8"/>
  <c r="P88" i="82"/>
  <c r="M88" i="8"/>
  <c r="P257" i="82"/>
  <c r="M257" i="8"/>
  <c r="P174" i="82"/>
  <c r="M174" i="8"/>
  <c r="P236" i="82"/>
  <c r="M236" i="8"/>
  <c r="P240" i="82"/>
  <c r="M240" i="8"/>
  <c r="P244" i="82"/>
  <c r="M244" i="8"/>
  <c r="P249" i="82"/>
  <c r="M249" i="8"/>
  <c r="P253" i="82"/>
  <c r="M253" i="8"/>
  <c r="P251" i="82"/>
  <c r="M251" i="8"/>
  <c r="E242" i="77"/>
  <c r="G251" i="77"/>
  <c r="J251" i="77" s="1"/>
  <c r="E241" i="77"/>
  <c r="G251" i="78"/>
  <c r="J251" i="78" s="1"/>
  <c r="E240" i="77"/>
  <c r="E239" i="77"/>
  <c r="E87" i="77"/>
  <c r="G259" i="8"/>
  <c r="G257" i="8"/>
  <c r="G258" i="8"/>
  <c r="M259" i="8"/>
  <c r="J259" i="8"/>
  <c r="P237" i="82"/>
  <c r="P87" i="77"/>
  <c r="P241" i="78"/>
  <c r="P242" i="77"/>
  <c r="G252" i="77"/>
  <c r="J252" i="77" s="1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M258" i="95"/>
  <c r="P258" i="95" s="1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P258" i="82" s="1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4" i="82" l="1"/>
  <c r="M14" i="8"/>
  <c r="P30" i="82"/>
  <c r="M30" i="8"/>
  <c r="P38" i="82"/>
  <c r="M38" i="8"/>
  <c r="P54" i="82"/>
  <c r="M54" i="8"/>
  <c r="P62" i="82"/>
  <c r="M62" i="8"/>
  <c r="P70" i="82"/>
  <c r="M70" i="8"/>
  <c r="P79" i="82"/>
  <c r="M79" i="8"/>
  <c r="P90" i="82"/>
  <c r="M90" i="8"/>
  <c r="P99" i="82"/>
  <c r="M99" i="8"/>
  <c r="P111" i="82"/>
  <c r="M111" i="8"/>
  <c r="P119" i="82"/>
  <c r="M119" i="8"/>
  <c r="P127" i="82"/>
  <c r="M127" i="8"/>
  <c r="P135" i="82"/>
  <c r="M135" i="8"/>
  <c r="P143" i="82"/>
  <c r="M143" i="8"/>
  <c r="P151" i="82"/>
  <c r="M151" i="8"/>
  <c r="P159" i="82"/>
  <c r="M159" i="8"/>
  <c r="P167" i="82"/>
  <c r="M167" i="8"/>
  <c r="P177" i="82"/>
  <c r="M177" i="8"/>
  <c r="P185" i="82"/>
  <c r="M185" i="8"/>
  <c r="P204" i="82"/>
  <c r="M204" i="8"/>
  <c r="P213" i="82"/>
  <c r="M213" i="8"/>
  <c r="P221" i="82"/>
  <c r="M221" i="8"/>
  <c r="P229" i="82"/>
  <c r="M229" i="8"/>
  <c r="P255" i="82"/>
  <c r="M255" i="8"/>
  <c r="P187" i="82"/>
  <c r="M187" i="8"/>
  <c r="P13" i="82"/>
  <c r="M13" i="8"/>
  <c r="P61" i="82"/>
  <c r="M61" i="8"/>
  <c r="P89" i="82"/>
  <c r="M89" i="8"/>
  <c r="P126" i="82"/>
  <c r="M126" i="8"/>
  <c r="P158" i="82"/>
  <c r="M158" i="8"/>
  <c r="P203" i="82"/>
  <c r="M203" i="8"/>
  <c r="P105" i="82"/>
  <c r="M105" i="8"/>
  <c r="P7" i="82"/>
  <c r="M7" i="8"/>
  <c r="P15" i="82"/>
  <c r="M15" i="8"/>
  <c r="P23" i="82"/>
  <c r="M23" i="8"/>
  <c r="P47" i="82"/>
  <c r="M47" i="8"/>
  <c r="P55" i="82"/>
  <c r="M55" i="8"/>
  <c r="P63" i="82"/>
  <c r="M63" i="8"/>
  <c r="P71" i="82"/>
  <c r="M71" i="8"/>
  <c r="P91" i="82"/>
  <c r="M91" i="8"/>
  <c r="P100" i="82"/>
  <c r="M100" i="8"/>
  <c r="P112" i="82"/>
  <c r="M112" i="8"/>
  <c r="P120" i="82"/>
  <c r="M120" i="8"/>
  <c r="P128" i="82"/>
  <c r="M128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05" i="82"/>
  <c r="M205" i="8"/>
  <c r="P214" i="82"/>
  <c r="M214" i="8"/>
  <c r="P222" i="82"/>
  <c r="M222" i="8"/>
  <c r="P230" i="82"/>
  <c r="M230" i="8"/>
  <c r="P256" i="82"/>
  <c r="M256" i="8"/>
  <c r="P188" i="82"/>
  <c r="M188" i="8"/>
  <c r="P29" i="82"/>
  <c r="M29" i="8"/>
  <c r="P69" i="82"/>
  <c r="M69" i="8"/>
  <c r="P110" i="82"/>
  <c r="M110" i="8"/>
  <c r="P150" i="82"/>
  <c r="M150" i="8"/>
  <c r="P195" i="82"/>
  <c r="M195" i="8"/>
  <c r="P220" i="82"/>
  <c r="M220" i="8"/>
  <c r="P8" i="82"/>
  <c r="M8" i="8"/>
  <c r="P16" i="82"/>
  <c r="M16" i="8"/>
  <c r="P32" i="82"/>
  <c r="M32" i="8"/>
  <c r="P40" i="82"/>
  <c r="M40" i="8"/>
  <c r="P48" i="82"/>
  <c r="M48" i="8"/>
  <c r="P56" i="82"/>
  <c r="M56" i="8"/>
  <c r="P64" i="82"/>
  <c r="M64" i="8"/>
  <c r="P72" i="82"/>
  <c r="M72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189" i="82"/>
  <c r="M189" i="8"/>
  <c r="P21" i="82"/>
  <c r="M21" i="8"/>
  <c r="P98" i="82"/>
  <c r="M98" i="8"/>
  <c r="P134" i="82"/>
  <c r="M134" i="8"/>
  <c r="P166" i="82"/>
  <c r="M166" i="8"/>
  <c r="P212" i="82"/>
  <c r="M212" i="8"/>
  <c r="P228" i="82"/>
  <c r="M228" i="8"/>
  <c r="P9" i="82"/>
  <c r="M9" i="8"/>
  <c r="P17" i="82"/>
  <c r="M17" i="8"/>
  <c r="P25" i="82"/>
  <c r="M25" i="8"/>
  <c r="P33" i="82"/>
  <c r="M33" i="8"/>
  <c r="P57" i="82"/>
  <c r="M57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80" i="82"/>
  <c r="M18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173" i="82"/>
  <c r="M173" i="8"/>
  <c r="P207" i="82"/>
  <c r="M207" i="8"/>
  <c r="P45" i="82"/>
  <c r="M45" i="8"/>
  <c r="P184" i="82"/>
  <c r="M184" i="8"/>
  <c r="P10" i="82"/>
  <c r="M10" i="8"/>
  <c r="P26" i="82"/>
  <c r="M26" i="8"/>
  <c r="P34" i="82"/>
  <c r="M34" i="8"/>
  <c r="P42" i="82"/>
  <c r="M42" i="8"/>
  <c r="P50" i="82"/>
  <c r="M50" i="8"/>
  <c r="P58" i="82"/>
  <c r="M58" i="8"/>
  <c r="P66" i="82"/>
  <c r="M66" i="8"/>
  <c r="P74" i="82"/>
  <c r="M74" i="8"/>
  <c r="P84" i="82"/>
  <c r="M84" i="8"/>
  <c r="P95" i="82"/>
  <c r="M95" i="8"/>
  <c r="P107" i="82"/>
  <c r="M107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17" i="82"/>
  <c r="M217" i="8"/>
  <c r="P225" i="82"/>
  <c r="M225" i="8"/>
  <c r="P233" i="82"/>
  <c r="M233" i="8"/>
  <c r="P82" i="82"/>
  <c r="M82" i="8"/>
  <c r="P76" i="82"/>
  <c r="M76" i="8"/>
  <c r="P37" i="82"/>
  <c r="M37" i="8"/>
  <c r="P78" i="82"/>
  <c r="M78" i="8"/>
  <c r="P118" i="82"/>
  <c r="M118" i="8"/>
  <c r="P142" i="82"/>
  <c r="M142" i="8"/>
  <c r="P176" i="82"/>
  <c r="M176" i="8"/>
  <c r="P254" i="82"/>
  <c r="M254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201" i="82"/>
  <c r="M201" i="8"/>
  <c r="P210" i="82"/>
  <c r="M210" i="8"/>
  <c r="P218" i="82"/>
  <c r="M218" i="8"/>
  <c r="P226" i="82"/>
  <c r="M226" i="8"/>
  <c r="P234" i="82"/>
  <c r="M234" i="8"/>
  <c r="P103" i="82"/>
  <c r="M103" i="8"/>
  <c r="P12" i="82"/>
  <c r="M12" i="8"/>
  <c r="P20" i="82"/>
  <c r="M20" i="8"/>
  <c r="P36" i="82"/>
  <c r="M36" i="8"/>
  <c r="P44" i="82"/>
  <c r="M44" i="8"/>
  <c r="P52" i="82"/>
  <c r="M52" i="8"/>
  <c r="P60" i="82"/>
  <c r="M60" i="8"/>
  <c r="P68" i="82"/>
  <c r="M68" i="8"/>
  <c r="P86" i="82"/>
  <c r="M86" i="8"/>
  <c r="P97" i="82"/>
  <c r="M97" i="8"/>
  <c r="P109" i="82"/>
  <c r="M109" i="8"/>
  <c r="P117" i="82"/>
  <c r="M117" i="8"/>
  <c r="P125" i="82"/>
  <c r="M125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202" i="82"/>
  <c r="M202" i="8"/>
  <c r="P211" i="82"/>
  <c r="M211" i="8"/>
  <c r="P219" i="82"/>
  <c r="M219" i="8"/>
  <c r="P227" i="82"/>
  <c r="M227" i="8"/>
  <c r="P248" i="82"/>
  <c r="M248" i="8"/>
  <c r="P104" i="82"/>
  <c r="M104" i="8"/>
  <c r="P209" i="82"/>
  <c r="M209" i="8"/>
  <c r="P196" i="82"/>
  <c r="M196" i="8"/>
  <c r="P194" i="82"/>
  <c r="M194" i="8"/>
  <c r="P193" i="82"/>
  <c r="M193" i="8"/>
  <c r="P133" i="82"/>
  <c r="M133" i="8"/>
  <c r="P115" i="82"/>
  <c r="M115" i="8"/>
  <c r="P81" i="82"/>
  <c r="M81" i="8"/>
  <c r="P80" i="82"/>
  <c r="M80" i="8"/>
  <c r="P77" i="82"/>
  <c r="M77" i="8"/>
  <c r="P53" i="82"/>
  <c r="M53" i="8"/>
  <c r="P49" i="82"/>
  <c r="M49" i="8"/>
  <c r="P46" i="82"/>
  <c r="M46" i="8"/>
  <c r="P41" i="82"/>
  <c r="M41" i="8"/>
  <c r="P39" i="82"/>
  <c r="M39" i="8"/>
  <c r="P31" i="82"/>
  <c r="M31" i="8"/>
  <c r="P28" i="82"/>
  <c r="M28" i="8"/>
  <c r="P24" i="82"/>
  <c r="M24" i="8"/>
  <c r="P22" i="82"/>
  <c r="M22" i="8"/>
  <c r="P18" i="82"/>
  <c r="M18" i="8"/>
  <c r="P11" i="82"/>
  <c r="M11" i="8"/>
  <c r="P6" i="82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E94" i="85" s="1"/>
  <c r="G109" i="81"/>
  <c r="J109" i="81" s="1"/>
  <c r="G60" i="82"/>
  <c r="J60" i="82" s="1"/>
  <c r="G12" i="78"/>
  <c r="J12" i="78" s="1"/>
  <c r="E75" i="85" l="1"/>
  <c r="G75" i="85" s="1"/>
  <c r="J75" i="85" s="1"/>
  <c r="G75" i="86" s="1"/>
  <c r="J75" i="86" s="1"/>
  <c r="G178" i="83"/>
  <c r="J178" i="83" s="1"/>
  <c r="G178" i="84" s="1"/>
  <c r="J178" i="84" s="1"/>
  <c r="E178" i="85" s="1"/>
  <c r="G114" i="82"/>
  <c r="J114" i="82" s="1"/>
  <c r="G45" i="83"/>
  <c r="J45" i="83" s="1"/>
  <c r="G129" i="82"/>
  <c r="J129" i="82" s="1"/>
  <c r="G60" i="83"/>
  <c r="J60" i="83" s="1"/>
  <c r="G60" i="84" s="1"/>
  <c r="J60" i="84" s="1"/>
  <c r="E60" i="85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E45" i="85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09" i="85" l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E114" i="85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4"/>
  <c r="J237" i="84" s="1"/>
  <c r="E237" i="85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7" i="85" l="1"/>
  <c r="J237" i="85" s="1"/>
  <c r="E229" i="85"/>
  <c r="G229" i="85" s="1"/>
  <c r="J229" i="85" s="1"/>
  <c r="G229" i="86" s="1"/>
  <c r="J229" i="86" s="1"/>
  <c r="G237" i="87" s="1"/>
  <c r="J237" i="87" s="1"/>
  <c r="G239" i="80"/>
  <c r="J239" i="80" s="1"/>
  <c r="G252" i="81" s="1"/>
  <c r="J252" i="81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E239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1" i="85"/>
  <c r="G169" i="103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G169" i="104" l="1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255" i="80" l="1"/>
  <c r="J255" i="80" s="1"/>
  <c r="J255" i="79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5" i="80"/>
  <c r="J55" i="80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55" i="81" l="1"/>
  <c r="J55" i="81" s="1"/>
  <c r="G55" i="82" s="1"/>
  <c r="J55" i="82" s="1"/>
  <c r="G59" i="81"/>
  <c r="J59" i="81" s="1"/>
  <c r="G59" i="82" s="1"/>
  <c r="J59" i="82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G119" i="83"/>
  <c r="J119" i="83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G56" i="84"/>
  <c r="J56" i="84" s="1"/>
  <c r="E56" i="85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33" i="84"/>
  <c r="J233" i="84" s="1"/>
  <c r="E233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E88" i="85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G242" i="84"/>
  <c r="J242" i="84" s="1"/>
  <c r="E242" i="85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E253" i="85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G48" i="85"/>
  <c r="J48" i="85" s="1"/>
  <c r="G36" i="85"/>
  <c r="J36" i="85" s="1"/>
  <c r="G23" i="84"/>
  <c r="J23" i="84" s="1"/>
  <c r="E23" i="85" s="1"/>
  <c r="G34" i="85"/>
  <c r="J34" i="85" s="1"/>
  <c r="G214" i="83"/>
  <c r="J214" i="83" s="1"/>
  <c r="G52" i="85"/>
  <c r="J52" i="85" s="1"/>
  <c r="G13" i="81"/>
  <c r="J13" i="81" s="1"/>
  <c r="G19" i="84"/>
  <c r="J19" i="84" s="1"/>
  <c r="E19" i="85" s="1"/>
  <c r="G32" i="85"/>
  <c r="J32" i="85" s="1"/>
  <c r="G14" i="81"/>
  <c r="J14" i="81" s="1"/>
  <c r="G46" i="85"/>
  <c r="J46" i="85" s="1"/>
  <c r="G26" i="84"/>
  <c r="J26" i="84" s="1"/>
  <c r="E26" i="85" s="1"/>
  <c r="G56" i="85"/>
  <c r="J56" i="85" s="1"/>
  <c r="G22" i="84"/>
  <c r="J22" i="84" s="1"/>
  <c r="E22" i="85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E21" i="85" s="1"/>
  <c r="G24" i="84"/>
  <c r="J24" i="84" s="1"/>
  <c r="E24" i="85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E25" i="85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E20" i="85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E11" i="97" l="1"/>
  <c r="G11" i="97" s="1"/>
  <c r="J11" i="97" s="1"/>
  <c r="G238" i="85"/>
  <c r="J238" i="85" s="1"/>
  <c r="E230" i="85"/>
  <c r="G230" i="85" s="1"/>
  <c r="J230" i="85" s="1"/>
  <c r="G237" i="104"/>
  <c r="J237" i="104" s="1"/>
  <c r="G86" i="84"/>
  <c r="J86" i="84" s="1"/>
  <c r="G87" i="84"/>
  <c r="J87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G227" i="84"/>
  <c r="J227" i="84" s="1"/>
  <c r="G235" i="84"/>
  <c r="J235" i="84" s="1"/>
  <c r="E235" i="85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E82" i="85" s="1"/>
  <c r="G254" i="84"/>
  <c r="J254" i="84" s="1"/>
  <c r="E254" i="85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G115" i="85"/>
  <c r="J115" i="85" s="1"/>
  <c r="G70" i="94"/>
  <c r="J70" i="94" s="1"/>
  <c r="G108" i="85"/>
  <c r="J108" i="85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E133" i="85" s="1"/>
  <c r="G136" i="84"/>
  <c r="J136" i="84" s="1"/>
  <c r="E136" i="85" s="1"/>
  <c r="C5" i="64"/>
  <c r="E5" i="64" s="1"/>
  <c r="G5" i="64" s="1"/>
  <c r="E86" i="85" l="1"/>
  <c r="G86" i="85" s="1"/>
  <c r="J86" i="85" s="1"/>
  <c r="G86" i="86" s="1"/>
  <c r="J86" i="86" s="1"/>
  <c r="G88" i="85"/>
  <c r="J88" i="85" s="1"/>
  <c r="E87" i="85"/>
  <c r="G87" i="85" s="1"/>
  <c r="J87" i="85" s="1"/>
  <c r="G88" i="86" s="1"/>
  <c r="J88" i="86" s="1"/>
  <c r="G235" i="85"/>
  <c r="J235" i="85" s="1"/>
  <c r="E227" i="85"/>
  <c r="G227" i="85" s="1"/>
  <c r="J227" i="85" s="1"/>
  <c r="G236" i="85"/>
  <c r="J236" i="85" s="1"/>
  <c r="E228" i="85"/>
  <c r="G228" i="85" s="1"/>
  <c r="J228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21" i="96"/>
  <c r="J21" i="96" s="1"/>
  <c r="J21" i="95"/>
  <c r="G66" i="96"/>
  <c r="J66" i="96" s="1"/>
  <c r="J66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E189" i="85" s="1"/>
  <c r="G189" i="85" s="1"/>
  <c r="J189" i="85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E187" i="85" s="1"/>
  <c r="G187" i="85" s="1"/>
  <c r="J187" i="85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E105" i="85" s="1"/>
  <c r="G105" i="85" s="1"/>
  <c r="J105" i="85" s="1"/>
  <c r="G105" i="92"/>
  <c r="J105" i="92" s="1"/>
  <c r="G105" i="82"/>
  <c r="J105" i="82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E188" i="85" s="1"/>
  <c r="G188" i="85" s="1"/>
  <c r="J188" i="85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E76" i="85" s="1"/>
  <c r="G76" i="85" s="1"/>
  <c r="J76" i="85" s="1"/>
  <c r="G76" i="92"/>
  <c r="J76" i="92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<sst xmlns="http://schemas.openxmlformats.org/spreadsheetml/2006/main" count="38715" uniqueCount="1433">
  <si>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</si>
  <si>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</si>
  <si>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</si>
  <si>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</si>
  <si>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</si>
  <si>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</si>
  <si>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</si>
  <si>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</si>
  <si>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</si>
  <si>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</si>
  <si>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</si>
  <si>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</si>
  <si>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</si>
  <si>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</si>
  <si>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</si>
  <si>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</si>
  <si>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</si>
  <si>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</si>
  <si>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</si>
  <si>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</si>
  <si>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</si>
  <si>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</si>
  <si>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</si>
  <si>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</si>
  <si>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</si>
  <si>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</si>
  <si>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</si>
  <si>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</si>
  <si>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</si>
  <si>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</si>
  <si>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</si>
  <si>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</si>
  <si>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</si>
  <si>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</si>
  <si>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</si>
  <si>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</si>
  <si>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</si>
  <si>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</si>
  <si>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</si>
  <si>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</si>
  <si>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</si>
  <si>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</si>
  <si>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</si>
  <si>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</si>
  <si>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</si>
  <si>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</si>
  <si>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</si>
  <si>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</si>
  <si>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</si>
  <si>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</si>
  <si>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</si>
  <si>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</si>
  <si>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</si>
  <si>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</si>
  <si>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</si>
  <si>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</si>
  <si>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</si>
  <si>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</si>
  <si>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</si>
  <si>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</si>
  <si>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</si>
  <si>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</si>
  <si>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</si>
  <si>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</si>
  <si>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</si>
  <si>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</si>
  <si>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</si>
  <si>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</si>
  <si>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</si>
  <si>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</si>
  <si>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</si>
  <si>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</si>
  <si>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</si>
  <si>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</si>
  <si>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</si>
  <si>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</si>
  <si>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</si>
  <si>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</si>
  <si>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</si>
  <si>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</si>
  <si>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</si>
  <si>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</si>
  <si>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</si>
  <si>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</si>
  <si>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</si>
  <si>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</si>
  <si>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</si>
  <si>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</si>
  <si>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</si>
  <si>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</si>
  <si>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</si>
  <si>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</si>
  <si>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</si>
  <si>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</si>
  <si>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</si>
  <si>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</si>
  <si>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</si>
  <si>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</si>
  <si>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</si>
  <si>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</si>
  <si>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</si>
  <si>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</si>
  <si>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</si>
  <si>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</si>
  <si>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</si>
  <si>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</si>
  <si>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</si>
  <si>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</si>
  <si>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</si>
  <si>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</si>
  <si>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</si>
  <si>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</si>
  <si>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</si>
  <si>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</si>
  <si>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</si>
  <si>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</si>
  <si>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</si>
  <si>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</si>
  <si>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</si>
  <si>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</si>
  <si>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</si>
  <si>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</si>
  <si>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</si>
  <si>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</si>
  <si>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</si>
  <si>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</si>
  <si>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</si>
  <si>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</si>
  <si>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</si>
  <si>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</si>
  <si>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</si>
  <si>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</si>
  <si>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</si>
  <si>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</si>
  <si>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</si>
  <si>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</si>
  <si>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</si>
  <si>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</si>
  <si>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</si>
  <si>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</si>
  <si>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</si>
  <si>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</si>
  <si>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</si>
  <si>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</si>
  <si>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</si>
  <si>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</si>
  <si>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</si>
  <si>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</si>
  <si>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</si>
  <si>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</si>
  <si>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</si>
  <si>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</si>
  <si>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</si>
  <si>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</si>
  <si>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</si>
  <si>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</si>
  <si>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</si>
  <si>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</si>
  <si>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</si>
  <si>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</si>
  <si>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</si>
  <si>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</si>
  <si>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</si>
  <si>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</si>
  <si>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</si>
  <si>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</si>
  <si>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</si>
  <si>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</si>
  <si>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</si>
  <si>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</si>
  <si>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</si>
  <si>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</si>
  <si>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</si>
  <si>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</si>
  <si>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</si>
  <si>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</si>
  <si>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</si>
  <si>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</si>
  <si>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</si>
  <si>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</si>
  <si>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</si>
  <si>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</si>
  <si>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</si>
  <si>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</si>
  <si>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</si>
  <si>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</si>
  <si>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</si>
  <si>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</si>
  <si>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</si>
  <si>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</si>
  <si>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</si>
  <si>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</si>
  <si>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</si>
  <si>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</si>
  <si>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</si>
  <si>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</si>
  <si>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</si>
  <si>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</si>
  <si>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</si>
  <si>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</si>
  <si>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</si>
  <si>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</si>
  <si>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</si>
  <si>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</si>
  <si>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</si>
  <si>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</si>
  <si>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</si>
  <si>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</si>
  <si>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</si>
  <si>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</si>
  <si>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</si>
  <si>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</si>
  <si>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</si>
  <si>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</si>
  <si>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</si>
  <si>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</si>
  <si>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</si>
  <si>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</si>
  <si>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</si>
  <si>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</si>
  <si>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</si>
  <si>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</si>
  <si>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</si>
  <si>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</si>
  <si>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</si>
  <si>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</si>
  <si>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</si>
  <si>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</si>
  <si>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</si>
  <si>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</si>
  <si>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</si>
  <si>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</si>
  <si>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</si>
  <si>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</si>
  <si>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</si>
  <si>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</si>
  <si>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</si>
  <si>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</si>
  <si>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</si>
  <si>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</si>
  <si>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</si>
  <si>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</si>
  <si>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</si>
  <si>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</si>
  <si>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</si>
  <si>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</si>
  <si>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</si>
  <si>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</si>
  <si>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</si>
  <si>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</si>
  <si>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</si>
  <si>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</si>
  <si>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</si>
  <si>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</si>
  <si>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</si>
  <si>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</si>
  <si>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</si>
  <si>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</si>
  <si>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</si>
  <si>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</si>
  <si>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</si>
  <si>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</si>
  <si>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</si>
  <si>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</si>
  <si>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</si>
  <si>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</si>
  <si>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</si>
  <si>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</si>
  <si>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</si>
  <si>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</si>
  <si>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</si>
  <si>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</si>
  <si>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</si>
  <si>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</si>
  <si>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</si>
  <si>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</si>
  <si>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</si>
  <si>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</si>
  <si>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</si>
  <si>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</si>
  <si>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</si>
  <si>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</si>
  <si>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</si>
  <si>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</si>
  <si>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</si>
  <si>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</si>
  <si>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</si>
  <si>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</si>
  <si>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</si>
  <si>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</si>
  <si>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</si>
  <si>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</si>
  <si>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</si>
  <si>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</si>
  <si>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</si>
  <si>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</si>
  <si>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</si>
  <si>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</si>
  <si>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</si>
  <si>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</si>
  <si>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</si>
  <si>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</si>
  <si>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</si>
  <si>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</si>
  <si>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</si>
  <si>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</si>
  <si>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</si>
  <si>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</si>
  <si>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</si>
  <si>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</si>
  <si>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</si>
  <si>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</si>
  <si>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</si>
  <si>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</si>
  <si>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</si>
  <si>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</si>
  <si>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</si>
  <si>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</si>
  <si>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</si>
  <si>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</si>
  <si>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</si>
  <si>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</si>
  <si>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</si>
  <si>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</si>
  <si>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</si>
  <si>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</si>
  <si>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</si>
  <si>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</si>
  <si>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</si>
  <si>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</si>
  <si>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</si>
  <si>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</si>
  <si>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</si>
  <si>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</si>
  <si>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</si>
  <si>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</si>
  <si>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</si>
  <si>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</si>
  <si>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</si>
  <si>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</si>
  <si>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</si>
  <si>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</si>
  <si>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</si>
  <si>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</si>
  <si>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</si>
  <si>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</si>
  <si>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</si>
  <si>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</si>
  <si>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</si>
  <si>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</si>
  <si>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</si>
  <si>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</si>
  <si>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</si>
  <si>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</si>
  <si>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</si>
  <si>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</si>
  <si>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</si>
  <si>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</si>
  <si>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</si>
  <si>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</si>
  <si>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</si>
  <si>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</si>
  <si>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</si>
  <si>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</si>
  <si>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</si>
  <si>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</si>
  <si>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</si>
  <si>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</si>
  <si>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</si>
  <si>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</si>
  <si>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</si>
  <si>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</si>
  <si>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</si>
  <si>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</si>
  <si>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</si>
  <si>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</si>
  <si>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</si>
  <si>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</si>
  <si>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</si>
  <si>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</si>
  <si>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</si>
  <si>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</si>
  <si>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</si>
  <si>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</si>
  <si>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</si>
  <si>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</si>
  <si>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</si>
  <si>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</si>
  <si>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</si>
  <si>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</si>
  <si>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</si>
  <si>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</si>
  <si>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</si>
  <si>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</si>
  <si>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</si>
  <si>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</si>
  <si>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</si>
  <si>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</si>
  <si>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</si>
  <si>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</si>
  <si>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</si>
  <si>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</si>
  <si>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</si>
  <si>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</si>
  <si>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</si>
  <si>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</si>
  <si>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</si>
  <si>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</si>
  <si>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</si>
  <si>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</si>
  <si>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</si>
  <si>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</si>
  <si>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</si>
  <si>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</si>
  <si>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</si>
  <si>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</si>
  <si>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</si>
  <si>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</si>
  <si>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</si>
  <si>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</si>
  <si>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</si>
  <si>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</si>
  <si>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</si>
  <si>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</si>
  <si>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</si>
  <si>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</si>
  <si>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</si>
  <si>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</si>
  <si>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</si>
  <si>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</si>
  <si>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</si>
  <si>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</si>
  <si>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</si>
  <si>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</si>
  <si>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</si>
  <si>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</si>
  <si>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</si>
  <si>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</si>
  <si>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</si>
  <si>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</si>
  <si>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</si>
  <si>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</si>
  <si>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</si>
  <si>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</si>
  <si>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</si>
  <si>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</si>
  <si>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</si>
  <si>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</si>
  <si>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</si>
  <si>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</si>
  <si>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</si>
  <si>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</si>
  <si>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</si>
  <si>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</si>
  <si>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</si>
  <si>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</si>
  <si>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</si>
  <si>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</si>
  <si>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</si>
  <si>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</si>
  <si>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</si>
  <si>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</si>
  <si>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</si>
  <si>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</si>
  <si>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</si>
  <si>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</si>
  <si>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</si>
  <si>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</si>
  <si>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</si>
  <si>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</si>
  <si>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</si>
  <si>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</si>
  <si>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</si>
  <si>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</si>
  <si>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</si>
  <si>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</si>
  <si>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</si>
  <si>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</si>
  <si>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</si>
  <si>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</si>
  <si>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</si>
  <si>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</si>
  <si>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</si>
  <si>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</si>
  <si>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</si>
  <si>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</si>
  <si>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</si>
  <si>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</si>
  <si>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</si>
  <si>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</si>
  <si>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</si>
  <si>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</si>
  <si>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</si>
  <si>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</si>
  <si>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</si>
  <si>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</si>
  <si>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</si>
  <si>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</si>
  <si>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</si>
  <si>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</si>
  <si>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</si>
  <si>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</si>
  <si>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</si>
  <si>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</si>
  <si>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</si>
  <si>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</si>
  <si>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</si>
  <si>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</si>
  <si>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</si>
  <si>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</si>
  <si>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</si>
  <si>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</si>
  <si>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</si>
  <si>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</si>
  <si>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</si>
  <si>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</si>
  <si>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</si>
  <si>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</si>
  <si>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</si>
  <si>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</si>
  <si>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</si>
  <si>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</si>
  <si>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</si>
  <si>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</si>
  <si>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</si>
  <si>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</si>
  <si>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</si>
  <si>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</si>
  <si>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</si>
  <si>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</si>
  <si>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</si>
  <si>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</si>
  <si>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</si>
  <si>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</si>
  <si>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</si>
  <si>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</si>
  <si>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</si>
  <si>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</si>
  <si>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</si>
  <si>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</si>
  <si>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</si>
  <si>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</si>
  <si>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</si>
  <si>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</si>
  <si>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</si>
  <si>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</si>
  <si>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</si>
  <si>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</si>
  <si>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</si>
  <si>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</si>
  <si>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</si>
  <si>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</si>
  <si>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</si>
  <si>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</si>
  <si>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</si>
  <si>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</si>
  <si>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</si>
  <si>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</si>
  <si>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</si>
  <si>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</si>
  <si>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</si>
  <si>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</si>
  <si>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</si>
  <si>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</si>
  <si>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</si>
  <si>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</si>
  <si>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</si>
  <si>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</si>
  <si>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</si>
  <si>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</si>
  <si>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</si>
  <si>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</si>
  <si>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</si>
  <si>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</si>
  <si>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</si>
  <si>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</si>
  <si>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</si>
  <si>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</si>
  <si>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</si>
  <si>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</si>
  <si>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</si>
  <si>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</si>
  <si>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</si>
  <si>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</si>
  <si>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</si>
  <si>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</si>
  <si>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</si>
  <si>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</si>
  <si>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</si>
  <si>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</si>
  <si>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</si>
  <si>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</si>
  <si>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</si>
  <si>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</si>
  <si>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</si>
  <si>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</si>
  <si>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</si>
  <si>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</si>
  <si>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</si>
  <si>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</si>
  <si>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</si>
  <si>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</si>
  <si>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</si>
  <si>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</si>
  <si>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</si>
  <si>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</si>
  <si>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</si>
  <si>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</si>
  <si>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</si>
  <si>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</si>
  <si>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</si>
  <si>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</si>
  <si>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</si>
  <si>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</si>
  <si>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</si>
  <si>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</si>
  <si>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</si>
  <si>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</si>
  <si>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</si>
  <si>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</si>
  <si>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</si>
  <si>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</si>
  <si>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</si>
  <si>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</si>
  <si>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</si>
  <si>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</si>
  <si>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</si>
  <si>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</si>
  <si>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</si>
  <si>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</si>
  <si>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</si>
  <si>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</si>
  <si>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</si>
  <si>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</si>
  <si>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</si>
  <si>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</si>
  <si>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</si>
  <si>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</si>
  <si>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</si>
  <si>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</si>
  <si>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</si>
  <si>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</si>
  <si>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</si>
  <si>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</si>
  <si>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</si>
  <si>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</si>
  <si>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</si>
  <si>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</si>
  <si>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</si>
  <si>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</si>
  <si>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</si>
  <si>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</si>
  <si>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</si>
  <si>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</si>
  <si>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</si>
  <si>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</si>
  <si>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</si>
  <si>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</si>
  <si>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</si>
  <si>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</si>
  <si>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</si>
  <si>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</si>
  <si>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</si>
  <si>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</si>
  <si>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</si>
  <si>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</si>
  <si>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</si>
  <si>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</si>
  <si>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</si>
  <si>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</si>
  <si>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</si>
  <si>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</si>
  <si>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</si>
  <si>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</si>
  <si>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</si>
  <si>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</si>
  <si>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</si>
  <si>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</si>
  <si>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</si>
  <si>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</si>
  <si>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</si>
  <si>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</si>
  <si>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</si>
  <si>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</si>
  <si>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</si>
  <si>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</si>
  <si>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</si>
  <si>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</si>
  <si>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</si>
  <si>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</si>
  <si>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</si>
  <si>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</si>
  <si>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</si>
  <si>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</si>
  <si>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</si>
  <si>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</si>
  <si>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</si>
  <si>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</si>
  <si>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</si>
  <si>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</si>
  <si>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</si>
  <si>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</si>
  <si>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</si>
  <si>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</si>
  <si>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</si>
  <si>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</si>
  <si>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</si>
  <si>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</si>
  <si>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</si>
  <si>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</si>
  <si>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</si>
  <si>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</si>
  <si>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</si>
  <si>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</si>
  <si>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</si>
  <si>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</si>
  <si>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</si>
  <si>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</si>
  <si>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</si>
  <si>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</si>
  <si>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</si>
  <si>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</si>
  <si>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</si>
  <si>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</si>
  <si>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</si>
  <si>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</si>
  <si>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</si>
  <si>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</si>
  <si>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</si>
  <si>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</si>
  <si>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</si>
  <si>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</si>
  <si>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</si>
  <si>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</si>
  <si>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</si>
  <si>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</si>
  <si>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</si>
  <si>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</si>
  <si>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</si>
  <si>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</si>
  <si>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</si>
  <si>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</si>
  <si>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</si>
  <si>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</si>
  <si>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</si>
  <si>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</si>
  <si>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</si>
  <si>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</si>
  <si>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</si>
  <si>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</si>
  <si>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</si>
  <si>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</si>
  <si>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</si>
  <si>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</si>
  <si>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</si>
  <si>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</si>
  <si>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</si>
  <si>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</si>
  <si>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</si>
  <si>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</si>
  <si>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</si>
  <si>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</si>
  <si>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</si>
  <si>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</si>
  <si>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</si>
  <si>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</si>
  <si>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</si>
  <si>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</si>
  <si>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</si>
  <si>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</si>
  <si>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</si>
  <si>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</si>
  <si>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</si>
  <si>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</si>
  <si>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</si>
  <si>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</si>
  <si>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</si>
  <si>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</si>
  <si>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</si>
  <si>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</si>
  <si>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</si>
  <si>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</si>
  <si>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</si>
  <si>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</si>
  <si>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</si>
  <si>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</si>
  <si>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</si>
  <si>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</si>
  <si>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</si>
  <si>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</si>
  <si>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</si>
  <si>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</si>
  <si>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</si>
  <si>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</si>
  <si>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</si>
  <si>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</si>
  <si>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</si>
  <si>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</si>
  <si>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</si>
  <si>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</si>
  <si>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</si>
  <si>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</si>
  <si>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</si>
  <si>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</si>
  <si>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</si>
  <si>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</si>
  <si>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</si>
  <si>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</si>
  <si>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</si>
  <si>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</si>
  <si>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</si>
  <si>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</si>
  <si>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</si>
  <si>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</si>
  <si>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</si>
  <si>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</si>
  <si>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</si>
  <si>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</si>
  <si>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</si>
  <si>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</si>
  <si>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</si>
  <si>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</si>
  <si>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</si>
  <si>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</si>
  <si>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</si>
  <si>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</si>
  <si>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</si>
  <si>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</si>
  <si>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</si>
  <si>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</si>
  <si>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</si>
  <si>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</si>
  <si>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</si>
  <si>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</si>
  <si>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</si>
  <si>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</si>
  <si>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</si>
  <si>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</si>
  <si>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</si>
  <si>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</si>
  <si>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</si>
  <si>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</si>
  <si>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</si>
  <si>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</si>
  <si>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</si>
  <si>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</si>
  <si>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</si>
  <si>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</si>
  <si>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</si>
  <si>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</si>
  <si>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</si>
  <si>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</si>
  <si>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</si>
  <si>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</si>
  <si>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</si>
  <si>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</si>
  <si>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</si>
  <si>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</si>
  <si>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</si>
  <si>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</si>
  <si>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</si>
  <si>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</si>
  <si>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</si>
  <si>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</si>
  <si>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</si>
  <si>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</si>
  <si>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</si>
  <si>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</si>
  <si>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</si>
  <si>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</si>
  <si>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</si>
  <si>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</si>
  <si>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</si>
  <si>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</si>
  <si>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</si>
  <si>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</si>
  <si>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</si>
  <si>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</si>
  <si>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</si>
  <si>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</si>
  <si>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</si>
  <si>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</si>
  <si>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</si>
  <si>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</si>
  <si>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</si>
  <si>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</si>
  <si>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</si>
  <si>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</si>
  <si>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</si>
  <si>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</si>
  <si>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</si>
  <si>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</si>
  <si>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</si>
  <si>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</si>
  <si>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</si>
  <si>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</si>
  <si>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</si>
  <si>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</si>
  <si>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</si>
  <si>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</si>
  <si>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</si>
  <si>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</si>
  <si>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</si>
  <si>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</si>
  <si>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</si>
  <si>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</si>
  <si>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</si>
  <si>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</si>
  <si>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</si>
  <si>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</si>
  <si>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</si>
  <si>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</si>
  <si>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</si>
  <si>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</si>
  <si>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</si>
  <si>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</si>
  <si>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</si>
  <si>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</si>
  <si>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</si>
  <si>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</si>
  <si>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</si>
  <si>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</si>
  <si>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</si>
  <si>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</si>
  <si>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</si>
  <si>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</si>
  <si>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</si>
  <si>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</si>
  <si>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</si>
  <si>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</si>
  <si>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</si>
  <si>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</si>
  <si>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</si>
  <si>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</si>
  <si>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</si>
  <si>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</si>
  <si>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</si>
  <si>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</si>
  <si>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</si>
  <si>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</si>
  <si>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</si>
  <si>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</si>
  <si>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</si>
  <si>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</si>
  <si>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</si>
  <si>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</si>
  <si>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</si>
  <si>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</si>
  <si>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</si>
  <si>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</si>
  <si>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</si>
  <si>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</si>
  <si>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</si>
  <si>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</si>
  <si>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</si>
  <si>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</si>
  <si>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</si>
  <si>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</si>
  <si>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</si>
  <si>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</si>
  <si>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</si>
  <si>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</si>
  <si>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</si>
  <si>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</si>
  <si>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</si>
  <si>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</si>
  <si>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</si>
  <si>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</si>
  <si>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</si>
  <si>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</si>
  <si>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</si>
  <si>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</si>
  <si>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</si>
  <si>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</si>
  <si>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</si>
  <si>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</si>
  <si>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</si>
  <si>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</si>
  <si>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</si>
  <si>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</si>
  <si>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</si>
  <si>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</si>
  <si>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</si>
  <si>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</si>
  <si>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</si>
  <si>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</si>
  <si>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</si>
  <si>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</si>
  <si>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</si>
  <si>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</si>
  <si>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</si>
  <si>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</si>
  <si>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</si>
  <si>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</si>
  <si>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</si>
  <si>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</si>
  <si>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</si>
  <si>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</si>
  <si>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</si>
  <si>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</si>
  <si>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</si>
  <si>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</si>
  <si>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</si>
  <si>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</si>
  <si>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</si>
  <si>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</si>
  <si>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</si>
  <si>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</si>
  <si>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</si>
  <si>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</si>
  <si>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</si>
  <si>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</si>
  <si>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</si>
  <si>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</si>
  <si>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</si>
  <si>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</si>
  <si>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</si>
  <si>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</si>
  <si>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</si>
  <si>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</si>
  <si>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</si>
  <si>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</si>
  <si>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</si>
  <si>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</si>
  <si>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</si>
  <si>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</si>
  <si>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</si>
  <si>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</si>
  <si>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</si>
  <si>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</si>
  <si>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</si>
  <si>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</si>
  <si>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</si>
  <si>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</si>
  <si>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</si>
  <si>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</si>
  <si>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</si>
  <si>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</si>
  <si>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</si>
  <si>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</si>
  <si>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</si>
  <si>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</si>
  <si>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</si>
  <si>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</si>
  <si>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</si>
  <si>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</si>
  <si>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</si>
  <si>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</si>
  <si>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</si>
  <si>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</si>
  <si>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</si>
  <si>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</si>
  <si>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</si>
  <si>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</si>
  <si>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</si>
  <si>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</si>
  <si>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</si>
  <si>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</si>
  <si>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</si>
  <si>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</si>
  <si>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</si>
  <si>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</si>
  <si>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</si>
  <si>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</si>
  <si>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</si>
  <si>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</si>
  <si>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</si>
  <si>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</si>
  <si>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</si>
  <si>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</si>
  <si>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</si>
  <si>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</si>
  <si>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</si>
  <si>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</si>
  <si>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</si>
  <si>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</si>
  <si>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</si>
  <si>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</si>
  <si>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</si>
  <si>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</si>
  <si>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</si>
  <si>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</si>
  <si>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</si>
  <si>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</si>
  <si>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</si>
  <si>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</si>
  <si>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</si>
  <si>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</si>
  <si>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</si>
  <si>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</si>
  <si>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</si>
  <si>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</si>
  <si>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</si>
  <si>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</si>
  <si>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</si>
  <si>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</si>
  <si>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</si>
  <si>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</si>
  <si>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</si>
  <si>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</si>
  <si>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</si>
  <si>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</si>
  <si>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</si>
  <si>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</si>
  <si>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</si>
  <si>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</si>
  <si>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</si>
  <si>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</si>
  <si>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</si>
  <si>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</si>
  <si>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</si>
  <si>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</si>
  <si>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</si>
  <si>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</si>
  <si>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</si>
  <si>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</si>
  <si>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</si>
  <si>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</si>
  <si>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</si>
  <si>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</si>
  <si>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</si>
  <si>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</si>
  <si>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</si>
  <si>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</si>
  <si>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</si>
  <si>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</si>
  <si>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</si>
  <si>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</si>
  <si>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</si>
  <si>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</si>
  <si>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</si>
  <si>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</si>
  <si>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</si>
  <si>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</si>
  <si>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</si>
  <si>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</si>
  <si>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</si>
  <si>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</si>
  <si>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</si>
  <si>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</si>
  <si>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</si>
  <si>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</si>
  <si>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</si>
  <si>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</si>
  <si>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</si>
  <si>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</si>
  <si>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</si>
  <si>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</si>
  <si>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</si>
  <si>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</si>
  <si>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</si>
  <si>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</si>
  <si>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</si>
  <si>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</si>
  <si>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</si>
  <si>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</si>
  <si>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</si>
  <si>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</si>
  <si>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</si>
  <si>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</si>
  <si>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</si>
  <si>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</si>
  <si>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</si>
  <si>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</si>
  <si>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</si>
  <si>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</si>
  <si>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</si>
  <si>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</si>
  <si>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</si>
  <si>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</si>
  <si>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</si>
  <si>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</si>
  <si>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</si>
  <si>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</si>
  <si>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</si>
  <si>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</si>
  <si>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</si>
  <si>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</si>
  <si>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</si>
  <si>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</si>
  <si>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</si>
  <si>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</si>
  <si>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</si>
  <si>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</si>
  <si>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</si>
  <si>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</si>
  <si>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</si>
  <si>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</si>
  <si>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</si>
  <si>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</si>
  <si>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</si>
  <si>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</si>
  <si>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</si>
  <si>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</si>
  <si>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</si>
  <si>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</si>
  <si>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</si>
  <si>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</si>
  <si>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</si>
  <si>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</si>
  <si>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</si>
  <si>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</si>
  <si>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</si>
  <si>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</si>
  <si>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</si>
  <si>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</si>
  <si>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</si>
  <si>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</si>
  <si>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</si>
  <si>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</si>
  <si>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</si>
  <si>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</si>
  <si>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</si>
  <si>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</si>
  <si>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</si>
  <si>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</si>
  <si>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</si>
  <si>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</si>
  <si>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</si>
  <si>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</si>
  <si>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</si>
  <si>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</si>
  <si>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</si>
  <si>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</si>
  <si>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</si>
  <si>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</si>
  <si>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</si>
  <si>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</si>
  <si>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</si>
  <si>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</si>
  <si>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</si>
  <si>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</si>
  <si>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</si>
  <si>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</si>
  <si>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</si>
  <si>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</si>
  <si>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</si>
  <si>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</si>
  <si>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</si>
  <si>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</si>
  <si>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</si>
  <si>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</si>
  <si>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</si>
  <si>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</si>
  <si>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</si>
  <si>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</si>
  <si>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</si>
  <si>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</si>
  <si>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</si>
  <si>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</si>
  <si>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</si>
  <si>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</si>
  <si>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</si>
  <si>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</si>
  <si>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</si>
  <si>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</si>
  <si>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</si>
  <si>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</si>
  <si>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</si>
  <si>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</si>
  <si>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</si>
  <si>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</si>
  <si>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</si>
  <si>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</si>
  <si>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</si>
  <si>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</si>
  <si>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</si>
  <si>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</si>
  <si>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</si>
  <si>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</si>
  <si>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</si>
  <si>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</si>
  <si>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</si>
  <si>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</si>
  <si>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</si>
  <si>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</si>
  <si>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</si>
  <si>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</si>
  <si>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</si>
  <si>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</si>
  <si>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</si>
  <si>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</si>
  <si>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</si>
  <si>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</si>
  <si>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</si>
  <si>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</si>
  <si>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</si>
  <si>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</si>
  <si>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</si>
  <si>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</si>
  <si>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</si>
  <si>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</si>
  <si>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</si>
  <si>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</si>
  <si>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</si>
  <si>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</si>
  <si>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</si>
  <si>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</si>
  <si>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</si>
  <si>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</si>
  <si>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</si>
  <si>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</si>
  <si>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</si>
  <si>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</si>
  <si>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</si>
  <si>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</si>
  <si>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</si>
  <si>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</si>
  <si>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</si>
  <si>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</si>
  <si>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</si>
  <si>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</si>
  <si>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</si>
  <si>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</si>
  <si>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</si>
  <si>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</si>
  <si>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</si>
  <si>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</si>
  <si>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</si>
  <si>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</si>
  <si>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</si>
  <si>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</si>
  <si>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</si>
  <si>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</si>
  <si>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</si>
  <si>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</si>
  <si>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</si>
  <si>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</si>
  <si>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</si>
  <si>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</si>
  <si>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</si>
  <si>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</si>
  <si>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</si>
  <si>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</si>
  <si>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</si>
  <si>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</si>
  <si>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</si>
  <si>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</si>
  <si>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</si>
  <si>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</si>
  <si>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</si>
  <si>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</si>
  <si>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</si>
  <si>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</si>
  <si>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</si>
  <si>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</si>
  <si>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</si>
  <si>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</si>
  <si>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</si>
  <si>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</si>
  <si>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</si>
  <si>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</si>
  <si>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</si>
  <si>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</si>
  <si>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</si>
  <si>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</si>
  <si>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</si>
  <si>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</si>
  <si>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</si>
  <si>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</si>
  <si>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</si>
  <si>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</si>
  <si>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</si>
  <si>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</si>
  <si>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</si>
  <si>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</si>
  <si>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</si>
  <si>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</si>
  <si>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</si>
  <si>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</si>
  <si>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</si>
  <si>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</si>
  <si>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</si>
  <si>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</si>
  <si>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</si>
  <si>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</si>
  <si>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</si>
  <si>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</si>
  <si>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</si>
  <si>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</si>
  <si>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</si>
  <si>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</si>
  <si>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</si>
  <si>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</si>
  <si>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</si>
  <si>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</si>
  <si>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</si>
  <si>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</si>
  <si>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</si>
  <si>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</si>
  <si>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</si>
  <si>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</si>
  <si>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</si>
  <si>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</si>
  <si>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</si>
  <si>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</si>
  <si>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</si>
  <si>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</si>
  <si>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</si>
  <si>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</si>
  <si>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</si>
  <si>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</si>
  <si>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</si>
  <si>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</si>
  <si>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</si>
  <si>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</si>
  <si>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</si>
  <si>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</si>
  <si>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</si>
  <si>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</si>
  <si>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</si>
  <si>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</si>
  <si>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</si>
  <si>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</si>
  <si>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</si>
  <si>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</si>
  <si>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</si>
  <si>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</si>
  <si>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</si>
  <si>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</si>
  <si>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</si>
  <si>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</si>
  <si>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</si>
  <si>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</si>
  <si>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</si>
  <si>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</si>
  <si>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</si>
  <si>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ปตท.ราชบุรี วันที่ 1-30  มิถุนายน  2568</t>
  </si>
  <si>
    <t>สรุปยอดขาย บูธ ปตท.ราชบุรี วันที่ 1-30  มิถุนายน  2568</t>
  </si>
  <si>
    <t>ซื้อสก๊อกเทป</t>
  </si>
  <si>
    <t>แซนวิชปูอัดไข่กุ้ง 120 กรัม</t>
  </si>
  <si>
    <t>มินิบันไก่หยอง 6 ลูก</t>
  </si>
  <si>
    <t>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</si>
</sst>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:L251"/>
      <selection pane="bottomLeft" activeCell="B251" sqref="B251:L251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43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S262" sqref="S26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5" si="0">+E5+F5</f>
        <v>70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2650</v>
      </c>
      <c r="N5" s="19"/>
      <c r="O5" s="121">
        <v>18.97</v>
      </c>
      <c r="P5" s="79">
        <f>+K5*O5</f>
        <v>1005.41</v>
      </c>
      <c r="Q5" s="45">
        <v>1</v>
      </c>
      <c r="R5" s="46">
        <f>+'1'!N262</f>
        <v>4810</v>
      </c>
      <c r="S5" s="46">
        <f>+'1'!N267</f>
        <v>890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640</v>
      </c>
      <c r="X5" s="46">
        <f>+R5-S5-T5-U5-V5-W5</f>
        <v>3265</v>
      </c>
      <c r="Y5" s="46">
        <f>+'1'!N269</f>
        <v>3265</v>
      </c>
      <c r="Z5" s="47">
        <f>+Y5-X5</f>
        <v>0</v>
      </c>
      <c r="AA5" s="98" t="s">
        <v>1368</v>
      </c>
      <c r="AB5" s="47">
        <f>+W5+Y5</f>
        <v>3905</v>
      </c>
      <c r="AC5" s="58">
        <f>+W5+Y5+Z5</f>
        <v>3905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148</v>
      </c>
      <c r="G6" s="43">
        <f t="shared" si="0"/>
        <v>177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7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13600</v>
      </c>
      <c r="N6" s="19"/>
      <c r="O6" s="121">
        <v>36.43</v>
      </c>
      <c r="P6" s="79">
        <f t="shared" ref="P6:P70" si="2">+K6*O6</f>
        <v>4954.4799999999996</v>
      </c>
      <c r="Q6" s="45">
        <v>2</v>
      </c>
      <c r="R6" s="46">
        <f>+'2'!N262</f>
        <v>4210</v>
      </c>
      <c r="S6" s="46">
        <f>+'2'!N267</f>
        <v>300</v>
      </c>
      <c r="T6" s="46">
        <f>+'2'!N265</f>
        <v>0</v>
      </c>
      <c r="U6" s="67">
        <f>+'2'!N263</f>
        <v>15</v>
      </c>
      <c r="V6" s="46">
        <f>+'2'!N266</f>
        <v>25</v>
      </c>
      <c r="W6" s="46">
        <f>+'2'!N264</f>
        <v>2070</v>
      </c>
      <c r="X6" s="46">
        <f>+R6-S6-T6-U6-V6-W6</f>
        <v>1800</v>
      </c>
      <c r="Y6" s="46">
        <f>+'2'!N269</f>
        <v>1800</v>
      </c>
      <c r="Z6" s="47">
        <f t="shared" ref="Z6:Z35" si="3">+Y6-X6</f>
        <v>0</v>
      </c>
      <c r="AA6" s="47" t="s">
        <v>1369</v>
      </c>
      <c r="AB6" s="47">
        <f t="shared" ref="AB6:AB35" si="4">+W6+Y6</f>
        <v>3870</v>
      </c>
      <c r="AC6" s="58">
        <f t="shared" ref="AC6:AC35" si="5">+W6+Y6+Z6</f>
        <v>3870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3125</v>
      </c>
      <c r="S7" s="46">
        <f>+'3'!N267</f>
        <v>200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1440</v>
      </c>
      <c r="X7" s="46">
        <f>+R7-S7-T7-U7-V7-W7</f>
        <v>1470</v>
      </c>
      <c r="Y7" s="46">
        <f>+'3'!N269</f>
        <v>1470</v>
      </c>
      <c r="Z7" s="47">
        <f>+Y7-X7</f>
        <v>0</v>
      </c>
      <c r="AA7" s="47" t="s">
        <v>1363</v>
      </c>
      <c r="AB7" s="47">
        <f>+W7+Y7</f>
        <v>2910</v>
      </c>
      <c r="AC7" s="58">
        <f t="shared" si="5"/>
        <v>2910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2115</v>
      </c>
      <c r="S8" s="46">
        <f>+'4'!N267</f>
        <v>205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580</v>
      </c>
      <c r="X8" s="46">
        <f t="shared" ref="X8" si="6">+R8-S8-T8-U8-V8-W8</f>
        <v>1330</v>
      </c>
      <c r="Y8" s="46">
        <f>+'4'!N269</f>
        <v>1330</v>
      </c>
      <c r="Z8" s="47">
        <f t="shared" si="3"/>
        <v>0</v>
      </c>
      <c r="AA8" s="47" t="s">
        <v>1364</v>
      </c>
      <c r="AB8" s="47">
        <f t="shared" si="4"/>
        <v>1910</v>
      </c>
      <c r="AC8" s="58">
        <f t="shared" si="5"/>
        <v>1910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2230</v>
      </c>
      <c r="S9" s="46">
        <f>+'5'!N267</f>
        <v>420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255</v>
      </c>
      <c r="X9" s="46">
        <f t="shared" ref="X9:X34" si="7">+R9-S9-T9-U9-V9-W9</f>
        <v>1555</v>
      </c>
      <c r="Y9" s="46">
        <f>+'5'!N269</f>
        <v>1555</v>
      </c>
      <c r="Z9" s="47">
        <f t="shared" si="3"/>
        <v>0</v>
      </c>
      <c r="AA9" s="47" t="s">
        <v>1365</v>
      </c>
      <c r="AB9" s="47">
        <f t="shared" si="4"/>
        <v>1810</v>
      </c>
      <c r="AC9" s="58">
        <f t="shared" si="5"/>
        <v>1810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3670</v>
      </c>
      <c r="S10" s="46">
        <f>+'6'!N267</f>
        <v>450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1315</v>
      </c>
      <c r="X10" s="46">
        <f t="shared" si="7"/>
        <v>1905</v>
      </c>
      <c r="Y10" s="46">
        <f>+'6'!N269</f>
        <v>1905</v>
      </c>
      <c r="Z10" s="47">
        <f t="shared" si="3"/>
        <v>0</v>
      </c>
      <c r="AA10" s="47" t="s">
        <v>1366</v>
      </c>
      <c r="AB10" s="47">
        <f t="shared" si="4"/>
        <v>3220</v>
      </c>
      <c r="AC10" s="58">
        <f t="shared" si="5"/>
        <v>3220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55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2200</v>
      </c>
      <c r="N11" s="19"/>
      <c r="O11" s="121">
        <v>19.36</v>
      </c>
      <c r="P11" s="79">
        <f t="shared" si="2"/>
        <v>851.83999999999992</v>
      </c>
      <c r="Q11" s="45">
        <v>7</v>
      </c>
      <c r="R11" s="46">
        <f>+'7'!N262</f>
        <v>1690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960</v>
      </c>
      <c r="X11" s="46">
        <f t="shared" si="7"/>
        <v>715</v>
      </c>
      <c r="Y11" s="46">
        <f>+'7'!N269</f>
        <v>715</v>
      </c>
      <c r="Z11" s="47">
        <f t="shared" si="3"/>
        <v>0</v>
      </c>
      <c r="AA11" s="98" t="s">
        <v>1367</v>
      </c>
      <c r="AB11" s="47">
        <f t="shared" si="4"/>
        <v>1675</v>
      </c>
      <c r="AC11" s="58">
        <f t="shared" si="5"/>
        <v>1675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2005</v>
      </c>
      <c r="S12" s="46">
        <f>+'8'!N267</f>
        <v>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1180</v>
      </c>
      <c r="X12" s="46">
        <f t="shared" si="7"/>
        <v>760</v>
      </c>
      <c r="Y12" s="46">
        <f>+'8'!N269</f>
        <v>760</v>
      </c>
      <c r="Z12" s="47">
        <f t="shared" si="3"/>
        <v>0</v>
      </c>
      <c r="AA12" s="98" t="s">
        <v>1368</v>
      </c>
      <c r="AB12" s="47">
        <f t="shared" si="4"/>
        <v>1940</v>
      </c>
      <c r="AC12" s="58">
        <f t="shared" si="5"/>
        <v>1940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3475</v>
      </c>
      <c r="S13" s="46">
        <f>+'9'!N267</f>
        <v>195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1170</v>
      </c>
      <c r="X13" s="46">
        <f>+R13-S13-T13-U13-V13-W13</f>
        <v>2095</v>
      </c>
      <c r="Y13" s="46">
        <f>+'9'!N269</f>
        <v>2095</v>
      </c>
      <c r="Z13" s="47">
        <f t="shared" si="3"/>
        <v>0</v>
      </c>
      <c r="AA13" s="47" t="s">
        <v>1369</v>
      </c>
      <c r="AB13" s="47">
        <f t="shared" si="4"/>
        <v>3265</v>
      </c>
      <c r="AC13" s="58">
        <f t="shared" si="5"/>
        <v>3265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3165</v>
      </c>
      <c r="S14" s="46">
        <f>+'10'!N267</f>
        <v>145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1115</v>
      </c>
      <c r="X14" s="46">
        <f t="shared" si="7"/>
        <v>1890</v>
      </c>
      <c r="Y14" s="46">
        <f>+'10'!N269</f>
        <v>1890</v>
      </c>
      <c r="Z14" s="47">
        <f t="shared" si="3"/>
        <v>0</v>
      </c>
      <c r="AA14" s="47" t="s">
        <v>1363</v>
      </c>
      <c r="AB14" s="47">
        <f t="shared" si="4"/>
        <v>3005</v>
      </c>
      <c r="AC14" s="58">
        <f t="shared" si="5"/>
        <v>3005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2330</v>
      </c>
      <c r="S15" s="46">
        <f>+'11'!N267</f>
        <v>140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1180</v>
      </c>
      <c r="X15" s="46">
        <f t="shared" si="7"/>
        <v>995</v>
      </c>
      <c r="Y15" s="46">
        <f>+'11'!N269</f>
        <v>995</v>
      </c>
      <c r="Z15" s="47">
        <f t="shared" si="3"/>
        <v>0</v>
      </c>
      <c r="AA15" s="47" t="s">
        <v>1364</v>
      </c>
      <c r="AB15" s="47">
        <f t="shared" si="4"/>
        <v>2175</v>
      </c>
      <c r="AC15" s="58">
        <f t="shared" si="5"/>
        <v>2175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1680</v>
      </c>
      <c r="S16" s="46">
        <f>+'12'!N267</f>
        <v>90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590</v>
      </c>
      <c r="X16" s="46">
        <f t="shared" si="7"/>
        <v>985</v>
      </c>
      <c r="Y16" s="46">
        <f>+'12'!N269</f>
        <v>985</v>
      </c>
      <c r="Z16" s="47">
        <f t="shared" si="3"/>
        <v>0</v>
      </c>
      <c r="AA16" s="47" t="s">
        <v>1365</v>
      </c>
      <c r="AB16" s="47">
        <f t="shared" si="4"/>
        <v>1575</v>
      </c>
      <c r="AC16" s="58">
        <f t="shared" si="5"/>
        <v>1575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3365</v>
      </c>
      <c r="S17" s="46">
        <f>+'13'!N267</f>
        <v>125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1975</v>
      </c>
      <c r="X17" s="46">
        <f>+R17-S17-T17-U17-V17-W17</f>
        <v>1250</v>
      </c>
      <c r="Y17" s="46">
        <f>+'13'!N269</f>
        <v>1250</v>
      </c>
      <c r="Z17" s="47">
        <f t="shared" si="3"/>
        <v>0</v>
      </c>
      <c r="AA17" s="47" t="s">
        <v>1366</v>
      </c>
      <c r="AB17" s="47">
        <f t="shared" si="4"/>
        <v>3225</v>
      </c>
      <c r="AC17" s="58">
        <f t="shared" si="5"/>
        <v>3225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9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25</v>
      </c>
      <c r="G18" s="43">
        <f t="shared" si="0"/>
        <v>34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1250</v>
      </c>
      <c r="N18" s="19"/>
      <c r="O18" s="121">
        <v>19.12</v>
      </c>
      <c r="P18" s="79">
        <f t="shared" si="2"/>
        <v>478</v>
      </c>
      <c r="Q18" s="45">
        <v>14</v>
      </c>
      <c r="R18" s="46">
        <f>+'14'!N262</f>
        <v>3465</v>
      </c>
      <c r="S18" s="46">
        <f>+'14'!N267</f>
        <v>115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645</v>
      </c>
      <c r="X18" s="46">
        <f t="shared" si="7"/>
        <v>2705</v>
      </c>
      <c r="Y18" s="46">
        <f>+'14'!N269</f>
        <v>2705</v>
      </c>
      <c r="Z18" s="47">
        <f t="shared" si="3"/>
        <v>0</v>
      </c>
      <c r="AA18" s="98" t="s">
        <v>1367</v>
      </c>
      <c r="AB18" s="99">
        <f t="shared" si="4"/>
        <v>3350</v>
      </c>
      <c r="AC18" s="58">
        <f t="shared" si="5"/>
        <v>3350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6985</v>
      </c>
      <c r="S19" s="46">
        <f>+'15'!N267</f>
        <v>565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3775</v>
      </c>
      <c r="X19" s="46">
        <f t="shared" si="7"/>
        <v>2630</v>
      </c>
      <c r="Y19" s="46">
        <f>+'15'!N269</f>
        <v>2630</v>
      </c>
      <c r="Z19" s="47">
        <f t="shared" si="3"/>
        <v>0</v>
      </c>
      <c r="AA19" s="98" t="s">
        <v>1368</v>
      </c>
      <c r="AB19" s="47">
        <f t="shared" si="4"/>
        <v>6405</v>
      </c>
      <c r="AC19" s="58">
        <f t="shared" si="5"/>
        <v>6405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19</v>
      </c>
      <c r="G20" s="43">
        <f t="shared" si="0"/>
        <v>20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1300</v>
      </c>
      <c r="N20" s="19"/>
      <c r="O20" s="90">
        <v>22.25</v>
      </c>
      <c r="P20" s="79">
        <f t="shared" si="2"/>
        <v>445</v>
      </c>
      <c r="Q20" s="45">
        <v>16</v>
      </c>
      <c r="R20" s="46">
        <f>+'16'!N262</f>
        <v>3395</v>
      </c>
      <c r="S20" s="46">
        <f>+'16'!N267</f>
        <v>230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1800</v>
      </c>
      <c r="X20" s="46">
        <f t="shared" si="7"/>
        <v>1350</v>
      </c>
      <c r="Y20" s="46">
        <f>+'16'!N269</f>
        <v>1350</v>
      </c>
      <c r="Z20" s="47">
        <f t="shared" si="3"/>
        <v>0</v>
      </c>
      <c r="AA20" s="47" t="s">
        <v>1369</v>
      </c>
      <c r="AB20" s="47">
        <f t="shared" si="4"/>
        <v>3150</v>
      </c>
      <c r="AC20" s="58">
        <f t="shared" si="5"/>
        <v>3150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1095</v>
      </c>
      <c r="S21" s="46">
        <f>+'17'!N267</f>
        <v>100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460</v>
      </c>
      <c r="X21" s="46">
        <f t="shared" si="7"/>
        <v>520</v>
      </c>
      <c r="Y21" s="46">
        <f>+'17'!N269</f>
        <v>520</v>
      </c>
      <c r="Z21" s="47">
        <f t="shared" si="3"/>
        <v>0</v>
      </c>
      <c r="AA21" s="47" t="s">
        <v>1363</v>
      </c>
      <c r="AB21" s="47">
        <f t="shared" si="4"/>
        <v>980</v>
      </c>
      <c r="AC21" s="58">
        <f t="shared" si="5"/>
        <v>980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99</v>
      </c>
      <c r="G22" s="43">
        <f t="shared" si="0"/>
        <v>119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10700</v>
      </c>
      <c r="N22" s="19"/>
      <c r="O22" s="121">
        <v>27.98</v>
      </c>
      <c r="P22" s="79">
        <f t="shared" si="2"/>
        <v>2993.86</v>
      </c>
      <c r="Q22" s="45">
        <v>18</v>
      </c>
      <c r="R22" s="46">
        <f>+'18'!N262</f>
        <v>2020</v>
      </c>
      <c r="S22" s="46">
        <f>+'18'!N267</f>
        <v>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960</v>
      </c>
      <c r="X22" s="46">
        <f t="shared" si="7"/>
        <v>995</v>
      </c>
      <c r="Y22" s="46">
        <f>+'18'!N269</f>
        <v>995</v>
      </c>
      <c r="Z22" s="47">
        <f t="shared" si="3"/>
        <v>0</v>
      </c>
      <c r="AA22" s="47" t="s">
        <v>1364</v>
      </c>
      <c r="AB22" s="47">
        <f t="shared" si="4"/>
        <v>1955</v>
      </c>
      <c r="AC22" s="58">
        <f t="shared" si="5"/>
        <v>1955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2535</v>
      </c>
      <c r="S23" s="46">
        <f>+'19'!N267</f>
        <v>355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710</v>
      </c>
      <c r="X23" s="46">
        <f t="shared" si="7"/>
        <v>1455</v>
      </c>
      <c r="Y23" s="46">
        <f>+'19'!N269</f>
        <v>1455</v>
      </c>
      <c r="Z23" s="47">
        <f t="shared" si="3"/>
        <v>0</v>
      </c>
      <c r="AA23" s="47" t="s">
        <v>1365</v>
      </c>
      <c r="AB23" s="47">
        <f t="shared" si="4"/>
        <v>2165</v>
      </c>
      <c r="AC23" s="58">
        <f t="shared" si="5"/>
        <v>2165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50</v>
      </c>
      <c r="G24" s="43">
        <f t="shared" si="0"/>
        <v>54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4800</v>
      </c>
      <c r="N24" s="19"/>
      <c r="O24" s="121">
        <v>38.659999999999997</v>
      </c>
      <c r="P24" s="79">
        <f t="shared" si="2"/>
        <v>1855.6799999999998</v>
      </c>
      <c r="Q24" s="45">
        <v>20</v>
      </c>
      <c r="R24" s="46">
        <f>+'20'!N262</f>
        <v>5945</v>
      </c>
      <c r="S24" s="46">
        <f>+'20'!N267</f>
        <v>450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545</v>
      </c>
      <c r="X24" s="46">
        <f t="shared" si="7"/>
        <v>4950</v>
      </c>
      <c r="Y24" s="46">
        <f>+'20'!N269</f>
        <v>4950</v>
      </c>
      <c r="Z24" s="47">
        <f t="shared" si="3"/>
        <v>0</v>
      </c>
      <c r="AA24" s="47" t="s">
        <v>1366</v>
      </c>
      <c r="AB24" s="47">
        <f t="shared" si="4"/>
        <v>5495</v>
      </c>
      <c r="AC24" s="58">
        <f t="shared" si="5"/>
        <v>5495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5005</v>
      </c>
      <c r="S25" s="46">
        <f>+'21'!N267</f>
        <v>120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1065</v>
      </c>
      <c r="X25" s="46">
        <f t="shared" si="7"/>
        <v>3805</v>
      </c>
      <c r="Y25" s="46">
        <f>+'21'!N269</f>
        <v>3805</v>
      </c>
      <c r="Z25" s="47">
        <f t="shared" si="3"/>
        <v>0</v>
      </c>
      <c r="AA25" s="98" t="s">
        <v>1367</v>
      </c>
      <c r="AB25" s="47">
        <f t="shared" si="4"/>
        <v>4870</v>
      </c>
      <c r="AC25" s="58">
        <f t="shared" si="5"/>
        <v>4870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5415</v>
      </c>
      <c r="S26" s="46">
        <f>+'22'!N267</f>
        <v>435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2395</v>
      </c>
      <c r="X26" s="46">
        <f t="shared" si="7"/>
        <v>2570</v>
      </c>
      <c r="Y26" s="46">
        <f>+'22'!N269</f>
        <v>2570</v>
      </c>
      <c r="Z26" s="47">
        <f t="shared" si="3"/>
        <v>0</v>
      </c>
      <c r="AA26" s="98" t="s">
        <v>1368</v>
      </c>
      <c r="AB26" s="47">
        <f t="shared" si="4"/>
        <v>4965</v>
      </c>
      <c r="AC26" s="58">
        <f t="shared" si="5"/>
        <v>4965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2360</v>
      </c>
      <c r="S27" s="46">
        <f>+'23'!N267</f>
        <v>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1175</v>
      </c>
      <c r="X27" s="46">
        <f>+R27-S27-T27-U27-V27-W27</f>
        <v>1120</v>
      </c>
      <c r="Y27" s="46">
        <f>+'23'!N269</f>
        <v>1120</v>
      </c>
      <c r="Z27" s="47">
        <f>+Y27-X27</f>
        <v>0</v>
      </c>
      <c r="AA27" s="47" t="s">
        <v>1369</v>
      </c>
      <c r="AB27" s="47">
        <f t="shared" si="4"/>
        <v>2295</v>
      </c>
      <c r="AC27" s="58">
        <f t="shared" si="5"/>
        <v>2295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41</v>
      </c>
      <c r="G28" s="43">
        <f t="shared" si="0"/>
        <v>51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2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3900</v>
      </c>
      <c r="N28" s="19"/>
      <c r="O28" s="121">
        <v>30.86</v>
      </c>
      <c r="P28" s="79">
        <f t="shared" si="2"/>
        <v>1203.54</v>
      </c>
      <c r="Q28" s="45">
        <v>24</v>
      </c>
      <c r="R28" s="46">
        <f>+'24'!N262</f>
        <v>2425</v>
      </c>
      <c r="S28" s="46">
        <f>+'24'!N267</f>
        <v>275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900</v>
      </c>
      <c r="X28" s="46">
        <f t="shared" si="7"/>
        <v>1235</v>
      </c>
      <c r="Y28" s="46">
        <f>+'24'!N269</f>
        <v>1235</v>
      </c>
      <c r="Z28" s="47">
        <f t="shared" si="3"/>
        <v>0</v>
      </c>
      <c r="AA28" s="47" t="s">
        <v>1363</v>
      </c>
      <c r="AB28" s="47">
        <f t="shared" si="4"/>
        <v>2135</v>
      </c>
      <c r="AC28" s="58">
        <f t="shared" si="5"/>
        <v>2135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1910</v>
      </c>
      <c r="S29" s="46">
        <f>+'25'!N267</f>
        <v>25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380</v>
      </c>
      <c r="X29" s="46">
        <f t="shared" si="7"/>
        <v>1490</v>
      </c>
      <c r="Y29" s="46">
        <f>+'25'!N269</f>
        <v>1490</v>
      </c>
      <c r="Z29" s="47">
        <f t="shared" si="3"/>
        <v>0</v>
      </c>
      <c r="AA29" s="47" t="s">
        <v>1364</v>
      </c>
      <c r="AB29" s="47">
        <f t="shared" si="4"/>
        <v>1870</v>
      </c>
      <c r="AC29" s="58">
        <f t="shared" si="5"/>
        <v>1870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1040</v>
      </c>
      <c r="S30" s="46">
        <f>+'26'!N267</f>
        <v>75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0</v>
      </c>
      <c r="X30" s="46">
        <f t="shared" si="7"/>
        <v>950</v>
      </c>
      <c r="Y30" s="46">
        <f>+'26'!N269</f>
        <v>950</v>
      </c>
      <c r="Z30" s="47">
        <f t="shared" si="3"/>
        <v>0</v>
      </c>
      <c r="AA30" s="47" t="s">
        <v>1365</v>
      </c>
      <c r="AB30" s="47">
        <f t="shared" si="4"/>
        <v>950</v>
      </c>
      <c r="AC30" s="58">
        <f t="shared" si="5"/>
        <v>950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128</v>
      </c>
      <c r="G31" s="43">
        <f t="shared" si="0"/>
        <v>147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12200</v>
      </c>
      <c r="N31" s="19"/>
      <c r="O31" s="121">
        <v>34.64</v>
      </c>
      <c r="P31" s="79">
        <f t="shared" si="2"/>
        <v>4226.08</v>
      </c>
      <c r="Q31" s="45">
        <v>27</v>
      </c>
      <c r="R31" s="46">
        <f>+'27'!N262</f>
        <v>2760</v>
      </c>
      <c r="S31" s="46">
        <f>+'27'!N267</f>
        <v>475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535</v>
      </c>
      <c r="X31" s="46">
        <f t="shared" si="7"/>
        <v>1735</v>
      </c>
      <c r="Y31" s="46">
        <f>+'27'!N269</f>
        <v>1735</v>
      </c>
      <c r="Z31" s="47">
        <f t="shared" si="3"/>
        <v>0</v>
      </c>
      <c r="AA31" s="47" t="s">
        <v>1366</v>
      </c>
      <c r="AB31" s="47">
        <f t="shared" si="4"/>
        <v>2270</v>
      </c>
      <c r="AC31" s="58">
        <f t="shared" si="5"/>
        <v>2270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13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1690</v>
      </c>
      <c r="N32" s="19"/>
      <c r="O32" s="90">
        <v>46.37</v>
      </c>
      <c r="P32" s="79">
        <f t="shared" si="2"/>
        <v>602.80999999999995</v>
      </c>
      <c r="Q32" s="45">
        <v>28</v>
      </c>
      <c r="R32" s="46">
        <f>+'28'!N262</f>
        <v>5855</v>
      </c>
      <c r="S32" s="46">
        <f>+'28'!N267</f>
        <v>125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2245</v>
      </c>
      <c r="X32" s="46">
        <f t="shared" si="7"/>
        <v>3470</v>
      </c>
      <c r="Y32" s="46">
        <f>+'28'!N269</f>
        <v>3470</v>
      </c>
      <c r="Z32" s="47">
        <f t="shared" si="3"/>
        <v>0</v>
      </c>
      <c r="AA32" s="98" t="s">
        <v>1367</v>
      </c>
      <c r="AB32" s="47">
        <f t="shared" si="4"/>
        <v>5715</v>
      </c>
      <c r="AC32" s="58">
        <f t="shared" si="5"/>
        <v>5715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3880</v>
      </c>
      <c r="S33" s="46">
        <f>+'29'!N267</f>
        <v>130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1540</v>
      </c>
      <c r="X33" s="46">
        <f t="shared" ref="X33" si="8">+R33-S33-T33-U33-V33-W33</f>
        <v>2195</v>
      </c>
      <c r="Y33" s="46">
        <f>+'29'!N269</f>
        <v>2195</v>
      </c>
      <c r="Z33" s="47">
        <f t="shared" ref="Z33" si="9">+Y33-X33</f>
        <v>0</v>
      </c>
      <c r="AA33" s="98" t="s">
        <v>1368</v>
      </c>
      <c r="AB33" s="47">
        <f t="shared" si="4"/>
        <v>3735</v>
      </c>
      <c r="AC33" s="58">
        <f t="shared" si="5"/>
        <v>3735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1980</v>
      </c>
      <c r="S34" s="46">
        <f>+'30'!N267</f>
        <v>170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1000</v>
      </c>
      <c r="X34" s="46">
        <f t="shared" si="7"/>
        <v>795</v>
      </c>
      <c r="Y34" s="46">
        <f>+'30'!N269</f>
        <v>795</v>
      </c>
      <c r="Z34" s="47">
        <f t="shared" si="3"/>
        <v>0</v>
      </c>
      <c r="AA34" s="47" t="s">
        <v>1369</v>
      </c>
      <c r="AB34" s="47">
        <f t="shared" si="4"/>
        <v>1795</v>
      </c>
      <c r="AC34" s="58">
        <f t="shared" si="5"/>
        <v>1795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95940</v>
      </c>
      <c r="S36" s="48">
        <f t="shared" si="10"/>
        <v>6955</v>
      </c>
      <c r="T36" s="48">
        <f t="shared" si="10"/>
        <v>0</v>
      </c>
      <c r="U36" s="48">
        <f t="shared" si="10"/>
        <v>375</v>
      </c>
      <c r="V36" s="48">
        <f t="shared" si="10"/>
        <v>25</v>
      </c>
      <c r="W36" s="48">
        <f t="shared" si="10"/>
        <v>34600</v>
      </c>
      <c r="X36" s="48">
        <f t="shared" si="10"/>
        <v>53985</v>
      </c>
      <c r="Y36" s="48">
        <f t="shared" si="10"/>
        <v>53985</v>
      </c>
      <c r="Z36" s="48">
        <f t="shared" si="10"/>
        <v>0</v>
      </c>
      <c r="AA36" s="48">
        <f t="shared" si="10"/>
        <v>0</v>
      </c>
      <c r="AB36" s="48">
        <f>SUM(AB5:AB35)</f>
        <v>88585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26</v>
      </c>
      <c r="G39" s="43">
        <f t="shared" si="0"/>
        <v>28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1100</v>
      </c>
      <c r="N39" s="19"/>
      <c r="O39" s="90">
        <v>27.84</v>
      </c>
      <c r="P39" s="79">
        <f t="shared" si="2"/>
        <v>612.48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17</v>
      </c>
      <c r="G40" s="43">
        <f t="shared" si="0"/>
        <v>21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850</v>
      </c>
      <c r="N40" s="19"/>
      <c r="O40" s="90">
        <v>27.12</v>
      </c>
      <c r="P40" s="79">
        <f t="shared" si="2"/>
        <v>461.04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21</v>
      </c>
      <c r="G41" s="43">
        <f t="shared" si="0"/>
        <v>24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8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800</v>
      </c>
      <c r="N41" s="19"/>
      <c r="O41" s="90">
        <v>15.42</v>
      </c>
      <c r="P41" s="79">
        <f t="shared" si="2"/>
        <v>246.72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27</v>
      </c>
      <c r="G46" s="43">
        <f t="shared" si="0"/>
        <v>29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1050</v>
      </c>
      <c r="N46" s="19"/>
      <c r="O46" s="121">
        <v>17.78</v>
      </c>
      <c r="P46" s="79">
        <f t="shared" si="2"/>
        <v>373.38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19</v>
      </c>
      <c r="G47" s="43">
        <f t="shared" si="0"/>
        <v>19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1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27</v>
      </c>
      <c r="G48" s="43">
        <f t="shared" si="0"/>
        <v>34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1250</v>
      </c>
      <c r="N48" s="19"/>
      <c r="O48" s="121">
        <v>18.32</v>
      </c>
      <c r="P48" s="79">
        <f t="shared" si="2"/>
        <v>458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 t="shared" si="0"/>
        <v>39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4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1300</v>
      </c>
      <c r="N49" s="19"/>
      <c r="O49" s="121">
        <v>20.059999999999999</v>
      </c>
      <c r="P49" s="79">
        <f t="shared" si="2"/>
        <v>521.55999999999995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22</v>
      </c>
      <c r="G50" s="43">
        <f t="shared" si="0"/>
        <v>31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6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1050</v>
      </c>
      <c r="N50" s="19"/>
      <c r="O50" s="121">
        <v>20.32</v>
      </c>
      <c r="P50" s="79">
        <f t="shared" si="2"/>
        <v>426.72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40</v>
      </c>
      <c r="G53" s="43">
        <f t="shared" si="0"/>
        <v>47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2000</v>
      </c>
      <c r="N53" s="19"/>
      <c r="O53" s="121">
        <v>16.37</v>
      </c>
      <c r="P53" s="79">
        <f t="shared" si="2"/>
        <v>654.80000000000007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10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3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21">
        <v>31.29</v>
      </c>
      <c r="P57" s="79">
        <f t="shared" si="2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9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4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121">
        <v>31.07</v>
      </c>
      <c r="P58" s="79">
        <f t="shared" si="2"/>
        <v>93.210000000000008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9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4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480</v>
      </c>
      <c r="N59" s="19"/>
      <c r="O59" s="121">
        <v>29.83</v>
      </c>
      <c r="P59" s="79">
        <f t="shared" si="2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</v>
      </c>
      <c r="G62" s="43">
        <f t="shared" si="0"/>
        <v>6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21">
        <v>26.69</v>
      </c>
      <c r="P62" s="79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8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6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300</v>
      </c>
      <c r="N64" s="19"/>
      <c r="O64" s="90">
        <v>23.69</v>
      </c>
      <c r="P64" s="79">
        <f t="shared" si="2"/>
        <v>142.14000000000001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8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18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2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2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21</v>
      </c>
      <c r="G77" s="43">
        <f t="shared" si="0"/>
        <v>22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5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2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660</v>
      </c>
      <c r="N80" s="19"/>
      <c r="O80" s="90">
        <v>14.35</v>
      </c>
      <c r="P80" s="79">
        <f t="shared" si="12"/>
        <v>172.2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14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715</v>
      </c>
      <c r="N81" s="19"/>
      <c r="O81" s="90">
        <v>11.58</v>
      </c>
      <c r="P81" s="79">
        <f t="shared" si="12"/>
        <v>150.54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20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</v>
      </c>
      <c r="N112" s="19"/>
      <c r="O112" s="121">
        <v>34.25</v>
      </c>
      <c r="P112" s="79">
        <f t="shared" si="12"/>
        <v>308.25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25</v>
      </c>
      <c r="G113" s="43">
        <f t="shared" si="13"/>
        <v>31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13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990</v>
      </c>
      <c r="N113" s="19"/>
      <c r="O113" s="121">
        <v>22.55</v>
      </c>
      <c r="P113" s="79">
        <f t="shared" si="12"/>
        <v>405.90000000000003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32</v>
      </c>
      <c r="G115" s="43">
        <f t="shared" si="13"/>
        <v>47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2100</v>
      </c>
      <c r="N115" s="19"/>
      <c r="O115" s="90">
        <v>23.61</v>
      </c>
      <c r="P115" s="79">
        <f t="shared" si="12"/>
        <v>826.35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30</v>
      </c>
      <c r="G116" s="43">
        <f t="shared" si="13"/>
        <v>33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2100</v>
      </c>
      <c r="N116" s="19"/>
      <c r="O116" s="90">
        <v>13.03</v>
      </c>
      <c r="P116" s="79">
        <f t="shared" si="12"/>
        <v>273.63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3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2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13"/>
        <v>11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90">
        <v>33</v>
      </c>
      <c r="P125" s="79">
        <f t="shared" si="12"/>
        <v>231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3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3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300</v>
      </c>
      <c r="N126" s="19"/>
      <c r="O126" s="90">
        <v>68</v>
      </c>
      <c r="P126" s="79">
        <f t="shared" si="12"/>
        <v>204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17</v>
      </c>
      <c r="G131" s="43">
        <f t="shared" si="13"/>
        <v>17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550</v>
      </c>
      <c r="N131" s="19"/>
      <c r="O131" s="90">
        <v>9.91</v>
      </c>
      <c r="P131" s="79">
        <f t="shared" si="12"/>
        <v>109.01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25</v>
      </c>
      <c r="G133" s="43">
        <f t="shared" si="13"/>
        <v>25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1000</v>
      </c>
      <c r="N133" s="19"/>
      <c r="O133" s="90">
        <v>24.21</v>
      </c>
      <c r="P133" s="79">
        <f t="shared" si="12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17</v>
      </c>
      <c r="G175" s="43">
        <f t="shared" si="18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21">
        <v>23.02</v>
      </c>
      <c r="P175" s="79">
        <f t="shared" si="19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18"/>
        <v>9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7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245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18"/>
        <v>31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1860</v>
      </c>
      <c r="N193" s="19"/>
      <c r="O193" s="90">
        <v>38</v>
      </c>
      <c r="P193" s="79">
        <f t="shared" si="19"/>
        <v>1178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18"/>
        <v>31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29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3480</v>
      </c>
      <c r="N194" s="19"/>
      <c r="O194" s="90">
        <v>73</v>
      </c>
      <c r="P194" s="79">
        <f t="shared" si="19"/>
        <v>2117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5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20</v>
      </c>
      <c r="G195" s="43">
        <f t="shared" si="18"/>
        <v>25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1320</v>
      </c>
      <c r="N195" s="19"/>
      <c r="O195" s="90">
        <v>38</v>
      </c>
      <c r="P195" s="79">
        <f t="shared" si="19"/>
        <v>836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3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18"/>
        <v>23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2160</v>
      </c>
      <c r="N196" s="19"/>
      <c r="O196" s="90">
        <v>73</v>
      </c>
      <c r="P196" s="79">
        <f t="shared" si="19"/>
        <v>1314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52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1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34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935</v>
      </c>
      <c r="N205" s="19"/>
      <c r="O205" s="90">
        <v>40</v>
      </c>
      <c r="P205" s="79">
        <f t="shared" si="19"/>
        <v>680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23</v>
      </c>
      <c r="G208" s="43">
        <f t="shared" si="18"/>
        <v>23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1150</v>
      </c>
      <c r="N208" s="19"/>
      <c r="O208" s="90">
        <v>33</v>
      </c>
      <c r="P208" s="79">
        <f t="shared" si="19"/>
        <v>759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2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17</v>
      </c>
      <c r="G209" s="43">
        <f t="shared" si="18"/>
        <v>19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19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2280</v>
      </c>
      <c r="N209" s="19"/>
      <c r="O209" s="90">
        <v>83</v>
      </c>
      <c r="P209" s="79">
        <f t="shared" si="19"/>
        <v>1577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6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5"/>
        <v>3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35</v>
      </c>
      <c r="G249" s="43">
        <f t="shared" si="25"/>
        <v>35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16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19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950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30</v>
      </c>
      <c r="G251" s="43">
        <f t="shared" si="25"/>
        <v>30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30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1050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/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51</v>
      </c>
      <c r="G252" s="46">
        <f t="shared" ref="G252" si="29">E252+F252</f>
        <v>51</v>
      </c>
      <c r="H252" s="78">
        <v>0</v>
      </c>
      <c r="I252" s="76">
        <v>0</v>
      </c>
      <c r="J252" s="46">
        <f t="shared" ref="J252" si="30">+G252-H252-K252-I252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51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810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ref="G257:G259" si="32">+E257+F257</f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3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32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258" si="34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2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5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95940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95940</v>
      </c>
      <c r="D261" s="161"/>
      <c r="E261" s="53" t="s">
        <v>227</v>
      </c>
      <c r="F261" s="54">
        <f>+M260</f>
        <v>95940</v>
      </c>
      <c r="G261" s="55" t="s">
        <v>217</v>
      </c>
      <c r="H261" s="142">
        <f>SUM(U36)</f>
        <v>375</v>
      </c>
      <c r="I261" s="143"/>
      <c r="J261" s="135"/>
      <c r="K261" s="135"/>
      <c r="L261" s="135"/>
      <c r="M261" s="57"/>
      <c r="N261" s="57">
        <f>+W36</f>
        <v>34600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6955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6955</v>
      </c>
      <c r="D263" s="161"/>
      <c r="E263" s="53"/>
      <c r="F263" s="54"/>
      <c r="G263" s="55" t="s">
        <v>230</v>
      </c>
      <c r="H263" s="142">
        <f>+V36</f>
        <v>25</v>
      </c>
      <c r="I263" s="143"/>
      <c r="J263" s="136" t="s">
        <v>231</v>
      </c>
      <c r="K263" s="137"/>
      <c r="L263" s="138"/>
      <c r="M263" s="57">
        <f>+M260-M261</f>
        <v>95940</v>
      </c>
      <c r="N263" s="59">
        <f>+S36</f>
        <v>6955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88985</v>
      </c>
      <c r="D264" s="161"/>
      <c r="E264" s="53" t="s">
        <v>232</v>
      </c>
      <c r="F264" s="54">
        <f>+F261-F262</f>
        <v>88985</v>
      </c>
      <c r="G264" s="55" t="s">
        <v>233</v>
      </c>
      <c r="H264" s="142">
        <f>SUM(H261:H263)</f>
        <v>400</v>
      </c>
      <c r="I264" s="143"/>
      <c r="J264" s="135" t="s">
        <v>206</v>
      </c>
      <c r="K264" s="135"/>
      <c r="L264" s="135"/>
      <c r="M264" s="57">
        <f>H264</f>
        <v>400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53985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-11015</v>
      </c>
      <c r="J266" s="139" t="s">
        <v>209</v>
      </c>
      <c r="K266" s="140"/>
      <c r="L266" s="141"/>
      <c r="M266" s="57">
        <f>+Y36</f>
        <v>53985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68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U80" sqref="U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29</v>
      </c>
      <c r="F6" s="71"/>
      <c r="G6" s="46">
        <f t="shared" ref="G6:G26" si="2">E6+F6</f>
        <v>29</v>
      </c>
      <c r="H6" s="78">
        <v>0</v>
      </c>
      <c r="I6" s="76">
        <v>0</v>
      </c>
      <c r="J6" s="46">
        <f t="shared" ref="J6:J26" si="3">+G6-H6-K6-I6</f>
        <v>29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9</v>
      </c>
      <c r="F18" s="71"/>
      <c r="G18" s="46">
        <f t="shared" si="2"/>
        <v>9</v>
      </c>
      <c r="H18" s="78">
        <v>0</v>
      </c>
      <c r="I18" s="76">
        <v>0</v>
      </c>
      <c r="J18" s="46">
        <f t="shared" si="3"/>
        <v>9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20</v>
      </c>
      <c r="F22" s="71"/>
      <c r="G22" s="46">
        <f t="shared" si="2"/>
        <v>20</v>
      </c>
      <c r="H22" s="78">
        <v>0</v>
      </c>
      <c r="I22" s="76">
        <v>0</v>
      </c>
      <c r="J22" s="46">
        <f t="shared" si="3"/>
        <v>20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19</v>
      </c>
      <c r="F31" s="71"/>
      <c r="G31" s="46">
        <f t="shared" si="7"/>
        <v>19</v>
      </c>
      <c r="H31" s="78">
        <v>0</v>
      </c>
      <c r="I31" s="76">
        <v>0</v>
      </c>
      <c r="J31" s="46">
        <f t="shared" si="8"/>
        <v>19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4</v>
      </c>
      <c r="F40" s="71"/>
      <c r="G40" s="46">
        <f t="shared" si="7"/>
        <v>4</v>
      </c>
      <c r="H40" s="78">
        <v>0</v>
      </c>
      <c r="I40" s="76">
        <v>0</v>
      </c>
      <c r="J40" s="46">
        <f t="shared" si="8"/>
        <v>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2</v>
      </c>
      <c r="F46" s="71"/>
      <c r="G46" s="46">
        <f t="shared" si="7"/>
        <v>2</v>
      </c>
      <c r="H46" s="78">
        <v>0</v>
      </c>
      <c r="I46" s="76">
        <v>0</v>
      </c>
      <c r="J46" s="46">
        <f t="shared" si="8"/>
        <v>2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7</v>
      </c>
      <c r="F48" s="71"/>
      <c r="G48" s="46">
        <f t="shared" si="7"/>
        <v>7</v>
      </c>
      <c r="H48" s="78">
        <v>0</v>
      </c>
      <c r="I48" s="76">
        <v>0</v>
      </c>
      <c r="J48" s="46">
        <f t="shared" si="8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5</v>
      </c>
      <c r="F57" s="71"/>
      <c r="G57" s="46">
        <f t="shared" si="7"/>
        <v>5</v>
      </c>
      <c r="H57" s="78">
        <v>0</v>
      </c>
      <c r="I57" s="76">
        <v>0</v>
      </c>
      <c r="J57" s="46">
        <f t="shared" si="8"/>
        <v>5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</v>
      </c>
      <c r="F74" s="71"/>
      <c r="G74" s="46">
        <f t="shared" si="7"/>
        <v>1</v>
      </c>
      <c r="H74" s="78">
        <v>0</v>
      </c>
      <c r="I74" s="76">
        <v>0</v>
      </c>
      <c r="J74" s="46">
        <f t="shared" si="8"/>
        <v>1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</v>
      </c>
      <c r="F77" s="71"/>
      <c r="G77" s="46">
        <f t="shared" si="7"/>
        <v>1</v>
      </c>
      <c r="H77" s="78">
        <v>0</v>
      </c>
      <c r="I77" s="76">
        <v>0</v>
      </c>
      <c r="J77" s="46">
        <f t="shared" si="8"/>
        <v>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6</v>
      </c>
      <c r="F113" s="71"/>
      <c r="G113" s="46">
        <f t="shared" si="25"/>
        <v>6</v>
      </c>
      <c r="H113" s="78">
        <v>0</v>
      </c>
      <c r="I113" s="76">
        <v>0</v>
      </c>
      <c r="J113" s="46">
        <f t="shared" si="26"/>
        <v>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15</v>
      </c>
      <c r="F115" s="71"/>
      <c r="G115" s="46">
        <f t="shared" si="25"/>
        <v>15</v>
      </c>
      <c r="H115" s="78">
        <v>0</v>
      </c>
      <c r="I115" s="76">
        <v>0</v>
      </c>
      <c r="J115" s="46">
        <f t="shared" si="26"/>
        <v>15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3</v>
      </c>
      <c r="F116" s="71"/>
      <c r="G116" s="46">
        <f t="shared" si="25"/>
        <v>3</v>
      </c>
      <c r="H116" s="78">
        <v>0</v>
      </c>
      <c r="I116" s="76">
        <v>0</v>
      </c>
      <c r="J116" s="46">
        <f t="shared" si="26"/>
        <v>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5</v>
      </c>
      <c r="F117" s="71"/>
      <c r="G117" s="46">
        <f t="shared" si="25"/>
        <v>5</v>
      </c>
      <c r="H117" s="78">
        <v>0</v>
      </c>
      <c r="I117" s="76">
        <v>0</v>
      </c>
      <c r="J117" s="46">
        <f t="shared" si="26"/>
        <v>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</v>
      </c>
      <c r="F125" s="71"/>
      <c r="G125" s="46">
        <f t="shared" si="25"/>
        <v>1</v>
      </c>
      <c r="H125" s="78">
        <v>0</v>
      </c>
      <c r="I125" s="76">
        <v>0</v>
      </c>
      <c r="J125" s="46">
        <f t="shared" si="26"/>
        <v>1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3</v>
      </c>
      <c r="F126" s="71"/>
      <c r="G126" s="46">
        <f t="shared" si="25"/>
        <v>3</v>
      </c>
      <c r="H126" s="78">
        <v>0</v>
      </c>
      <c r="I126" s="76">
        <v>0</v>
      </c>
      <c r="J126" s="46">
        <f t="shared" si="26"/>
        <v>3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6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</v>
      </c>
      <c r="F194" s="71"/>
      <c r="G194" s="46">
        <f t="shared" si="32"/>
        <v>1</v>
      </c>
      <c r="H194" s="78">
        <v>0</v>
      </c>
      <c r="I194" s="76">
        <v>0</v>
      </c>
      <c r="J194" s="46">
        <f t="shared" si="33"/>
        <v>1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5</v>
      </c>
      <c r="F195" s="71"/>
      <c r="G195" s="46">
        <f t="shared" si="32"/>
        <v>5</v>
      </c>
      <c r="H195" s="78">
        <v>0</v>
      </c>
      <c r="I195" s="76">
        <v>0</v>
      </c>
      <c r="J195" s="46">
        <f t="shared" si="33"/>
        <v>5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3</v>
      </c>
      <c r="F196" s="71"/>
      <c r="G196" s="46">
        <f t="shared" si="32"/>
        <v>3</v>
      </c>
      <c r="H196" s="78">
        <v>0</v>
      </c>
      <c r="I196" s="76">
        <v>0</v>
      </c>
      <c r="J196" s="46">
        <f t="shared" si="33"/>
        <v>3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52</v>
      </c>
      <c r="F205" s="71"/>
      <c r="G205" s="46">
        <f t="shared" si="32"/>
        <v>52</v>
      </c>
      <c r="H205" s="78">
        <v>0</v>
      </c>
      <c r="I205" s="76">
        <v>0</v>
      </c>
      <c r="J205" s="46">
        <f t="shared" si="33"/>
        <v>52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2</v>
      </c>
      <c r="F209" s="71"/>
      <c r="G209" s="46">
        <f t="shared" si="32"/>
        <v>2</v>
      </c>
      <c r="H209" s="78">
        <v>0</v>
      </c>
      <c r="I209" s="76">
        <v>0</v>
      </c>
      <c r="J209" s="46">
        <f t="shared" si="33"/>
        <v>2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1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4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6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80</v>
      </c>
      <c r="P22" s="122">
        <f t="shared" si="4"/>
        <v>1320</v>
      </c>
      <c r="Q22" s="121">
        <v>27.98</v>
      </c>
      <c r="R22" s="43">
        <f t="shared" si="3"/>
        <v>391.72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</v>
      </c>
      <c r="P24" s="122">
        <f t="shared" si="4"/>
        <v>380</v>
      </c>
      <c r="Q24" s="121">
        <v>38.659999999999997</v>
      </c>
      <c r="R24" s="43">
        <f t="shared" si="3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10</v>
      </c>
      <c r="F28" s="71"/>
      <c r="G28" s="46">
        <f t="shared" si="5"/>
        <v>10</v>
      </c>
      <c r="H28" s="78">
        <v>1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150</v>
      </c>
      <c r="P31" s="122">
        <f t="shared" si="4"/>
        <v>750</v>
      </c>
      <c r="Q31" s="121">
        <v>34.64</v>
      </c>
      <c r="R31" s="43">
        <f t="shared" si="3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4"/>
        <v>50</v>
      </c>
      <c r="Q50" s="121">
        <v>20.32</v>
      </c>
      <c r="R50" s="43">
        <f t="shared" si="3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0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300</v>
      </c>
      <c r="P57" s="122">
        <f t="shared" si="4"/>
        <v>300</v>
      </c>
      <c r="Q57" s="121">
        <v>31.29</v>
      </c>
      <c r="R57" s="43">
        <f t="shared" si="3"/>
        <v>156.44999999999999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4"/>
        <v>60</v>
      </c>
      <c r="Q58" s="121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4"/>
        <v>60</v>
      </c>
      <c r="Q59" s="121">
        <v>29.83</v>
      </c>
      <c r="R59" s="43">
        <f t="shared" si="3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60</v>
      </c>
      <c r="P62" s="122">
        <f t="shared" si="4"/>
        <v>180</v>
      </c>
      <c r="Q62" s="121">
        <v>26.69</v>
      </c>
      <c r="R62" s="43">
        <f t="shared" si="3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1570.79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4810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640</v>
      </c>
      <c r="O264" s="2">
        <v>165</v>
      </c>
      <c r="P264" s="2">
        <v>250</v>
      </c>
      <c r="Q264" s="2">
        <v>55</v>
      </c>
      <c r="R264" s="2">
        <v>50</v>
      </c>
      <c r="S264" s="2">
        <v>120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890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3265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3265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Y346"/>
  <sheetViews>
    <sheetView zoomScale="70" zoomScaleNormal="70" workbookViewId="0">
      <pane xSplit="10" ySplit="4" topLeftCell="L254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28</v>
      </c>
      <c r="F6" s="71">
        <v>10</v>
      </c>
      <c r="G6" s="46">
        <f t="shared" si="0"/>
        <v>38</v>
      </c>
      <c r="H6" s="78">
        <v>0</v>
      </c>
      <c r="I6" s="76">
        <v>0</v>
      </c>
      <c r="J6" s="46">
        <f t="shared" si="1"/>
        <v>33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10</v>
      </c>
      <c r="F31" s="71">
        <v>10</v>
      </c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2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25</v>
      </c>
      <c r="P48" s="122">
        <f>SUM(M48-O48)</f>
        <v>125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2">
        <f>SUM(M49-O49)</f>
        <v>75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3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>
        <v>7</v>
      </c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1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1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1689.4600000000003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4210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2070</v>
      </c>
      <c r="O264" s="2">
        <v>540</v>
      </c>
      <c r="P264" s="2">
        <v>150</v>
      </c>
      <c r="Q264" s="88">
        <v>185</v>
      </c>
      <c r="R264" s="2">
        <v>150</v>
      </c>
      <c r="S264" s="2">
        <v>200</v>
      </c>
      <c r="T264" s="2">
        <v>50</v>
      </c>
      <c r="U264" s="2">
        <v>120</v>
      </c>
      <c r="V264" s="2">
        <v>120</v>
      </c>
      <c r="W264" s="2">
        <v>100</v>
      </c>
      <c r="X264" s="2">
        <v>350</v>
      </c>
      <c r="Y264" s="2">
        <v>105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  <c r="O266" s="2" t="s">
        <v>1429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1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100</v>
      </c>
      <c r="P126" s="122">
        <f t="shared" si="8"/>
        <v>100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1216.3600000000001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3125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1440</v>
      </c>
      <c r="O264" s="2">
        <v>100</v>
      </c>
      <c r="P264" s="2">
        <v>150</v>
      </c>
      <c r="Q264" s="88">
        <v>300</v>
      </c>
      <c r="R264" s="2">
        <v>50</v>
      </c>
      <c r="S264" s="2">
        <v>200</v>
      </c>
      <c r="T264" s="2">
        <v>540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27</v>
      </c>
      <c r="F6" s="71"/>
      <c r="G6" s="46">
        <f t="shared" si="0"/>
        <v>27</v>
      </c>
      <c r="H6" s="78">
        <v>6</v>
      </c>
      <c r="I6" s="76">
        <v>0</v>
      </c>
      <c r="J6" s="46">
        <f t="shared" si="1"/>
        <v>19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2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11</v>
      </c>
      <c r="F50" s="71"/>
      <c r="G50" s="46">
        <f t="shared" si="5"/>
        <v>11</v>
      </c>
      <c r="H50" s="78">
        <v>6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3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4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4</v>
      </c>
      <c r="F59" s="71"/>
      <c r="G59" s="46">
        <f t="shared" si="5"/>
        <v>4</v>
      </c>
      <c r="H59" s="78">
        <v>4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</v>
      </c>
      <c r="F126" s="71"/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>
        <v>50</v>
      </c>
      <c r="P126" s="122">
        <f t="shared" si="8"/>
        <v>50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>
        <v>50</v>
      </c>
      <c r="P208" s="122">
        <f t="shared" si="35"/>
        <v>100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826.19999999999993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50</v>
      </c>
      <c r="P264" s="2">
        <v>260</v>
      </c>
      <c r="Q264" s="88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19</v>
      </c>
      <c r="F6" s="71">
        <v>15</v>
      </c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6</v>
      </c>
      <c r="F11" s="71">
        <v>5</v>
      </c>
      <c r="G11" s="46">
        <f t="shared" si="0"/>
        <v>11</v>
      </c>
      <c r="H11" s="78">
        <v>1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20</v>
      </c>
      <c r="P11" s="122">
        <f t="shared" si="3"/>
        <v>130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10</v>
      </c>
      <c r="P18" s="122">
        <f t="shared" si="3"/>
        <v>40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</v>
      </c>
      <c r="F22" s="71">
        <v>14</v>
      </c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>
        <v>10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</v>
      </c>
      <c r="F31" s="71">
        <v>15</v>
      </c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>
        <v>4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20</v>
      </c>
      <c r="P48" s="122">
        <f>SUM(M48-O48)</f>
        <v>180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20</v>
      </c>
      <c r="P53" s="122">
        <f>SUM(M53-O53)</f>
        <v>130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</v>
      </c>
      <c r="F116" s="71">
        <v>5</v>
      </c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</v>
      </c>
      <c r="F117" s="71">
        <v>5</v>
      </c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1</v>
      </c>
      <c r="F125" s="71">
        <v>5</v>
      </c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50</v>
      </c>
      <c r="P125" s="23">
        <f t="shared" si="8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</v>
      </c>
      <c r="F194" s="71">
        <v>5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</v>
      </c>
      <c r="F195" s="71">
        <v>5</v>
      </c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</v>
      </c>
      <c r="F196" s="71">
        <v>5</v>
      </c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+'4'!J251</f>
        <v>0</v>
      </c>
      <c r="F251" s="71">
        <v>30</v>
      </c>
      <c r="G251" s="46">
        <f t="shared" si="40"/>
        <v>30</v>
      </c>
      <c r="H251" s="78">
        <v>0</v>
      </c>
      <c r="I251" s="76">
        <v>0</v>
      </c>
      <c r="J251" s="46">
        <f t="shared" si="43"/>
        <v>15</v>
      </c>
      <c r="K251" s="72">
        <v>15</v>
      </c>
      <c r="L251" s="20">
        <v>35</v>
      </c>
      <c r="M251" s="65">
        <f t="shared" si="34"/>
        <v>525</v>
      </c>
      <c r="N251" s="17" t="s">
        <v>16</v>
      </c>
      <c r="O251" s="18">
        <v>300</v>
      </c>
      <c r="P251" s="122">
        <f t="shared" si="35"/>
        <v>225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641.33000000000004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255</v>
      </c>
      <c r="O264" s="2">
        <v>50</v>
      </c>
      <c r="P264" s="2">
        <v>55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B251" sqref="B251: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40</v>
      </c>
      <c r="P18" s="122">
        <f t="shared" si="3"/>
        <v>60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5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</v>
      </c>
      <c r="P28" s="122">
        <f t="shared" si="3"/>
        <v>380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8</v>
      </c>
      <c r="F48" s="71"/>
      <c r="G48" s="46">
        <f t="shared" si="5"/>
        <v>8</v>
      </c>
      <c r="H48" s="78">
        <v>2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40</v>
      </c>
      <c r="P49" s="122">
        <f>SUM(M49-O49)</f>
        <v>60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5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1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15</v>
      </c>
      <c r="F251" s="71"/>
      <c r="G251" s="46">
        <f t="shared" si="42"/>
        <v>15</v>
      </c>
      <c r="H251" s="78">
        <v>0</v>
      </c>
      <c r="I251" s="76">
        <v>0</v>
      </c>
      <c r="J251" s="46">
        <f t="shared" si="50"/>
        <v>0</v>
      </c>
      <c r="K251" s="72">
        <v>15</v>
      </c>
      <c r="L251" s="20">
        <v>35</v>
      </c>
      <c r="M251" s="65">
        <f t="shared" si="34"/>
        <v>525</v>
      </c>
      <c r="N251" s="17" t="s">
        <v>16</v>
      </c>
      <c r="O251" s="18">
        <v>300</v>
      </c>
      <c r="P251" s="122">
        <f t="shared" si="35"/>
        <v>225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1275.1300000000001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3670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1315</v>
      </c>
      <c r="O264" s="2">
        <v>200</v>
      </c>
      <c r="P264" s="2">
        <v>135</v>
      </c>
      <c r="Q264" s="88">
        <v>300</v>
      </c>
      <c r="R264" s="2">
        <v>350</v>
      </c>
      <c r="S264" s="2">
        <v>110</v>
      </c>
      <c r="T264" s="2">
        <v>100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1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2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+'6'!J252</f>
        <v>0</v>
      </c>
      <c r="F252" s="71">
        <v>20</v>
      </c>
      <c r="G252" s="46">
        <f t="shared" si="40"/>
        <v>20</v>
      </c>
      <c r="H252" s="78">
        <v>0</v>
      </c>
      <c r="I252" s="76">
        <v>0</v>
      </c>
      <c r="J252" s="46">
        <f t="shared" si="41"/>
        <v>20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782.04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660</v>
      </c>
      <c r="P264" s="2">
        <v>150</v>
      </c>
      <c r="Q264" s="88">
        <v>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E19" sqref="E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>SUM(M39-O39)</f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7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22">
        <f t="shared" si="7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4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7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2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/>
      <c r="P196" s="122">
        <f t="shared" si="26"/>
        <v>360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50</v>
      </c>
      <c r="F205" s="71"/>
      <c r="G205" s="46">
        <f t="shared" si="27"/>
        <v>50</v>
      </c>
      <c r="H205" s="78">
        <v>0</v>
      </c>
      <c r="I205" s="76">
        <v>0</v>
      </c>
      <c r="J205" s="46">
        <f t="shared" si="28"/>
        <v>50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3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+'7'!J252</f>
        <v>20</v>
      </c>
      <c r="F252" s="71"/>
      <c r="G252" s="46">
        <f t="shared" si="39"/>
        <v>20</v>
      </c>
      <c r="H252" s="78">
        <v>0</v>
      </c>
      <c r="I252" s="76">
        <v>0</v>
      </c>
      <c r="J252" s="46">
        <f t="shared" si="40"/>
        <v>20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839.58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180</v>
      </c>
      <c r="P264" s="2">
        <v>405</v>
      </c>
      <c r="Q264" s="88">
        <v>120</v>
      </c>
      <c r="R264" s="2">
        <v>120</v>
      </c>
      <c r="S264" s="2">
        <v>155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N21" sqref="N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>
        <v>5</v>
      </c>
      <c r="G18" s="46">
        <f t="shared" si="0"/>
        <v>11</v>
      </c>
      <c r="H18" s="78">
        <v>1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>
        <v>15</v>
      </c>
      <c r="G22" s="46">
        <f t="shared" si="0"/>
        <v>22</v>
      </c>
      <c r="H22" s="78">
        <v>0</v>
      </c>
      <c r="I22" s="76">
        <v>0</v>
      </c>
      <c r="J22" s="46">
        <f t="shared" si="1"/>
        <v>15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2">
        <f t="shared" si="3"/>
        <v>700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7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100</v>
      </c>
      <c r="P24" s="122">
        <f t="shared" si="3"/>
        <v>700</v>
      </c>
      <c r="Q24" s="121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>
        <v>10</v>
      </c>
      <c r="G28" s="46">
        <f t="shared" si="5"/>
        <v>14</v>
      </c>
      <c r="H28" s="78">
        <v>1</v>
      </c>
      <c r="I28" s="76">
        <v>0</v>
      </c>
      <c r="J28" s="46">
        <f t="shared" si="6"/>
        <v>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15</v>
      </c>
      <c r="F31" s="71">
        <v>10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50</v>
      </c>
      <c r="F205" s="71"/>
      <c r="G205" s="46">
        <f t="shared" si="30"/>
        <v>50</v>
      </c>
      <c r="H205" s="78">
        <v>0</v>
      </c>
      <c r="I205" s="76">
        <v>0</v>
      </c>
      <c r="J205" s="46">
        <f t="shared" si="31"/>
        <v>49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+'8'!J252</f>
        <v>20</v>
      </c>
      <c r="F252" s="71"/>
      <c r="G252" s="46">
        <f t="shared" si="42"/>
        <v>20</v>
      </c>
      <c r="H252" s="78">
        <v>0</v>
      </c>
      <c r="I252" s="76">
        <v>0</v>
      </c>
      <c r="J252" s="46">
        <f t="shared" si="43"/>
        <v>15</v>
      </c>
      <c r="K252" s="72">
        <v>5</v>
      </c>
      <c r="L252" s="20">
        <v>24</v>
      </c>
      <c r="M252" s="65">
        <f t="shared" si="34"/>
        <v>120</v>
      </c>
      <c r="N252" s="17" t="s">
        <v>16</v>
      </c>
      <c r="O252" s="18">
        <v>45</v>
      </c>
      <c r="P252" s="122">
        <f t="shared" si="35"/>
        <v>75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1291.22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120</v>
      </c>
      <c r="P264" s="2">
        <v>1000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I14" sqref="I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22">
        <f t="shared" ref="P6:P80" si="3">SUM(M6-O6)</f>
        <v>700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12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22">
        <f t="shared" si="3"/>
        <v>1300</v>
      </c>
      <c r="Q31" s="121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3</v>
      </c>
      <c r="F74" s="71"/>
      <c r="G74" s="46">
        <f t="shared" si="5"/>
        <v>3</v>
      </c>
      <c r="H74" s="78">
        <v>2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1</v>
      </c>
      <c r="F249" s="71">
        <v>2</v>
      </c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+'9'!J252</f>
        <v>15</v>
      </c>
      <c r="F252" s="71"/>
      <c r="G252" s="46">
        <f t="shared" si="42"/>
        <v>15</v>
      </c>
      <c r="H252" s="78">
        <v>0</v>
      </c>
      <c r="I252" s="76">
        <v>0</v>
      </c>
      <c r="J252" s="46">
        <f t="shared" si="43"/>
        <v>11</v>
      </c>
      <c r="K252" s="72">
        <v>4</v>
      </c>
      <c r="L252" s="20">
        <v>15</v>
      </c>
      <c r="M252" s="65">
        <f t="shared" si="34"/>
        <v>60</v>
      </c>
      <c r="N252" s="17" t="s">
        <v>16</v>
      </c>
      <c r="O252" s="18">
        <v>45</v>
      </c>
      <c r="P252" s="122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1162.93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1115</v>
      </c>
      <c r="O264" s="2">
        <v>500</v>
      </c>
      <c r="P264" s="2">
        <v>60</v>
      </c>
      <c r="Q264" s="88">
        <v>150</v>
      </c>
      <c r="R264" s="2">
        <v>155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U251" sqref="U251"/>
      <selection pane="topRight" activeCell="U251" sqref="U251"/>
      <selection pane="bottomLeft" activeCell="U251" sqref="U251"/>
      <selection pane="bottomRight" activeCell="L20" sqref="L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2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25</v>
      </c>
      <c r="F6" s="71">
        <v>8</v>
      </c>
      <c r="G6" s="46">
        <f t="shared" si="0"/>
        <v>33</v>
      </c>
      <c r="H6" s="78">
        <v>1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0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2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60</v>
      </c>
      <c r="P20" s="122">
        <f t="shared" si="3"/>
        <v>70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14</v>
      </c>
      <c r="F22" s="71">
        <v>5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12</v>
      </c>
      <c r="F31" s="71">
        <v>5</v>
      </c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>
        <v>5</v>
      </c>
      <c r="G49" s="46">
        <f t="shared" si="5"/>
        <v>10</v>
      </c>
      <c r="H49" s="78">
        <v>4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>
        <v>1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15</v>
      </c>
      <c r="P81" s="122">
        <f t="shared" ref="P81:P172" si="8">SUM(M81-O81)</f>
        <v>40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</v>
      </c>
      <c r="F112" s="71">
        <v>5</v>
      </c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2</v>
      </c>
      <c r="F113" s="71">
        <v>5</v>
      </c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3</v>
      </c>
      <c r="F125" s="71">
        <v>5</v>
      </c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2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4</v>
      </c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5</v>
      </c>
      <c r="F175" s="71">
        <v>5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15</v>
      </c>
      <c r="P180" s="122">
        <f t="shared" si="35"/>
        <v>20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2</v>
      </c>
      <c r="F195" s="71">
        <v>5</v>
      </c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</v>
      </c>
      <c r="F196" s="71">
        <v>5</v>
      </c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>
        <v>5</v>
      </c>
      <c r="G208" s="46">
        <f t="shared" si="30"/>
        <v>7</v>
      </c>
      <c r="H208" s="78">
        <v>0</v>
      </c>
      <c r="I208" s="76">
        <v>0</v>
      </c>
      <c r="J208" s="46">
        <f t="shared" si="31"/>
        <v>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>
        <v>2</v>
      </c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1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+'10'!J252</f>
        <v>11</v>
      </c>
      <c r="F252" s="71"/>
      <c r="G252" s="46">
        <f t="shared" si="42"/>
        <v>11</v>
      </c>
      <c r="H252" s="78">
        <v>0</v>
      </c>
      <c r="I252" s="76">
        <v>0</v>
      </c>
      <c r="J252" s="46">
        <f t="shared" si="43"/>
        <v>9</v>
      </c>
      <c r="K252" s="72">
        <v>2</v>
      </c>
      <c r="L252" s="20">
        <v>15</v>
      </c>
      <c r="M252" s="65">
        <f t="shared" si="34"/>
        <v>30</v>
      </c>
      <c r="N252" s="17" t="s">
        <v>16</v>
      </c>
      <c r="O252" s="18"/>
      <c r="P252" s="122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774.11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100</v>
      </c>
      <c r="P264" s="2">
        <v>200</v>
      </c>
      <c r="Q264" s="88">
        <v>60</v>
      </c>
      <c r="R264" s="2">
        <v>100</v>
      </c>
      <c r="S264" s="2">
        <v>50</v>
      </c>
      <c r="T264" s="2">
        <v>470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.00"/>
        <filter val="200.00"/>
        <filter val="25.00"/>
        <filter val="30.00"/>
        <filter val="300.00"/>
        <filter val="350.00"/>
        <filter val="40.00"/>
        <filter val="50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U251" sqref="U251"/>
      <selection pane="topRight" activeCell="U251" sqref="U251"/>
      <selection pane="bottomLeft" activeCell="U251" sqref="U251"/>
      <selection pane="bottomRight" activeCell="G13" sqref="G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/>
      <c r="G32" s="46">
        <f t="shared" si="5"/>
        <v>4</v>
      </c>
      <c r="H32" s="78">
        <v>1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2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15</v>
      </c>
      <c r="P180" s="122">
        <f t="shared" si="35"/>
        <v>20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+'11'!J252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614.19000000000005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25</v>
      </c>
      <c r="P264" s="2">
        <v>365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U251" sqref="U251"/>
      <selection pane="topRight" activeCell="U251" sqref="U251"/>
      <selection pane="bottomLeft" activeCell="U251" sqref="U251"/>
      <selection pane="bottomRight" activeCell="N20" sqref="N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28</v>
      </c>
      <c r="F6" s="71">
        <v>15</v>
      </c>
      <c r="G6" s="46">
        <f t="shared" si="0"/>
        <v>43</v>
      </c>
      <c r="H6" s="78">
        <v>0</v>
      </c>
      <c r="I6" s="76">
        <v>0</v>
      </c>
      <c r="J6" s="46">
        <f t="shared" si="1"/>
        <v>38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15</v>
      </c>
      <c r="F22" s="71">
        <v>10</v>
      </c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15</v>
      </c>
      <c r="F31" s="71">
        <v>15</v>
      </c>
      <c r="G31" s="46">
        <f t="shared" si="5"/>
        <v>30</v>
      </c>
      <c r="H31" s="78">
        <v>0</v>
      </c>
      <c r="I31" s="76">
        <v>0</v>
      </c>
      <c r="J31" s="46">
        <f t="shared" si="6"/>
        <v>19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22">
        <f t="shared" si="3"/>
        <v>1100</v>
      </c>
      <c r="Q31" s="121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5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1</v>
      </c>
      <c r="F249" s="71">
        <v>2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+'12'!J252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1340.6800000000003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3365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1975</v>
      </c>
      <c r="O264" s="2">
        <v>200</v>
      </c>
      <c r="P264" s="2">
        <v>50</v>
      </c>
      <c r="Q264" s="88">
        <v>290</v>
      </c>
      <c r="R264" s="2">
        <v>235</v>
      </c>
      <c r="S264" s="2">
        <v>200</v>
      </c>
      <c r="T264" s="2">
        <v>700</v>
      </c>
      <c r="U264" s="2">
        <v>300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6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2">
        <f t="shared" si="3"/>
        <v>100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4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15</v>
      </c>
      <c r="P180" s="122">
        <f t="shared" si="35"/>
        <v>20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3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+'13'!J252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50"/>
        <v>9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1416.6100000000001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55</v>
      </c>
      <c r="P264" s="2">
        <v>240</v>
      </c>
      <c r="Q264" s="88">
        <v>200</v>
      </c>
      <c r="R264" s="2">
        <v>125</v>
      </c>
      <c r="S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U251" sqref="U251"/>
      <selection pane="topRight" activeCell="U251" sqref="U251"/>
      <selection pane="bottomLeft" activeCell="U251" sqref="U251"/>
      <selection pane="bottomRight" activeCell="J49" sqref="J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2">
        <f>SUM(M5-O5)</f>
        <v>250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9</v>
      </c>
      <c r="K6" s="72">
        <v>23</v>
      </c>
      <c r="L6" s="15">
        <v>100</v>
      </c>
      <c r="M6" s="65">
        <f t="shared" ref="M6:M80" si="2">+L6*K6</f>
        <v>2300</v>
      </c>
      <c r="N6" s="17" t="s">
        <v>16</v>
      </c>
      <c r="O6" s="18">
        <v>100</v>
      </c>
      <c r="P6" s="122">
        <f t="shared" ref="P6:P80" si="3">SUM(M6-O6)</f>
        <v>2200</v>
      </c>
      <c r="Q6" s="121">
        <v>36.43</v>
      </c>
      <c r="R6" s="43">
        <f t="shared" ref="R6:R80" si="4">+K6*Q6</f>
        <v>837.89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60</v>
      </c>
      <c r="P20" s="122">
        <f t="shared" si="3"/>
        <v>70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2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100</v>
      </c>
      <c r="P31" s="122">
        <f t="shared" si="3"/>
        <v>1400</v>
      </c>
      <c r="Q31" s="121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25</v>
      </c>
      <c r="P50" s="122">
        <f t="shared" si="3"/>
        <v>75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2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2">
        <f>SUM(M175-O175)</f>
        <v>25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1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+'14'!J252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2635.190000000001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6985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3775</v>
      </c>
      <c r="O264" s="2">
        <v>105</v>
      </c>
      <c r="P264" s="2">
        <v>700</v>
      </c>
      <c r="Q264" s="88">
        <v>2000</v>
      </c>
      <c r="R264" s="2">
        <v>370</v>
      </c>
      <c r="S264" s="2">
        <v>180</v>
      </c>
      <c r="T264" s="2">
        <v>70</v>
      </c>
      <c r="U264" s="2">
        <v>200</v>
      </c>
      <c r="V264" s="2">
        <v>50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2630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2630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I64" sqref="I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16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17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</v>
      </c>
      <c r="F31" s="71">
        <v>8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2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</v>
      </c>
      <c r="F115" s="71">
        <v>10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>
        <v>2</v>
      </c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+'15'!J252</f>
        <v>9</v>
      </c>
      <c r="F252" s="71">
        <v>31</v>
      </c>
      <c r="G252" s="46">
        <f t="shared" si="42"/>
        <v>40</v>
      </c>
      <c r="H252" s="78">
        <v>0</v>
      </c>
      <c r="I252" s="76">
        <v>0</v>
      </c>
      <c r="J252" s="46">
        <f t="shared" si="50"/>
        <v>30</v>
      </c>
      <c r="K252" s="72">
        <v>10</v>
      </c>
      <c r="L252" s="20">
        <v>15</v>
      </c>
      <c r="M252" s="65">
        <f t="shared" si="34"/>
        <v>150</v>
      </c>
      <c r="N252" s="17" t="s">
        <v>16</v>
      </c>
      <c r="O252" s="18"/>
      <c r="P252" s="122">
        <f t="shared" si="35"/>
        <v>150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1240.79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1800</v>
      </c>
      <c r="O264" s="2">
        <v>100</v>
      </c>
      <c r="P264" s="2">
        <v>300</v>
      </c>
      <c r="Q264" s="88">
        <v>100</v>
      </c>
      <c r="R264" s="2">
        <v>100</v>
      </c>
      <c r="S264" s="2">
        <v>150</v>
      </c>
      <c r="T264" s="2">
        <v>55</v>
      </c>
      <c r="U264" s="2">
        <v>65</v>
      </c>
      <c r="V264" s="2">
        <v>60</v>
      </c>
      <c r="W264" s="2">
        <v>15</v>
      </c>
      <c r="X264" s="2">
        <v>30</v>
      </c>
      <c r="Y264" s="2">
        <v>575</v>
      </c>
      <c r="Z264" s="2">
        <v>50</v>
      </c>
      <c r="AA264" s="2">
        <v>200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U251" sqref="U251"/>
      <selection pane="topRight" activeCell="U251" sqref="U251"/>
      <selection pane="bottomLeft" activeCell="U251" sqref="U251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2">
        <f t="shared" si="3"/>
        <v>100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+'16'!J252</f>
        <v>30</v>
      </c>
      <c r="F252" s="71"/>
      <c r="G252" s="46">
        <f t="shared" si="42"/>
        <v>30</v>
      </c>
      <c r="H252" s="78">
        <v>0</v>
      </c>
      <c r="I252" s="76">
        <v>0</v>
      </c>
      <c r="J252" s="46">
        <f t="shared" si="50"/>
        <v>26</v>
      </c>
      <c r="K252" s="72">
        <v>4</v>
      </c>
      <c r="L252" s="20">
        <v>15</v>
      </c>
      <c r="M252" s="65">
        <f t="shared" si="34"/>
        <v>60</v>
      </c>
      <c r="N252" s="17" t="s">
        <v>16</v>
      </c>
      <c r="O252" s="18"/>
      <c r="P252" s="122">
        <f t="shared" si="35"/>
        <v>60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432.51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30</v>
      </c>
      <c r="P264" s="2">
        <v>310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6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</v>
      </c>
      <c r="F180" s="71">
        <v>4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47</v>
      </c>
      <c r="F205" s="71"/>
      <c r="G205" s="46">
        <f t="shared" si="30"/>
        <v>47</v>
      </c>
      <c r="H205" s="78">
        <v>1</v>
      </c>
      <c r="I205" s="76">
        <v>0</v>
      </c>
      <c r="J205" s="46">
        <f t="shared" si="31"/>
        <v>46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1</v>
      </c>
      <c r="F208" s="71">
        <v>5</v>
      </c>
      <c r="G208" s="46">
        <f t="shared" si="30"/>
        <v>6</v>
      </c>
      <c r="H208" s="78">
        <v>0</v>
      </c>
      <c r="I208" s="76">
        <v>0</v>
      </c>
      <c r="J208" s="46">
        <f t="shared" si="31"/>
        <v>5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+'17'!J252</f>
        <v>26</v>
      </c>
      <c r="F252" s="71"/>
      <c r="G252" s="46">
        <f t="shared" si="42"/>
        <v>26</v>
      </c>
      <c r="H252" s="78">
        <v>0</v>
      </c>
      <c r="I252" s="76">
        <v>0</v>
      </c>
      <c r="J252" s="46">
        <f t="shared" si="50"/>
        <v>26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861.1099999999999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960</v>
      </c>
      <c r="O264" s="2">
        <v>180</v>
      </c>
      <c r="P264" s="2">
        <v>110</v>
      </c>
      <c r="Q264" s="88">
        <v>120</v>
      </c>
      <c r="R264" s="2">
        <v>340</v>
      </c>
      <c r="S264" s="2">
        <v>60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68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5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1"/>
        <v>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40</v>
      </c>
      <c r="P28" s="122">
        <f t="shared" si="3"/>
        <v>260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1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1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9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4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1"/>
        <v>6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1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3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1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2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6</v>
      </c>
      <c r="F112" s="71"/>
      <c r="G112" s="46">
        <f t="shared" si="18"/>
        <v>6</v>
      </c>
      <c r="H112" s="78">
        <v>0</v>
      </c>
      <c r="I112" s="76">
        <v>0</v>
      </c>
      <c r="J112" s="46">
        <f t="shared" si="6"/>
        <v>6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/>
      <c r="G113" s="46">
        <f t="shared" si="18"/>
        <v>1</v>
      </c>
      <c r="H113" s="78">
        <v>0</v>
      </c>
      <c r="I113" s="76">
        <v>0</v>
      </c>
      <c r="J113" s="46">
        <f t="shared" si="6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18"/>
        <v>6</v>
      </c>
      <c r="H115" s="78">
        <v>0</v>
      </c>
      <c r="I115" s="76">
        <v>0</v>
      </c>
      <c r="J115" s="46">
        <f t="shared" si="6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4</v>
      </c>
      <c r="F116" s="71"/>
      <c r="G116" s="46">
        <f t="shared" si="18"/>
        <v>4</v>
      </c>
      <c r="H116" s="78">
        <v>0</v>
      </c>
      <c r="I116" s="76">
        <v>0</v>
      </c>
      <c r="J116" s="46">
        <f t="shared" si="6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7</v>
      </c>
      <c r="F117" s="71"/>
      <c r="G117" s="46">
        <f t="shared" si="18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7</v>
      </c>
      <c r="F125" s="71"/>
      <c r="G125" s="46">
        <f t="shared" si="18"/>
        <v>7</v>
      </c>
      <c r="H125" s="78">
        <v>0</v>
      </c>
      <c r="I125" s="76">
        <v>0</v>
      </c>
      <c r="J125" s="46">
        <f t="shared" si="6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9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4"/>
        <v>5</v>
      </c>
      <c r="H180" s="78">
        <v>0</v>
      </c>
      <c r="I180" s="76">
        <v>0</v>
      </c>
      <c r="J180" s="46">
        <f t="shared" si="22"/>
        <v>5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10</v>
      </c>
      <c r="F193" s="71"/>
      <c r="G193" s="46">
        <f t="shared" si="24"/>
        <v>10</v>
      </c>
      <c r="H193" s="78">
        <v>0</v>
      </c>
      <c r="I193" s="76">
        <v>0</v>
      </c>
      <c r="J193" s="46">
        <f t="shared" si="22"/>
        <v>10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10</v>
      </c>
      <c r="F194" s="71"/>
      <c r="G194" s="46">
        <f t="shared" si="24"/>
        <v>10</v>
      </c>
      <c r="H194" s="78">
        <v>0</v>
      </c>
      <c r="I194" s="76">
        <v>0</v>
      </c>
      <c r="J194" s="46">
        <f t="shared" si="22"/>
        <v>10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4</v>
      </c>
      <c r="F195" s="71"/>
      <c r="G195" s="46">
        <f t="shared" si="24"/>
        <v>4</v>
      </c>
      <c r="H195" s="78">
        <v>0</v>
      </c>
      <c r="I195" s="76">
        <v>0</v>
      </c>
      <c r="J195" s="46">
        <f t="shared" si="22"/>
        <v>4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>
        <v>5</v>
      </c>
      <c r="G196" s="46">
        <f t="shared" si="24"/>
        <v>5</v>
      </c>
      <c r="H196" s="78">
        <v>0</v>
      </c>
      <c r="I196" s="76">
        <v>0</v>
      </c>
      <c r="J196" s="46">
        <f t="shared" si="22"/>
        <v>4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46</v>
      </c>
      <c r="F205" s="71"/>
      <c r="G205" s="46">
        <f t="shared" si="24"/>
        <v>46</v>
      </c>
      <c r="H205" s="78">
        <v>0</v>
      </c>
      <c r="I205" s="76">
        <v>0</v>
      </c>
      <c r="J205" s="46">
        <f t="shared" si="30"/>
        <v>46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5</v>
      </c>
      <c r="F208" s="71"/>
      <c r="G208" s="46">
        <f t="shared" si="24"/>
        <v>5</v>
      </c>
      <c r="H208" s="78">
        <v>0</v>
      </c>
      <c r="I208" s="76">
        <v>0</v>
      </c>
      <c r="J208" s="46">
        <f t="shared" si="30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50</v>
      </c>
      <c r="P208" s="23">
        <f t="shared" si="26"/>
        <v>0</v>
      </c>
      <c r="Q208" s="90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4</v>
      </c>
      <c r="F209" s="71"/>
      <c r="G209" s="46">
        <f t="shared" si="24"/>
        <v>4</v>
      </c>
      <c r="H209" s="78">
        <v>0</v>
      </c>
      <c r="I209" s="76">
        <v>0</v>
      </c>
      <c r="J209" s="46">
        <f t="shared" si="30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1</v>
      </c>
      <c r="F248" s="71"/>
      <c r="G248" s="46">
        <f t="shared" si="34"/>
        <v>1</v>
      </c>
      <c r="H248" s="78">
        <v>0</v>
      </c>
      <c r="I248" s="76">
        <v>0</v>
      </c>
      <c r="J248" s="46">
        <f t="shared" si="3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+'18'!J252</f>
        <v>26</v>
      </c>
      <c r="F252" s="71"/>
      <c r="G252" s="46">
        <f t="shared" si="34"/>
        <v>26</v>
      </c>
      <c r="H252" s="78">
        <v>0</v>
      </c>
      <c r="I252" s="76">
        <v>0</v>
      </c>
      <c r="J252" s="46">
        <f t="shared" si="30"/>
        <v>24</v>
      </c>
      <c r="K252" s="72">
        <v>2</v>
      </c>
      <c r="L252" s="20">
        <v>15</v>
      </c>
      <c r="M252" s="65">
        <f t="shared" si="31"/>
        <v>30</v>
      </c>
      <c r="N252" s="17" t="s">
        <v>16</v>
      </c>
      <c r="O252" s="18"/>
      <c r="P252" s="122">
        <f t="shared" si="26"/>
        <v>30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ref="M258" si="45">+L258*K258</f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825.03999999999985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710</v>
      </c>
      <c r="O264" s="2">
        <v>250</v>
      </c>
      <c r="P264" s="2">
        <v>120</v>
      </c>
      <c r="Q264" s="88">
        <v>340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2">
        <f>SUM(M5-O5)</f>
        <v>200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</v>
      </c>
      <c r="F6" s="71">
        <v>30</v>
      </c>
      <c r="G6" s="46">
        <f t="shared" si="0"/>
        <v>35</v>
      </c>
      <c r="H6" s="78">
        <v>0</v>
      </c>
      <c r="I6" s="76">
        <v>0</v>
      </c>
      <c r="J6" s="46">
        <f t="shared" si="1"/>
        <v>16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100</v>
      </c>
      <c r="P6" s="122">
        <f t="shared" ref="P6:P69" si="3">SUM(M6-O6)</f>
        <v>1800</v>
      </c>
      <c r="Q6" s="121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6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100</v>
      </c>
      <c r="P18" s="122">
        <f t="shared" si="3"/>
        <v>100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10</v>
      </c>
      <c r="F22" s="71">
        <v>15</v>
      </c>
      <c r="G22" s="46">
        <f t="shared" si="0"/>
        <v>25</v>
      </c>
      <c r="H22" s="78">
        <v>1</v>
      </c>
      <c r="I22" s="76">
        <v>0</v>
      </c>
      <c r="J22" s="46">
        <f t="shared" si="1"/>
        <v>20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2">
        <f t="shared" si="3"/>
        <v>80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2">
        <f t="shared" si="3"/>
        <v>150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10</v>
      </c>
      <c r="F31" s="71">
        <v>15</v>
      </c>
      <c r="G31" s="46">
        <f t="shared" si="5"/>
        <v>25</v>
      </c>
      <c r="H31" s="78">
        <v>0</v>
      </c>
      <c r="I31" s="76">
        <v>0</v>
      </c>
      <c r="J31" s="46">
        <f t="shared" si="6"/>
        <v>20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>
        <v>2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2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25</v>
      </c>
      <c r="P81" s="122">
        <f t="shared" si="7"/>
        <v>140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>
        <v>10</v>
      </c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>
        <v>5</v>
      </c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5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>
        <v>55</v>
      </c>
      <c r="P117" s="122">
        <f t="shared" si="7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>
        <v>2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50</v>
      </c>
      <c r="P133" s="23">
        <f t="shared" si="7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7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46</v>
      </c>
      <c r="F205" s="71"/>
      <c r="G205" s="46">
        <f t="shared" si="27"/>
        <v>46</v>
      </c>
      <c r="H205" s="78">
        <v>0</v>
      </c>
      <c r="I205" s="76">
        <v>0</v>
      </c>
      <c r="J205" s="46">
        <f t="shared" si="28"/>
        <v>46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3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+'19'!J252</f>
        <v>24</v>
      </c>
      <c r="F252" s="71"/>
      <c r="G252" s="46">
        <f t="shared" si="39"/>
        <v>24</v>
      </c>
      <c r="H252" s="78">
        <v>0</v>
      </c>
      <c r="I252" s="76">
        <v>0</v>
      </c>
      <c r="J252" s="46">
        <f t="shared" si="40"/>
        <v>8</v>
      </c>
      <c r="K252" s="72">
        <v>16</v>
      </c>
      <c r="L252" s="20">
        <v>15</v>
      </c>
      <c r="M252" s="65">
        <f t="shared" si="31"/>
        <v>240</v>
      </c>
      <c r="N252" s="17" t="s">
        <v>16</v>
      </c>
      <c r="O252" s="18"/>
      <c r="P252" s="122">
        <f t="shared" si="35"/>
        <v>240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2118.2299999999996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</v>
      </c>
      <c r="O264" s="2">
        <v>50</v>
      </c>
      <c r="P264" s="2">
        <v>15</v>
      </c>
      <c r="Q264" s="88">
        <v>65</v>
      </c>
      <c r="R264" s="2">
        <v>70</v>
      </c>
      <c r="S264" s="2">
        <v>275</v>
      </c>
      <c r="T264" s="2">
        <v>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I57" sqref="I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1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12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70</v>
      </c>
      <c r="P24" s="122">
        <f t="shared" si="3"/>
        <v>130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5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22">
        <f>SUM(M48-O48)</f>
        <v>200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6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2">
        <f>SUM(M53-O53)</f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4</v>
      </c>
      <c r="K115" s="72">
        <v>6</v>
      </c>
      <c r="L115" s="22">
        <v>60</v>
      </c>
      <c r="M115" s="65">
        <f t="shared" si="7"/>
        <v>360</v>
      </c>
      <c r="N115" s="17" t="s">
        <v>16</v>
      </c>
      <c r="O115" s="18"/>
      <c r="P115" s="122">
        <f t="shared" si="8"/>
        <v>360</v>
      </c>
      <c r="Q115" s="90">
        <v>23.61</v>
      </c>
      <c r="R115" s="43">
        <f t="shared" si="9"/>
        <v>141.66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50</v>
      </c>
      <c r="P125" s="23">
        <f t="shared" si="8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1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/>
      <c r="P193" s="122">
        <f t="shared" si="35"/>
        <v>480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46</v>
      </c>
      <c r="F205" s="71"/>
      <c r="G205" s="46">
        <f t="shared" si="30"/>
        <v>46</v>
      </c>
      <c r="H205" s="78">
        <v>0</v>
      </c>
      <c r="I205" s="76">
        <v>0</v>
      </c>
      <c r="J205" s="46">
        <f t="shared" si="31"/>
        <v>45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+'20'!J252</f>
        <v>8</v>
      </c>
      <c r="F252" s="71"/>
      <c r="G252" s="46">
        <f t="shared" si="42"/>
        <v>8</v>
      </c>
      <c r="H252" s="78">
        <v>0</v>
      </c>
      <c r="I252" s="76">
        <v>0</v>
      </c>
      <c r="J252" s="46">
        <f t="shared" si="43"/>
        <v>0</v>
      </c>
      <c r="K252" s="72">
        <v>8</v>
      </c>
      <c r="L252" s="20">
        <v>15</v>
      </c>
      <c r="M252" s="65">
        <f t="shared" si="34"/>
        <v>120</v>
      </c>
      <c r="N252" s="17" t="s">
        <v>16</v>
      </c>
      <c r="O252" s="18"/>
      <c r="P252" s="122">
        <f t="shared" si="35"/>
        <v>120</v>
      </c>
      <c r="Q252" s="90">
        <v>23.7</v>
      </c>
      <c r="R252" s="43">
        <f t="shared" si="36"/>
        <v>189.6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23.7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23.7</v>
      </c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23.7</v>
      </c>
      <c r="R259" s="43">
        <f t="shared" ref="R259" si="6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2120.5099999999998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5005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100</v>
      </c>
      <c r="P264" s="2">
        <v>210</v>
      </c>
      <c r="Q264" s="2">
        <v>130</v>
      </c>
      <c r="R264" s="2">
        <v>135</v>
      </c>
      <c r="S264" s="2">
        <v>60</v>
      </c>
      <c r="T264" s="2">
        <v>50</v>
      </c>
      <c r="U264" s="2">
        <v>200</v>
      </c>
      <c r="V264" s="2">
        <v>180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3805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3805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20</v>
      </c>
      <c r="P28" s="122">
        <f t="shared" si="3"/>
        <v>180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2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2">
        <f t="shared" si="3"/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22">
        <f t="shared" si="3"/>
        <v>100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>
        <v>1</v>
      </c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20</v>
      </c>
      <c r="P62" s="122">
        <f t="shared" si="3"/>
        <v>220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1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45</v>
      </c>
      <c r="F205" s="71"/>
      <c r="G205" s="46">
        <f t="shared" si="30"/>
        <v>45</v>
      </c>
      <c r="H205" s="78">
        <v>0</v>
      </c>
      <c r="I205" s="76">
        <v>0</v>
      </c>
      <c r="J205" s="46">
        <f t="shared" si="31"/>
        <v>44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23.7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23.7</v>
      </c>
      <c r="R257" s="43">
        <f t="shared" ref="R257" si="58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23.7</v>
      </c>
      <c r="R259" s="43">
        <f t="shared" ref="R259" si="63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2169.84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5415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2395</v>
      </c>
      <c r="O264" s="2">
        <v>570</v>
      </c>
      <c r="P264" s="2">
        <v>100</v>
      </c>
      <c r="Q264" s="2">
        <v>100</v>
      </c>
      <c r="R264" s="2">
        <v>50</v>
      </c>
      <c r="S264" s="2">
        <v>520</v>
      </c>
      <c r="T264" s="2">
        <v>50</v>
      </c>
      <c r="U264" s="2">
        <v>270</v>
      </c>
      <c r="V264" s="2">
        <v>100</v>
      </c>
      <c r="W264" s="2">
        <v>150</v>
      </c>
      <c r="X264" s="2">
        <v>205</v>
      </c>
      <c r="Y264" s="2">
        <v>200</v>
      </c>
      <c r="Z264" s="2">
        <v>80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2570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2570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8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7</v>
      </c>
      <c r="F6" s="71">
        <v>20</v>
      </c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6</v>
      </c>
      <c r="F22" s="71">
        <v>15</v>
      </c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5</v>
      </c>
      <c r="F28" s="71">
        <v>6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12</v>
      </c>
      <c r="F31" s="71">
        <v>15</v>
      </c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>
        <v>4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>
        <v>50</v>
      </c>
      <c r="P113" s="122">
        <f t="shared" si="7"/>
        <v>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3</v>
      </c>
      <c r="F115" s="71">
        <v>10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3</v>
      </c>
      <c r="F133" s="71">
        <v>3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44</v>
      </c>
      <c r="F205" s="71"/>
      <c r="G205" s="46">
        <f t="shared" si="27"/>
        <v>44</v>
      </c>
      <c r="H205" s="78">
        <v>0</v>
      </c>
      <c r="I205" s="76">
        <v>0</v>
      </c>
      <c r="J205" s="46">
        <f t="shared" si="28"/>
        <v>43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1</v>
      </c>
      <c r="F249" s="71">
        <v>2</v>
      </c>
      <c r="G249" s="46">
        <f t="shared" si="39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885.87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1175</v>
      </c>
      <c r="O264" s="2">
        <v>320</v>
      </c>
      <c r="P264" s="2">
        <v>505</v>
      </c>
      <c r="Q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U251" sqref="U251"/>
      <selection pane="topRight" activeCell="U251" sqref="U251"/>
      <selection pane="bottomLeft" activeCell="U251" sqref="U251"/>
      <selection pane="bottomRight" activeCell="W22" sqref="W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 t="shared" si="3"/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7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2">
        <f t="shared" si="3"/>
        <v>350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/>
      <c r="G77" s="46">
        <f t="shared" si="5"/>
        <v>2</v>
      </c>
      <c r="H77" s="78">
        <v>1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43</v>
      </c>
      <c r="F205" s="71"/>
      <c r="G205" s="46">
        <f t="shared" si="30"/>
        <v>43</v>
      </c>
      <c r="H205" s="78">
        <v>0</v>
      </c>
      <c r="I205" s="76">
        <v>0</v>
      </c>
      <c r="J205" s="46">
        <f t="shared" si="31"/>
        <v>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23.7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23.7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23.7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840.94999999999982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320</v>
      </c>
      <c r="P264" s="2">
        <v>275</v>
      </c>
      <c r="Q264" s="2">
        <v>105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22</v>
      </c>
      <c r="F6" s="71">
        <v>10</v>
      </c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2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2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>
        <v>10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>
        <v>5</v>
      </c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</v>
      </c>
      <c r="F193" s="71">
        <v>5</v>
      </c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>
        <v>5</v>
      </c>
      <c r="G194" s="46">
        <f t="shared" si="27"/>
        <v>8</v>
      </c>
      <c r="H194" s="78">
        <v>0</v>
      </c>
      <c r="I194" s="76">
        <v>0</v>
      </c>
      <c r="J194" s="46">
        <f t="shared" si="28"/>
        <v>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2</v>
      </c>
      <c r="F195" s="71">
        <v>5</v>
      </c>
      <c r="G195" s="46">
        <f t="shared" si="27"/>
        <v>7</v>
      </c>
      <c r="H195" s="78">
        <v>0</v>
      </c>
      <c r="I195" s="76">
        <v>0</v>
      </c>
      <c r="J195" s="46">
        <f t="shared" si="28"/>
        <v>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1</v>
      </c>
      <c r="F196" s="71">
        <v>5</v>
      </c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43</v>
      </c>
      <c r="F205" s="71"/>
      <c r="G205" s="46">
        <f t="shared" si="27"/>
        <v>43</v>
      </c>
      <c r="H205" s="78">
        <v>0</v>
      </c>
      <c r="I205" s="76">
        <v>0</v>
      </c>
      <c r="J205" s="46">
        <f t="shared" si="28"/>
        <v>43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>
        <v>23.7</v>
      </c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817.03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50</v>
      </c>
      <c r="P264" s="2">
        <v>60</v>
      </c>
      <c r="Q264" s="2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43</v>
      </c>
      <c r="F205" s="71"/>
      <c r="G205" s="46">
        <f t="shared" si="27"/>
        <v>43</v>
      </c>
      <c r="H205" s="78">
        <v>0</v>
      </c>
      <c r="I205" s="76">
        <v>0</v>
      </c>
      <c r="J205" s="46">
        <f t="shared" si="28"/>
        <v>40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446.07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U251" sqref="U251"/>
      <selection pane="topRight" activeCell="U251" sqref="U251"/>
      <selection pane="bottomLeft" activeCell="U251" sqref="U251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11</v>
      </c>
      <c r="F5" s="71">
        <v>10</v>
      </c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29</v>
      </c>
      <c r="F6" s="71">
        <v>15</v>
      </c>
      <c r="G6" s="46">
        <f t="shared" si="0"/>
        <v>44</v>
      </c>
      <c r="H6" s="78">
        <v>0</v>
      </c>
      <c r="I6" s="76">
        <v>0</v>
      </c>
      <c r="J6" s="46">
        <f t="shared" si="1"/>
        <v>43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>
        <v>10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4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7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250</v>
      </c>
      <c r="P24" s="122">
        <f t="shared" si="3"/>
        <v>550</v>
      </c>
      <c r="Q24" s="121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150</v>
      </c>
      <c r="P28" s="122">
        <f t="shared" si="3"/>
        <v>250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21</v>
      </c>
      <c r="F31" s="71">
        <v>25</v>
      </c>
      <c r="G31" s="46">
        <f t="shared" si="5"/>
        <v>46</v>
      </c>
      <c r="H31" s="78">
        <v>0</v>
      </c>
      <c r="I31" s="76">
        <v>0</v>
      </c>
      <c r="J31" s="46">
        <f t="shared" si="6"/>
        <v>44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2</v>
      </c>
      <c r="F46" s="71">
        <v>5</v>
      </c>
      <c r="G46" s="46">
        <f t="shared" si="5"/>
        <v>7</v>
      </c>
      <c r="H46" s="78">
        <v>1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>
        <v>5</v>
      </c>
      <c r="G48" s="46">
        <f t="shared" si="5"/>
        <v>8</v>
      </c>
      <c r="H48" s="78">
        <v>1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25</v>
      </c>
      <c r="P81" s="122">
        <f t="shared" si="7"/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7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>
        <v>2</v>
      </c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40</v>
      </c>
      <c r="F205" s="71"/>
      <c r="G205" s="46">
        <f t="shared" si="27"/>
        <v>40</v>
      </c>
      <c r="H205" s="78">
        <v>0</v>
      </c>
      <c r="I205" s="76">
        <v>0</v>
      </c>
      <c r="J205" s="46">
        <f t="shared" si="28"/>
        <v>40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2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1008.5400000000001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200</v>
      </c>
      <c r="P264" s="2">
        <v>100</v>
      </c>
      <c r="Q264" s="2">
        <v>35</v>
      </c>
      <c r="R264" s="2">
        <v>100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K193" sqref="K19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33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2">
        <f t="shared" ref="P6:P69" si="3">SUM(M6-O6)</f>
        <v>1000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44</v>
      </c>
      <c r="F31" s="71"/>
      <c r="G31" s="46">
        <f t="shared" si="5"/>
        <v>44</v>
      </c>
      <c r="H31" s="78">
        <v>0</v>
      </c>
      <c r="I31" s="76">
        <v>0</v>
      </c>
      <c r="J31" s="46">
        <f t="shared" si="6"/>
        <v>34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5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5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2">
        <f t="shared" si="7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6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2</v>
      </c>
      <c r="K116" s="72">
        <v>5</v>
      </c>
      <c r="L116" s="22">
        <v>100</v>
      </c>
      <c r="M116" s="65">
        <f t="shared" si="8"/>
        <v>500</v>
      </c>
      <c r="N116" s="17" t="s">
        <v>16</v>
      </c>
      <c r="O116" s="18"/>
      <c r="P116" s="122">
        <f t="shared" si="7"/>
        <v>500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/>
      <c r="G131" s="46">
        <f t="shared" si="20"/>
        <v>4</v>
      </c>
      <c r="H131" s="78">
        <v>1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2">
        <f t="shared" si="26"/>
        <v>100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0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>
        <v>50</v>
      </c>
      <c r="P193" s="122">
        <f t="shared" si="26"/>
        <v>130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4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40</v>
      </c>
      <c r="F205" s="71"/>
      <c r="G205" s="46">
        <f t="shared" si="27"/>
        <v>40</v>
      </c>
      <c r="H205" s="78">
        <v>0</v>
      </c>
      <c r="I205" s="76">
        <v>0</v>
      </c>
      <c r="J205" s="46">
        <f t="shared" si="28"/>
        <v>39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>
        <f t="shared" si="40"/>
        <v>1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122">
        <f t="shared" si="35"/>
        <v>150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2177.9499999999998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5855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2245</v>
      </c>
      <c r="O264" s="2">
        <v>50</v>
      </c>
      <c r="P264" s="2">
        <v>355</v>
      </c>
      <c r="Q264" s="2">
        <v>300</v>
      </c>
      <c r="R264" s="2">
        <v>300</v>
      </c>
      <c r="S264" s="2">
        <v>520</v>
      </c>
      <c r="T264" s="2">
        <v>120</v>
      </c>
      <c r="U264" s="2">
        <v>200</v>
      </c>
      <c r="V264" s="2">
        <v>300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3470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3470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46"/>
  <sheetViews>
    <sheetView zoomScale="70" zoomScaleNormal="70" workbookViewId="0">
      <pane xSplit="10" ySplit="4" topLeftCell="K263" activePane="bottomRight" state="frozen"/>
      <selection activeCell="U251" sqref="U251"/>
      <selection pane="topRight" activeCell="U251" sqref="U251"/>
      <selection pane="bottomLeft" activeCell="U251" sqref="U251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9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29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2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0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39</v>
      </c>
      <c r="F205" s="71"/>
      <c r="G205" s="46">
        <f t="shared" si="27"/>
        <v>39</v>
      </c>
      <c r="H205" s="78">
        <v>0</v>
      </c>
      <c r="I205" s="76">
        <v>0</v>
      </c>
      <c r="J205" s="46">
        <f t="shared" si="28"/>
        <v>34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1501.98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1540</v>
      </c>
      <c r="O264" s="2">
        <v>100</v>
      </c>
      <c r="P264" s="2">
        <v>50</v>
      </c>
      <c r="Q264" s="2">
        <v>200</v>
      </c>
      <c r="R264" s="2">
        <v>340</v>
      </c>
      <c r="S264" s="2">
        <v>200</v>
      </c>
      <c r="T264" s="2">
        <v>320</v>
      </c>
      <c r="U264" s="2">
        <v>330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2195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2195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P11" sqref="P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30</v>
      </c>
      <c r="F6" s="71">
        <v>5</v>
      </c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4</v>
      </c>
      <c r="F39" s="71">
        <v>2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3</v>
      </c>
      <c r="F41" s="71">
        <v>6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2</v>
      </c>
      <c r="F46" s="71">
        <v>5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1432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2</v>
      </c>
      <c r="F53" s="71">
        <v>5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22">
        <f t="shared" si="7"/>
        <v>80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>
        <v>2</v>
      </c>
      <c r="G81" s="46">
        <f t="shared" si="5"/>
        <v>4</v>
      </c>
      <c r="H81" s="78">
        <v>1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25</v>
      </c>
      <c r="P81" s="122">
        <f t="shared" si="7"/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</v>
      </c>
      <c r="F112" s="71">
        <v>10</v>
      </c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4</v>
      </c>
      <c r="F113" s="71">
        <v>10</v>
      </c>
      <c r="G113" s="46">
        <f t="shared" si="20"/>
        <v>14</v>
      </c>
      <c r="H113" s="78">
        <v>0</v>
      </c>
      <c r="I113" s="76">
        <v>0</v>
      </c>
      <c r="J113" s="46">
        <f t="shared" si="21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>
        <v>7</v>
      </c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>
        <v>10</v>
      </c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>
        <v>2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4</v>
      </c>
      <c r="F133" s="71">
        <v>2</v>
      </c>
      <c r="G133" s="46">
        <f t="shared" si="20"/>
        <v>6</v>
      </c>
      <c r="H133" s="78">
        <v>1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2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34</v>
      </c>
      <c r="F205" s="71"/>
      <c r="G205" s="46">
        <f t="shared" si="27"/>
        <v>34</v>
      </c>
      <c r="H205" s="78">
        <v>0</v>
      </c>
      <c r="I205" s="76">
        <v>0</v>
      </c>
      <c r="J205" s="46">
        <f t="shared" si="28"/>
        <v>34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1</v>
      </c>
      <c r="F248" s="71"/>
      <c r="G248" s="46">
        <f t="shared" si="39"/>
        <v>1</v>
      </c>
      <c r="H248" s="78">
        <v>0</v>
      </c>
      <c r="I248" s="76">
        <v>0</v>
      </c>
      <c r="J248" s="46">
        <f t="shared" si="40"/>
        <v>1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797.7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200</v>
      </c>
      <c r="P264" s="2">
        <v>280</v>
      </c>
      <c r="Q264" s="2">
        <v>520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U251" sqref="U251"/>
      <selection pane="topRight" activeCell="U251" sqref="U251"/>
      <selection pane="bottomLeft" activeCell="U251" sqref="U251"/>
      <selection pane="bottomRight" activeCell="U251" sqref="U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2000004</v>
      </c>
      <c r="C252" s="19" t="s">
        <v>1431</v>
      </c>
      <c r="D252" s="10" t="s">
        <v>434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2025-06-28T08:50:50Z</cp:lastPrinted>
  <dcterms:created xsi:type="dcterms:W3CDTF">2023-12-01T06:41:03Z</dcterms:created>
  <dcterms:modified xsi:type="dcterms:W3CDTF">2025-07-01T08:25:37Z</dcterms:modified>
</cp:coreProperties>
</file>