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ิ.ย. 68\"/>
    </mc:Choice>
  </mc:AlternateContent>
  <xr:revisionPtr revIDLastSave="0" documentId="13_ncr:1_{6608EDC1-0A37-4B74-87CF-0F3CE97BC6B0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7" i="106" l="1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5" i="106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G246" i="105" s="1"/>
  <c r="J246" i="105" s="1"/>
  <c r="E247" i="105"/>
  <c r="E248" i="105"/>
  <c r="E249" i="105"/>
  <c r="E250" i="105"/>
  <c r="E251" i="105"/>
  <c r="E252" i="105"/>
  <c r="E253" i="105"/>
  <c r="E254" i="105"/>
  <c r="E255" i="105"/>
  <c r="E256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5" i="105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G245" i="104" s="1"/>
  <c r="J245" i="104" s="1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5" i="104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G245" i="103" s="1"/>
  <c r="J245" i="103" s="1"/>
  <c r="E246" i="103"/>
  <c r="E247" i="103"/>
  <c r="E248" i="103"/>
  <c r="E249" i="103"/>
  <c r="E250" i="103"/>
  <c r="E251" i="103"/>
  <c r="E252" i="103"/>
  <c r="E253" i="103"/>
  <c r="E254" i="103"/>
  <c r="E255" i="103"/>
  <c r="E256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5" i="103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G243" i="102" s="1"/>
  <c r="J243" i="102" s="1"/>
  <c r="E244" i="102"/>
  <c r="E245" i="102"/>
  <c r="E246" i="102"/>
  <c r="E247" i="102"/>
  <c r="E248" i="102"/>
  <c r="E249" i="102"/>
  <c r="E250" i="102"/>
  <c r="E251" i="102"/>
  <c r="G251" i="102" s="1"/>
  <c r="J251" i="102" s="1"/>
  <c r="E252" i="102"/>
  <c r="E253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5" i="102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G244" i="101" s="1"/>
  <c r="J244" i="101" s="1"/>
  <c r="E245" i="101"/>
  <c r="E246" i="101"/>
  <c r="E247" i="101"/>
  <c r="E248" i="101"/>
  <c r="E249" i="101"/>
  <c r="E250" i="101"/>
  <c r="E251" i="101"/>
  <c r="E252" i="101"/>
  <c r="G252" i="101" s="1"/>
  <c r="J252" i="101" s="1"/>
  <c r="E253" i="101"/>
  <c r="E254" i="101"/>
  <c r="E255" i="101"/>
  <c r="E256" i="101"/>
  <c r="E257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5" i="101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G246" i="100" s="1"/>
  <c r="J246" i="100" s="1"/>
  <c r="E247" i="100"/>
  <c r="E248" i="100"/>
  <c r="E249" i="100"/>
  <c r="E250" i="100"/>
  <c r="E251" i="100"/>
  <c r="E252" i="100"/>
  <c r="E253" i="100"/>
  <c r="E254" i="100"/>
  <c r="E255" i="100"/>
  <c r="E256" i="100"/>
  <c r="E257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5" i="100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G250" i="99" s="1"/>
  <c r="J250" i="99" s="1"/>
  <c r="E251" i="99"/>
  <c r="E252" i="99"/>
  <c r="E253" i="99"/>
  <c r="E254" i="99"/>
  <c r="E255" i="99"/>
  <c r="E256" i="99"/>
  <c r="E257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5" i="99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G248" i="98" s="1"/>
  <c r="J248" i="98" s="1"/>
  <c r="E249" i="98"/>
  <c r="G249" i="98" s="1"/>
  <c r="J249" i="98" s="1"/>
  <c r="E250" i="98"/>
  <c r="E251" i="98"/>
  <c r="E252" i="98"/>
  <c r="E253" i="98"/>
  <c r="E254" i="98"/>
  <c r="E255" i="98"/>
  <c r="E256" i="98"/>
  <c r="E257" i="98"/>
  <c r="G257" i="98" s="1"/>
  <c r="J257" i="98" s="1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5" i="98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G243" i="97" s="1"/>
  <c r="J243" i="97" s="1"/>
  <c r="E244" i="97"/>
  <c r="E245" i="97"/>
  <c r="E246" i="97"/>
  <c r="E247" i="97"/>
  <c r="E248" i="97"/>
  <c r="E249" i="97"/>
  <c r="E250" i="97"/>
  <c r="E251" i="97"/>
  <c r="G251" i="97" s="1"/>
  <c r="J251" i="97" s="1"/>
  <c r="E252" i="97"/>
  <c r="E253" i="97"/>
  <c r="E254" i="97"/>
  <c r="E255" i="97"/>
  <c r="E256" i="97"/>
  <c r="E257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5" i="97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G250" i="96" s="1"/>
  <c r="J250" i="96" s="1"/>
  <c r="E251" i="96"/>
  <c r="E252" i="96"/>
  <c r="E253" i="96"/>
  <c r="E254" i="96"/>
  <c r="E255" i="96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5" i="96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G245" i="95" s="1"/>
  <c r="J245" i="95" s="1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5" i="95"/>
  <c r="E248" i="94"/>
  <c r="G248" i="94" s="1"/>
  <c r="J248" i="94" s="1"/>
  <c r="E257" i="94"/>
  <c r="E258" i="94"/>
  <c r="E252" i="93"/>
  <c r="G252" i="93" s="1"/>
  <c r="J252" i="93" s="1"/>
  <c r="E252" i="94" s="1"/>
  <c r="G252" i="94" s="1"/>
  <c r="J252" i="94" s="1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G249" i="91" s="1"/>
  <c r="J249" i="91" s="1"/>
  <c r="E250" i="91"/>
  <c r="E251" i="91"/>
  <c r="E252" i="91"/>
  <c r="E253" i="91"/>
  <c r="E254" i="91"/>
  <c r="E255" i="91"/>
  <c r="E256" i="91"/>
  <c r="E257" i="91"/>
  <c r="G257" i="91" s="1"/>
  <c r="J257" i="91" s="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5" i="91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G248" i="90" s="1"/>
  <c r="J248" i="90" s="1"/>
  <c r="E249" i="90"/>
  <c r="E250" i="90"/>
  <c r="E251" i="90"/>
  <c r="E252" i="90"/>
  <c r="E253" i="90"/>
  <c r="E254" i="90"/>
  <c r="E255" i="90"/>
  <c r="E256" i="90"/>
  <c r="E257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5" i="90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G244" i="89" s="1"/>
  <c r="J244" i="89" s="1"/>
  <c r="E245" i="89"/>
  <c r="E246" i="89"/>
  <c r="E247" i="89"/>
  <c r="E248" i="89"/>
  <c r="E249" i="89"/>
  <c r="E250" i="89"/>
  <c r="E251" i="89"/>
  <c r="E252" i="89"/>
  <c r="G252" i="89" s="1"/>
  <c r="J252" i="89" s="1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5" i="89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5" i="88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G250" i="87" s="1"/>
  <c r="J250" i="87" s="1"/>
  <c r="E251" i="87"/>
  <c r="E252" i="87"/>
  <c r="E253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5" i="87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G246" i="86" s="1"/>
  <c r="J246" i="86" s="1"/>
  <c r="E247" i="86"/>
  <c r="G247" i="86" s="1"/>
  <c r="J247" i="86" s="1"/>
  <c r="E248" i="86"/>
  <c r="E249" i="86"/>
  <c r="E250" i="86"/>
  <c r="E251" i="86"/>
  <c r="E252" i="86"/>
  <c r="E253" i="86"/>
  <c r="E254" i="86"/>
  <c r="E255" i="86"/>
  <c r="E256" i="86"/>
  <c r="E257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5" i="86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G245" i="85" s="1"/>
  <c r="J245" i="85" s="1"/>
  <c r="E246" i="85"/>
  <c r="E247" i="85"/>
  <c r="E248" i="85"/>
  <c r="E249" i="85"/>
  <c r="E250" i="85"/>
  <c r="E251" i="85"/>
  <c r="E252" i="85"/>
  <c r="G252" i="85" s="1"/>
  <c r="J252" i="85" s="1"/>
  <c r="E253" i="85"/>
  <c r="E254" i="85"/>
  <c r="E255" i="85"/>
  <c r="E256" i="85"/>
  <c r="E257" i="85"/>
  <c r="E258" i="85"/>
  <c r="E5" i="85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G245" i="84" s="1"/>
  <c r="J245" i="84" s="1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5" i="84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G246" i="83" s="1"/>
  <c r="J246" i="83" s="1"/>
  <c r="E247" i="83"/>
  <c r="E248" i="83"/>
  <c r="E249" i="83"/>
  <c r="E250" i="83"/>
  <c r="E251" i="83"/>
  <c r="E252" i="83"/>
  <c r="E253" i="83"/>
  <c r="E254" i="83"/>
  <c r="E255" i="83"/>
  <c r="E256" i="83"/>
  <c r="E257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5" i="83"/>
  <c r="K242" i="8"/>
  <c r="K243" i="8"/>
  <c r="P243" i="8" s="1"/>
  <c r="K244" i="8"/>
  <c r="P244" i="8" s="1"/>
  <c r="K245" i="8"/>
  <c r="P245" i="8" s="1"/>
  <c r="K246" i="8"/>
  <c r="P246" i="8" s="1"/>
  <c r="K247" i="8"/>
  <c r="P247" i="8" s="1"/>
  <c r="K248" i="8"/>
  <c r="K249" i="8"/>
  <c r="P249" i="8" s="1"/>
  <c r="K250" i="8"/>
  <c r="K251" i="8"/>
  <c r="P251" i="8" s="1"/>
  <c r="K252" i="8"/>
  <c r="P252" i="8" s="1"/>
  <c r="K253" i="8"/>
  <c r="P253" i="8" s="1"/>
  <c r="K254" i="8"/>
  <c r="K255" i="8"/>
  <c r="K256" i="8"/>
  <c r="F244" i="8"/>
  <c r="G244" i="8" s="1"/>
  <c r="F245" i="8"/>
  <c r="F246" i="8"/>
  <c r="G246" i="8" s="1"/>
  <c r="F247" i="8"/>
  <c r="F248" i="8"/>
  <c r="F249" i="8"/>
  <c r="G249" i="8" s="1"/>
  <c r="F250" i="8"/>
  <c r="F251" i="8"/>
  <c r="F252" i="8"/>
  <c r="G252" i="8" s="1"/>
  <c r="F253" i="8"/>
  <c r="F254" i="8"/>
  <c r="F255" i="8"/>
  <c r="G251" i="85"/>
  <c r="J251" i="85" s="1"/>
  <c r="G252" i="86"/>
  <c r="J252" i="86" s="1"/>
  <c r="G251" i="86"/>
  <c r="J251" i="86" s="1"/>
  <c r="G252" i="87"/>
  <c r="J252" i="87" s="1"/>
  <c r="G251" i="87"/>
  <c r="J251" i="87" s="1"/>
  <c r="G252" i="88"/>
  <c r="J252" i="88" s="1"/>
  <c r="G251" i="88"/>
  <c r="J251" i="88" s="1"/>
  <c r="G251" i="89"/>
  <c r="J251" i="89" s="1"/>
  <c r="G252" i="90"/>
  <c r="J252" i="90" s="1"/>
  <c r="G251" i="90"/>
  <c r="J251" i="90" s="1"/>
  <c r="G252" i="91"/>
  <c r="J252" i="91" s="1"/>
  <c r="G251" i="91"/>
  <c r="J251" i="91" s="1"/>
  <c r="G252" i="92"/>
  <c r="J252" i="92" s="1"/>
  <c r="G251" i="92"/>
  <c r="J251" i="92" s="1"/>
  <c r="E251" i="93" s="1"/>
  <c r="G251" i="93" s="1"/>
  <c r="J251" i="93" s="1"/>
  <c r="E251" i="94" s="1"/>
  <c r="G251" i="94" s="1"/>
  <c r="J251" i="94" s="1"/>
  <c r="G252" i="95"/>
  <c r="J252" i="95" s="1"/>
  <c r="G251" i="95"/>
  <c r="J251" i="95" s="1"/>
  <c r="G252" i="96"/>
  <c r="J252" i="96" s="1"/>
  <c r="G251" i="96"/>
  <c r="J251" i="96" s="1"/>
  <c r="G252" i="97"/>
  <c r="J252" i="97" s="1"/>
  <c r="G252" i="98"/>
  <c r="J252" i="98" s="1"/>
  <c r="G251" i="98"/>
  <c r="J251" i="98" s="1"/>
  <c r="G252" i="99"/>
  <c r="J252" i="99" s="1"/>
  <c r="G251" i="99"/>
  <c r="J251" i="99" s="1"/>
  <c r="G252" i="100"/>
  <c r="J252" i="100" s="1"/>
  <c r="G251" i="100"/>
  <c r="J251" i="100" s="1"/>
  <c r="G251" i="101"/>
  <c r="J251" i="101" s="1"/>
  <c r="G252" i="102"/>
  <c r="J252" i="102" s="1"/>
  <c r="G252" i="103"/>
  <c r="J252" i="103" s="1"/>
  <c r="G251" i="103"/>
  <c r="J251" i="103" s="1"/>
  <c r="G252" i="104"/>
  <c r="J252" i="104" s="1"/>
  <c r="G251" i="104"/>
  <c r="J251" i="104" s="1"/>
  <c r="G252" i="105"/>
  <c r="J252" i="105" s="1"/>
  <c r="G251" i="105"/>
  <c r="J251" i="105" s="1"/>
  <c r="G252" i="106"/>
  <c r="J252" i="106" s="1"/>
  <c r="G251" i="106"/>
  <c r="J251" i="106" s="1"/>
  <c r="G252" i="107"/>
  <c r="J252" i="107" s="1"/>
  <c r="G251" i="107"/>
  <c r="J251" i="107" s="1"/>
  <c r="G252" i="84"/>
  <c r="J252" i="84" s="1"/>
  <c r="G251" i="84"/>
  <c r="J251" i="84" s="1"/>
  <c r="R10" i="8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G250" i="82" s="1"/>
  <c r="J250" i="82" s="1"/>
  <c r="E251" i="82"/>
  <c r="E252" i="82"/>
  <c r="E253" i="82"/>
  <c r="E254" i="82"/>
  <c r="E255" i="82"/>
  <c r="E256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5" i="82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P87" i="8" s="1"/>
  <c r="K88" i="8"/>
  <c r="P88" i="8" s="1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P102" i="8" s="1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P174" i="8" s="1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P235" i="8" s="1"/>
  <c r="K236" i="8"/>
  <c r="P236" i="8" s="1"/>
  <c r="K237" i="8"/>
  <c r="P237" i="8" s="1"/>
  <c r="K238" i="8"/>
  <c r="P238" i="8" s="1"/>
  <c r="K239" i="8"/>
  <c r="P239" i="8" s="1"/>
  <c r="K240" i="8"/>
  <c r="P240" i="8" s="1"/>
  <c r="K241" i="8"/>
  <c r="P241" i="8" s="1"/>
  <c r="K257" i="8"/>
  <c r="P257" i="8" s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3" i="8"/>
  <c r="I254" i="8"/>
  <c r="I255" i="8"/>
  <c r="I256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F27" i="8"/>
  <c r="G27" i="8" s="1"/>
  <c r="F28" i="8"/>
  <c r="G28" i="8" s="1"/>
  <c r="F29" i="8"/>
  <c r="F30" i="8"/>
  <c r="F31" i="8"/>
  <c r="G31" i="8" s="1"/>
  <c r="F32" i="8"/>
  <c r="F33" i="8"/>
  <c r="F34" i="8"/>
  <c r="F35" i="8"/>
  <c r="F36" i="8"/>
  <c r="G36" i="8" s="1"/>
  <c r="F37" i="8"/>
  <c r="F38" i="8"/>
  <c r="F39" i="8"/>
  <c r="F40" i="8"/>
  <c r="F41" i="8"/>
  <c r="F42" i="8"/>
  <c r="F43" i="8"/>
  <c r="F44" i="8"/>
  <c r="G44" i="8" s="1"/>
  <c r="F45" i="8"/>
  <c r="F46" i="8"/>
  <c r="G46" i="8" s="1"/>
  <c r="F47" i="8"/>
  <c r="G47" i="8" s="1"/>
  <c r="F48" i="8"/>
  <c r="F49" i="8"/>
  <c r="F50" i="8"/>
  <c r="F51" i="8"/>
  <c r="F52" i="8"/>
  <c r="G52" i="8" s="1"/>
  <c r="F53" i="8"/>
  <c r="G53" i="8" s="1"/>
  <c r="F54" i="8"/>
  <c r="F55" i="8"/>
  <c r="F56" i="8"/>
  <c r="F57" i="8"/>
  <c r="F58" i="8"/>
  <c r="F59" i="8"/>
  <c r="F60" i="8"/>
  <c r="G60" i="8" s="1"/>
  <c r="F61" i="8"/>
  <c r="F62" i="8"/>
  <c r="F63" i="8"/>
  <c r="F64" i="8"/>
  <c r="F65" i="8"/>
  <c r="G65" i="8" s="1"/>
  <c r="F66" i="8"/>
  <c r="G66" i="8" s="1"/>
  <c r="F67" i="8"/>
  <c r="F68" i="8"/>
  <c r="G68" i="8" s="1"/>
  <c r="F69" i="8"/>
  <c r="F70" i="8"/>
  <c r="F71" i="8"/>
  <c r="F72" i="8"/>
  <c r="F73" i="8"/>
  <c r="G73" i="8" s="1"/>
  <c r="F74" i="8"/>
  <c r="F75" i="8"/>
  <c r="F76" i="8"/>
  <c r="G76" i="8" s="1"/>
  <c r="F77" i="8"/>
  <c r="G77" i="8" s="1"/>
  <c r="F78" i="8"/>
  <c r="F79" i="8"/>
  <c r="F80" i="8"/>
  <c r="F81" i="8"/>
  <c r="G81" i="8" s="1"/>
  <c r="F82" i="8"/>
  <c r="F83" i="8"/>
  <c r="F84" i="8"/>
  <c r="G84" i="8" s="1"/>
  <c r="F85" i="8"/>
  <c r="F86" i="8"/>
  <c r="F87" i="8"/>
  <c r="F88" i="8"/>
  <c r="F89" i="8"/>
  <c r="G89" i="8" s="1"/>
  <c r="F90" i="8"/>
  <c r="F91" i="8"/>
  <c r="F92" i="8"/>
  <c r="G92" i="8" s="1"/>
  <c r="F93" i="8"/>
  <c r="F94" i="8"/>
  <c r="F95" i="8"/>
  <c r="F96" i="8"/>
  <c r="F97" i="8"/>
  <c r="G97" i="8" s="1"/>
  <c r="F98" i="8"/>
  <c r="F99" i="8"/>
  <c r="F100" i="8"/>
  <c r="G100" i="8" s="1"/>
  <c r="F101" i="8"/>
  <c r="F102" i="8"/>
  <c r="F103" i="8"/>
  <c r="F104" i="8"/>
  <c r="F105" i="8"/>
  <c r="F106" i="8"/>
  <c r="F107" i="8"/>
  <c r="F108" i="8"/>
  <c r="G108" i="8" s="1"/>
  <c r="F109" i="8"/>
  <c r="F110" i="8"/>
  <c r="F111" i="8"/>
  <c r="F112" i="8"/>
  <c r="F113" i="8"/>
  <c r="G113" i="8" s="1"/>
  <c r="F114" i="8"/>
  <c r="F115" i="8"/>
  <c r="F116" i="8"/>
  <c r="G116" i="8" s="1"/>
  <c r="F117" i="8"/>
  <c r="F118" i="8"/>
  <c r="F119" i="8"/>
  <c r="F120" i="8"/>
  <c r="F121" i="8"/>
  <c r="G121" i="8" s="1"/>
  <c r="F122" i="8"/>
  <c r="F123" i="8"/>
  <c r="F124" i="8"/>
  <c r="G124" i="8" s="1"/>
  <c r="F125" i="8"/>
  <c r="F126" i="8"/>
  <c r="F127" i="8"/>
  <c r="F128" i="8"/>
  <c r="F129" i="8"/>
  <c r="G129" i="8" s="1"/>
  <c r="F130" i="8"/>
  <c r="F131" i="8"/>
  <c r="F132" i="8"/>
  <c r="G132" i="8" s="1"/>
  <c r="F133" i="8"/>
  <c r="F134" i="8"/>
  <c r="F135" i="8"/>
  <c r="F136" i="8"/>
  <c r="F137" i="8"/>
  <c r="F138" i="8"/>
  <c r="F139" i="8"/>
  <c r="F140" i="8"/>
  <c r="G140" i="8" s="1"/>
  <c r="F141" i="8"/>
  <c r="F142" i="8"/>
  <c r="F143" i="8"/>
  <c r="F144" i="8"/>
  <c r="F145" i="8"/>
  <c r="F146" i="8"/>
  <c r="F147" i="8"/>
  <c r="F148" i="8"/>
  <c r="G148" i="8" s="1"/>
  <c r="F149" i="8"/>
  <c r="F150" i="8"/>
  <c r="F151" i="8"/>
  <c r="F152" i="8"/>
  <c r="F153" i="8"/>
  <c r="F154" i="8"/>
  <c r="F155" i="8"/>
  <c r="G155" i="8" s="1"/>
  <c r="F156" i="8"/>
  <c r="G156" i="8" s="1"/>
  <c r="F157" i="8"/>
  <c r="F158" i="8"/>
  <c r="F159" i="8"/>
  <c r="F160" i="8"/>
  <c r="F161" i="8"/>
  <c r="F162" i="8"/>
  <c r="F163" i="8"/>
  <c r="G163" i="8" s="1"/>
  <c r="F164" i="8"/>
  <c r="G164" i="8" s="1"/>
  <c r="F165" i="8"/>
  <c r="F166" i="8"/>
  <c r="F167" i="8"/>
  <c r="F168" i="8"/>
  <c r="F169" i="8"/>
  <c r="F170" i="8"/>
  <c r="F171" i="8"/>
  <c r="F172" i="8"/>
  <c r="G172" i="8" s="1"/>
  <c r="F173" i="8"/>
  <c r="F174" i="8"/>
  <c r="F175" i="8"/>
  <c r="F176" i="8"/>
  <c r="F177" i="8"/>
  <c r="F178" i="8"/>
  <c r="F179" i="8"/>
  <c r="F180" i="8"/>
  <c r="G180" i="8" s="1"/>
  <c r="F181" i="8"/>
  <c r="F182" i="8"/>
  <c r="F183" i="8"/>
  <c r="F184" i="8"/>
  <c r="F185" i="8"/>
  <c r="F186" i="8"/>
  <c r="F187" i="8"/>
  <c r="G187" i="8" s="1"/>
  <c r="F188" i="8"/>
  <c r="G188" i="8" s="1"/>
  <c r="F189" i="8"/>
  <c r="F190" i="8"/>
  <c r="F191" i="8"/>
  <c r="F192" i="8"/>
  <c r="F193" i="8"/>
  <c r="G193" i="8" s="1"/>
  <c r="F194" i="8"/>
  <c r="G194" i="8" s="1"/>
  <c r="F195" i="8"/>
  <c r="F196" i="8"/>
  <c r="G196" i="8" s="1"/>
  <c r="F197" i="8"/>
  <c r="G197" i="8" s="1"/>
  <c r="F198" i="8"/>
  <c r="F199" i="8"/>
  <c r="F200" i="8"/>
  <c r="F201" i="8"/>
  <c r="F202" i="8"/>
  <c r="F203" i="8"/>
  <c r="F204" i="8"/>
  <c r="G204" i="8" s="1"/>
  <c r="F205" i="8"/>
  <c r="G205" i="8" s="1"/>
  <c r="F206" i="8"/>
  <c r="F207" i="8"/>
  <c r="F208" i="8"/>
  <c r="F209" i="8"/>
  <c r="F210" i="8"/>
  <c r="F211" i="8"/>
  <c r="F212" i="8"/>
  <c r="G212" i="8" s="1"/>
  <c r="F213" i="8"/>
  <c r="F214" i="8"/>
  <c r="F215" i="8"/>
  <c r="F216" i="8"/>
  <c r="F217" i="8"/>
  <c r="F218" i="8"/>
  <c r="G218" i="8" s="1"/>
  <c r="F219" i="8"/>
  <c r="F220" i="8"/>
  <c r="G220" i="8" s="1"/>
  <c r="F221" i="8"/>
  <c r="F222" i="8"/>
  <c r="G222" i="8" s="1"/>
  <c r="F223" i="8"/>
  <c r="F224" i="8"/>
  <c r="F225" i="8"/>
  <c r="F226" i="8"/>
  <c r="F227" i="8"/>
  <c r="F228" i="8"/>
  <c r="G228" i="8" s="1"/>
  <c r="F229" i="8"/>
  <c r="F230" i="8"/>
  <c r="F231" i="8"/>
  <c r="F232" i="8"/>
  <c r="F233" i="8"/>
  <c r="F234" i="8"/>
  <c r="F235" i="8"/>
  <c r="F236" i="8"/>
  <c r="G236" i="8" s="1"/>
  <c r="F237" i="8"/>
  <c r="F238" i="8"/>
  <c r="G238" i="8" s="1"/>
  <c r="F239" i="8"/>
  <c r="F240" i="8"/>
  <c r="F241" i="8"/>
  <c r="F242" i="8"/>
  <c r="F243" i="8"/>
  <c r="F256" i="8"/>
  <c r="F257" i="8"/>
  <c r="F6" i="8"/>
  <c r="G6" i="8" s="1"/>
  <c r="F7" i="8"/>
  <c r="F8" i="8"/>
  <c r="F9" i="8"/>
  <c r="F10" i="8"/>
  <c r="F11" i="8"/>
  <c r="F12" i="8"/>
  <c r="G12" i="8" s="1"/>
  <c r="F13" i="8"/>
  <c r="G13" i="8" s="1"/>
  <c r="F14" i="8"/>
  <c r="F15" i="8"/>
  <c r="F16" i="8"/>
  <c r="F17" i="8"/>
  <c r="F18" i="8"/>
  <c r="G18" i="8" s="1"/>
  <c r="F19" i="8"/>
  <c r="F20" i="8"/>
  <c r="G20" i="8" s="1"/>
  <c r="F21" i="8"/>
  <c r="G21" i="8" s="1"/>
  <c r="F22" i="8"/>
  <c r="G22" i="8" s="1"/>
  <c r="F23" i="8"/>
  <c r="F24" i="8"/>
  <c r="F25" i="8"/>
  <c r="F26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G256" i="81"/>
  <c r="G255" i="81"/>
  <c r="G254" i="81"/>
  <c r="G253" i="81"/>
  <c r="G252" i="81"/>
  <c r="G250" i="81"/>
  <c r="G249" i="81"/>
  <c r="G248" i="81"/>
  <c r="G247" i="81"/>
  <c r="G246" i="81"/>
  <c r="E256" i="81"/>
  <c r="E255" i="81"/>
  <c r="E254" i="81"/>
  <c r="E253" i="81"/>
  <c r="E252" i="81"/>
  <c r="E250" i="81"/>
  <c r="E249" i="81"/>
  <c r="E248" i="81"/>
  <c r="E247" i="81"/>
  <c r="E246" i="81"/>
  <c r="E245" i="81"/>
  <c r="E244" i="81"/>
  <c r="G251" i="82"/>
  <c r="J251" i="82" s="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J249" i="81"/>
  <c r="E251" i="81"/>
  <c r="E257" i="81"/>
  <c r="G257" i="81" s="1"/>
  <c r="J257" i="81" s="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5" i="81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G248" i="80" s="1"/>
  <c r="J248" i="80" s="1"/>
  <c r="E249" i="80"/>
  <c r="E250" i="80"/>
  <c r="E251" i="80"/>
  <c r="E252" i="80"/>
  <c r="E253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5" i="80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G243" i="79" s="1"/>
  <c r="J243" i="79" s="1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5" i="79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G249" i="78" s="1"/>
  <c r="J249" i="78" s="1"/>
  <c r="E250" i="78"/>
  <c r="E251" i="78"/>
  <c r="E252" i="78"/>
  <c r="E253" i="78"/>
  <c r="E254" i="78"/>
  <c r="E255" i="78"/>
  <c r="E256" i="78"/>
  <c r="E257" i="78"/>
  <c r="G257" i="78" s="1"/>
  <c r="J257" i="78" s="1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5" i="78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G250" i="77" s="1"/>
  <c r="J250" i="77" s="1"/>
  <c r="E251" i="77"/>
  <c r="E252" i="77"/>
  <c r="E253" i="77"/>
  <c r="E254" i="77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P88" i="95" s="1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M242" i="95"/>
  <c r="M243" i="95"/>
  <c r="P243" i="95" s="1"/>
  <c r="M244" i="95"/>
  <c r="P244" i="95" s="1"/>
  <c r="M245" i="95"/>
  <c r="M246" i="95"/>
  <c r="P246" i="95" s="1"/>
  <c r="M247" i="95"/>
  <c r="P247" i="95" s="1"/>
  <c r="M248" i="95"/>
  <c r="M249" i="95"/>
  <c r="M250" i="95"/>
  <c r="M251" i="95"/>
  <c r="M252" i="95"/>
  <c r="P252" i="95" s="1"/>
  <c r="M253" i="95"/>
  <c r="P253" i="95" s="1"/>
  <c r="M254" i="95"/>
  <c r="M255" i="95"/>
  <c r="M256" i="95"/>
  <c r="M257" i="95"/>
  <c r="M258" i="95"/>
  <c r="M6" i="95"/>
  <c r="M7" i="95"/>
  <c r="M8" i="95"/>
  <c r="M9" i="95"/>
  <c r="M10" i="95"/>
  <c r="M11" i="95"/>
  <c r="M12" i="95"/>
  <c r="M13" i="95"/>
  <c r="M14" i="95"/>
  <c r="M15" i="95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M29" i="95"/>
  <c r="M30" i="95"/>
  <c r="G250" i="79"/>
  <c r="J250" i="79" s="1"/>
  <c r="G249" i="79"/>
  <c r="J249" i="79" s="1"/>
  <c r="G248" i="79"/>
  <c r="J248" i="79" s="1"/>
  <c r="G247" i="79"/>
  <c r="J247" i="79" s="1"/>
  <c r="G246" i="79"/>
  <c r="J246" i="79" s="1"/>
  <c r="G245" i="79"/>
  <c r="J245" i="79" s="1"/>
  <c r="G244" i="79"/>
  <c r="J244" i="79" s="1"/>
  <c r="G250" i="80"/>
  <c r="J250" i="80" s="1"/>
  <c r="G249" i="80"/>
  <c r="J249" i="80" s="1"/>
  <c r="G247" i="80"/>
  <c r="J247" i="80" s="1"/>
  <c r="G246" i="80"/>
  <c r="J246" i="80" s="1"/>
  <c r="G245" i="80"/>
  <c r="J245" i="80" s="1"/>
  <c r="G244" i="80"/>
  <c r="J244" i="80" s="1"/>
  <c r="G243" i="80"/>
  <c r="J243" i="80" s="1"/>
  <c r="J250" i="81"/>
  <c r="J247" i="81"/>
  <c r="J246" i="81"/>
  <c r="G245" i="81"/>
  <c r="J245" i="81" s="1"/>
  <c r="G244" i="81"/>
  <c r="J244" i="81" s="1"/>
  <c r="G243" i="81"/>
  <c r="J243" i="81" s="1"/>
  <c r="G249" i="82"/>
  <c r="J249" i="82" s="1"/>
  <c r="G248" i="82"/>
  <c r="J248" i="82" s="1"/>
  <c r="G247" i="82"/>
  <c r="J247" i="82" s="1"/>
  <c r="G246" i="82"/>
  <c r="J246" i="82" s="1"/>
  <c r="G245" i="82"/>
  <c r="J245" i="82" s="1"/>
  <c r="G244" i="82"/>
  <c r="J244" i="82" s="1"/>
  <c r="G243" i="82"/>
  <c r="J243" i="82" s="1"/>
  <c r="G250" i="83"/>
  <c r="J250" i="83" s="1"/>
  <c r="G249" i="83"/>
  <c r="J249" i="83" s="1"/>
  <c r="J248" i="83"/>
  <c r="G248" i="83"/>
  <c r="G247" i="83"/>
  <c r="J247" i="83" s="1"/>
  <c r="G245" i="83"/>
  <c r="J245" i="83" s="1"/>
  <c r="G244" i="83"/>
  <c r="J244" i="83" s="1"/>
  <c r="G243" i="83"/>
  <c r="J243" i="83" s="1"/>
  <c r="G250" i="84"/>
  <c r="J250" i="84" s="1"/>
  <c r="G249" i="84"/>
  <c r="J249" i="84" s="1"/>
  <c r="G248" i="84"/>
  <c r="J248" i="84" s="1"/>
  <c r="G247" i="84"/>
  <c r="J247" i="84" s="1"/>
  <c r="G246" i="84"/>
  <c r="J246" i="84" s="1"/>
  <c r="G244" i="84"/>
  <c r="J244" i="84" s="1"/>
  <c r="G243" i="84"/>
  <c r="J243" i="84" s="1"/>
  <c r="G250" i="85"/>
  <c r="J250" i="85" s="1"/>
  <c r="G249" i="85"/>
  <c r="J249" i="85" s="1"/>
  <c r="G248" i="85"/>
  <c r="J248" i="85" s="1"/>
  <c r="G247" i="85"/>
  <c r="J247" i="85" s="1"/>
  <c r="G246" i="85"/>
  <c r="J246" i="85" s="1"/>
  <c r="G244" i="85"/>
  <c r="J244" i="85" s="1"/>
  <c r="G243" i="85"/>
  <c r="J243" i="85" s="1"/>
  <c r="G250" i="86"/>
  <c r="J250" i="86" s="1"/>
  <c r="G249" i="86"/>
  <c r="J249" i="86" s="1"/>
  <c r="G248" i="86"/>
  <c r="J248" i="86" s="1"/>
  <c r="G245" i="86"/>
  <c r="J245" i="86" s="1"/>
  <c r="G244" i="86"/>
  <c r="J244" i="86" s="1"/>
  <c r="G243" i="86"/>
  <c r="J243" i="86" s="1"/>
  <c r="G249" i="87"/>
  <c r="J249" i="87" s="1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50" i="88"/>
  <c r="J250" i="88" s="1"/>
  <c r="G249" i="88"/>
  <c r="J249" i="88" s="1"/>
  <c r="G248" i="88"/>
  <c r="J248" i="88" s="1"/>
  <c r="G247" i="88"/>
  <c r="J247" i="88" s="1"/>
  <c r="G246" i="88"/>
  <c r="J246" i="88" s="1"/>
  <c r="G245" i="88"/>
  <c r="J245" i="88" s="1"/>
  <c r="G244" i="88"/>
  <c r="J244" i="88" s="1"/>
  <c r="G243" i="88"/>
  <c r="J243" i="88" s="1"/>
  <c r="G250" i="89"/>
  <c r="J250" i="89" s="1"/>
  <c r="G249" i="89"/>
  <c r="J249" i="89" s="1"/>
  <c r="G248" i="89"/>
  <c r="J248" i="89" s="1"/>
  <c r="G247" i="89"/>
  <c r="J247" i="89" s="1"/>
  <c r="G246" i="89"/>
  <c r="J246" i="89" s="1"/>
  <c r="G245" i="89"/>
  <c r="J245" i="89" s="1"/>
  <c r="G243" i="89"/>
  <c r="J243" i="89" s="1"/>
  <c r="G250" i="90"/>
  <c r="J250" i="90" s="1"/>
  <c r="G249" i="90"/>
  <c r="J249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50" i="91"/>
  <c r="J250" i="91" s="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50" i="92"/>
  <c r="J250" i="92" s="1"/>
  <c r="E250" i="93" s="1"/>
  <c r="G250" i="93" s="1"/>
  <c r="J250" i="93" s="1"/>
  <c r="E250" i="94" s="1"/>
  <c r="G250" i="94" s="1"/>
  <c r="J250" i="94" s="1"/>
  <c r="G249" i="92"/>
  <c r="J249" i="92" s="1"/>
  <c r="E249" i="93" s="1"/>
  <c r="G249" i="93" s="1"/>
  <c r="J249" i="93" s="1"/>
  <c r="E249" i="94" s="1"/>
  <c r="G249" i="94" s="1"/>
  <c r="J249" i="94" s="1"/>
  <c r="G248" i="92"/>
  <c r="J248" i="92" s="1"/>
  <c r="E248" i="93" s="1"/>
  <c r="G248" i="93" s="1"/>
  <c r="J248" i="93" s="1"/>
  <c r="G247" i="92"/>
  <c r="J247" i="92" s="1"/>
  <c r="E247" i="93" s="1"/>
  <c r="G247" i="93" s="1"/>
  <c r="J247" i="93" s="1"/>
  <c r="E247" i="94" s="1"/>
  <c r="G247" i="94" s="1"/>
  <c r="J247" i="94" s="1"/>
  <c r="G246" i="92"/>
  <c r="J246" i="92" s="1"/>
  <c r="E246" i="93" s="1"/>
  <c r="G246" i="93" s="1"/>
  <c r="J246" i="93" s="1"/>
  <c r="E246" i="94" s="1"/>
  <c r="G246" i="94" s="1"/>
  <c r="J246" i="94" s="1"/>
  <c r="G245" i="92"/>
  <c r="J245" i="92" s="1"/>
  <c r="E245" i="93" s="1"/>
  <c r="G245" i="93" s="1"/>
  <c r="J245" i="93" s="1"/>
  <c r="E245" i="94" s="1"/>
  <c r="G245" i="94" s="1"/>
  <c r="J245" i="94" s="1"/>
  <c r="G244" i="92"/>
  <c r="J244" i="92" s="1"/>
  <c r="E244" i="93" s="1"/>
  <c r="G244" i="93" s="1"/>
  <c r="J244" i="93" s="1"/>
  <c r="E244" i="94" s="1"/>
  <c r="G244" i="94" s="1"/>
  <c r="J244" i="94" s="1"/>
  <c r="G243" i="92"/>
  <c r="J243" i="92" s="1"/>
  <c r="E243" i="93" s="1"/>
  <c r="G243" i="93" s="1"/>
  <c r="J243" i="93" s="1"/>
  <c r="E243" i="94" s="1"/>
  <c r="G243" i="94" s="1"/>
  <c r="J243" i="94" s="1"/>
  <c r="G250" i="95"/>
  <c r="J250" i="95" s="1"/>
  <c r="G249" i="95"/>
  <c r="J249" i="95" s="1"/>
  <c r="G248" i="95"/>
  <c r="J248" i="95" s="1"/>
  <c r="G247" i="95"/>
  <c r="J247" i="95" s="1"/>
  <c r="G246" i="95"/>
  <c r="J246" i="95" s="1"/>
  <c r="G244" i="95"/>
  <c r="J244" i="95" s="1"/>
  <c r="G243" i="95"/>
  <c r="J243" i="95" s="1"/>
  <c r="G249" i="96"/>
  <c r="J249" i="96" s="1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50" i="97"/>
  <c r="J250" i="97" s="1"/>
  <c r="G249" i="97"/>
  <c r="J249" i="97" s="1"/>
  <c r="G248" i="97"/>
  <c r="J248" i="97" s="1"/>
  <c r="G247" i="97"/>
  <c r="J247" i="97" s="1"/>
  <c r="G246" i="97"/>
  <c r="J246" i="97" s="1"/>
  <c r="G245" i="97"/>
  <c r="J245" i="97" s="1"/>
  <c r="G244" i="97"/>
  <c r="J244" i="97" s="1"/>
  <c r="G250" i="98"/>
  <c r="J250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49" i="99"/>
  <c r="J249" i="99" s="1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50" i="100"/>
  <c r="J250" i="100" s="1"/>
  <c r="G249" i="100"/>
  <c r="J249" i="100" s="1"/>
  <c r="G248" i="100"/>
  <c r="J248" i="100" s="1"/>
  <c r="G247" i="100"/>
  <c r="J247" i="100" s="1"/>
  <c r="G245" i="100"/>
  <c r="J245" i="100" s="1"/>
  <c r="G244" i="100"/>
  <c r="J244" i="100" s="1"/>
  <c r="G243" i="100"/>
  <c r="J243" i="100" s="1"/>
  <c r="G250" i="101"/>
  <c r="J250" i="101" s="1"/>
  <c r="G249" i="101"/>
  <c r="J249" i="101" s="1"/>
  <c r="G248" i="101"/>
  <c r="J248" i="101" s="1"/>
  <c r="G247" i="101"/>
  <c r="J247" i="101" s="1"/>
  <c r="G246" i="101"/>
  <c r="J246" i="101" s="1"/>
  <c r="G245" i="101"/>
  <c r="J245" i="101" s="1"/>
  <c r="G243" i="101"/>
  <c r="J243" i="101" s="1"/>
  <c r="G250" i="102"/>
  <c r="J250" i="102" s="1"/>
  <c r="G249" i="102"/>
  <c r="J249" i="102" s="1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50" i="103"/>
  <c r="J250" i="103" s="1"/>
  <c r="G249" i="103"/>
  <c r="J249" i="103" s="1"/>
  <c r="G248" i="103"/>
  <c r="J248" i="103" s="1"/>
  <c r="G247" i="103"/>
  <c r="J247" i="103" s="1"/>
  <c r="G246" i="103"/>
  <c r="J246" i="103" s="1"/>
  <c r="G244" i="103"/>
  <c r="J244" i="103" s="1"/>
  <c r="G243" i="103"/>
  <c r="J243" i="103" s="1"/>
  <c r="G250" i="104"/>
  <c r="J250" i="104" s="1"/>
  <c r="G249" i="104"/>
  <c r="J249" i="104" s="1"/>
  <c r="G248" i="104"/>
  <c r="J248" i="104" s="1"/>
  <c r="G247" i="104"/>
  <c r="J247" i="104" s="1"/>
  <c r="G246" i="104"/>
  <c r="J246" i="104" s="1"/>
  <c r="G244" i="104"/>
  <c r="J244" i="104" s="1"/>
  <c r="G243" i="104"/>
  <c r="J243" i="104" s="1"/>
  <c r="G250" i="105"/>
  <c r="J250" i="105" s="1"/>
  <c r="G249" i="105"/>
  <c r="J249" i="105" s="1"/>
  <c r="G248" i="105"/>
  <c r="J248" i="105" s="1"/>
  <c r="G247" i="105"/>
  <c r="J247" i="105" s="1"/>
  <c r="G245" i="105"/>
  <c r="J245" i="105" s="1"/>
  <c r="G244" i="105"/>
  <c r="J244" i="105" s="1"/>
  <c r="G243" i="105"/>
  <c r="J243" i="105" s="1"/>
  <c r="G250" i="106"/>
  <c r="J250" i="106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J250" i="107" s="1"/>
  <c r="G249" i="107"/>
  <c r="J249" i="107" s="1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50" i="78"/>
  <c r="J250" i="78" s="1"/>
  <c r="G248" i="78"/>
  <c r="J248" i="78" s="1"/>
  <c r="G247" i="78"/>
  <c r="J247" i="78" s="1"/>
  <c r="G246" i="78"/>
  <c r="J246" i="78" s="1"/>
  <c r="G245" i="78"/>
  <c r="J245" i="78" s="1"/>
  <c r="G244" i="78"/>
  <c r="J244" i="78" s="1"/>
  <c r="G243" i="78"/>
  <c r="J243" i="78" s="1"/>
  <c r="G243" i="77"/>
  <c r="J243" i="77" s="1"/>
  <c r="G244" i="77"/>
  <c r="J244" i="77" s="1"/>
  <c r="G245" i="77"/>
  <c r="J245" i="77"/>
  <c r="G246" i="77"/>
  <c r="J246" i="77"/>
  <c r="G247" i="77"/>
  <c r="J247" i="77" s="1"/>
  <c r="G248" i="77"/>
  <c r="J248" i="77" s="1"/>
  <c r="G249" i="77"/>
  <c r="J249" i="77" s="1"/>
  <c r="P94" i="106"/>
  <c r="P94" i="105"/>
  <c r="P94" i="104"/>
  <c r="P235" i="103"/>
  <c r="P94" i="102"/>
  <c r="P94" i="99"/>
  <c r="P94" i="96"/>
  <c r="J239" i="74"/>
  <c r="J240" i="74"/>
  <c r="J241" i="74"/>
  <c r="J242" i="74"/>
  <c r="J243" i="74"/>
  <c r="J244" i="74"/>
  <c r="J245" i="74"/>
  <c r="J246" i="74"/>
  <c r="E259" i="8" s="1"/>
  <c r="J247" i="74"/>
  <c r="J248" i="74"/>
  <c r="J250" i="74"/>
  <c r="J251" i="74"/>
  <c r="J252" i="74"/>
  <c r="J253" i="74"/>
  <c r="J254" i="74"/>
  <c r="J255" i="74"/>
  <c r="G241" i="74"/>
  <c r="G242" i="74"/>
  <c r="G243" i="74"/>
  <c r="G244" i="74"/>
  <c r="G245" i="74"/>
  <c r="G246" i="74"/>
  <c r="G247" i="74"/>
  <c r="G248" i="74"/>
  <c r="G249" i="74"/>
  <c r="J249" i="74" s="1"/>
  <c r="G250" i="74"/>
  <c r="G251" i="74"/>
  <c r="G252" i="74"/>
  <c r="G253" i="74"/>
  <c r="G254" i="74"/>
  <c r="G255" i="74"/>
  <c r="G256" i="74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119" i="107"/>
  <c r="P120" i="107"/>
  <c r="P121" i="107"/>
  <c r="P122" i="107"/>
  <c r="P123" i="107"/>
  <c r="P124" i="107"/>
  <c r="P125" i="107"/>
  <c r="P126" i="107"/>
  <c r="P127" i="107"/>
  <c r="P128" i="107"/>
  <c r="P129" i="107"/>
  <c r="P130" i="107"/>
  <c r="P131" i="107"/>
  <c r="P132" i="107"/>
  <c r="P133" i="107"/>
  <c r="P134" i="107"/>
  <c r="P135" i="107"/>
  <c r="P136" i="107"/>
  <c r="P137" i="107"/>
  <c r="P138" i="107"/>
  <c r="P139" i="107"/>
  <c r="P140" i="107"/>
  <c r="P141" i="107"/>
  <c r="P142" i="107"/>
  <c r="P143" i="107"/>
  <c r="P144" i="107"/>
  <c r="P145" i="107"/>
  <c r="P146" i="107"/>
  <c r="P147" i="107"/>
  <c r="P148" i="107"/>
  <c r="P149" i="107"/>
  <c r="P150" i="107"/>
  <c r="P151" i="107"/>
  <c r="P152" i="107"/>
  <c r="P153" i="107"/>
  <c r="P154" i="107"/>
  <c r="P155" i="107"/>
  <c r="P156" i="107"/>
  <c r="P157" i="107"/>
  <c r="P158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183" i="107"/>
  <c r="P184" i="107"/>
  <c r="P185" i="107"/>
  <c r="P186" i="107"/>
  <c r="P187" i="107"/>
  <c r="P188" i="107"/>
  <c r="P189" i="107"/>
  <c r="P190" i="107"/>
  <c r="P191" i="107"/>
  <c r="P192" i="107"/>
  <c r="P193" i="107"/>
  <c r="P194" i="107"/>
  <c r="P195" i="107"/>
  <c r="P196" i="107"/>
  <c r="P197" i="107"/>
  <c r="P198" i="107"/>
  <c r="P199" i="107"/>
  <c r="P200" i="107"/>
  <c r="P201" i="107"/>
  <c r="P202" i="107"/>
  <c r="P203" i="107"/>
  <c r="P204" i="107"/>
  <c r="P205" i="107"/>
  <c r="P206" i="107"/>
  <c r="P207" i="107"/>
  <c r="P208" i="107"/>
  <c r="P209" i="107"/>
  <c r="P210" i="107"/>
  <c r="P211" i="107"/>
  <c r="P212" i="107"/>
  <c r="P213" i="107"/>
  <c r="P214" i="107"/>
  <c r="P215" i="107"/>
  <c r="P216" i="107"/>
  <c r="P217" i="107"/>
  <c r="P218" i="107"/>
  <c r="P219" i="107"/>
  <c r="P220" i="107"/>
  <c r="P221" i="107"/>
  <c r="P222" i="107"/>
  <c r="P223" i="107"/>
  <c r="P224" i="107"/>
  <c r="P225" i="107"/>
  <c r="P226" i="107"/>
  <c r="P227" i="107"/>
  <c r="P228" i="107"/>
  <c r="P229" i="107"/>
  <c r="P230" i="107"/>
  <c r="P231" i="107"/>
  <c r="P232" i="107"/>
  <c r="P233" i="107"/>
  <c r="P234" i="107"/>
  <c r="P235" i="107"/>
  <c r="P236" i="107"/>
  <c r="P237" i="107"/>
  <c r="P238" i="107"/>
  <c r="P239" i="107"/>
  <c r="P240" i="107"/>
  <c r="P241" i="107"/>
  <c r="P242" i="107"/>
  <c r="P250" i="107"/>
  <c r="P253" i="107"/>
  <c r="P254" i="107"/>
  <c r="P255" i="107"/>
  <c r="P256" i="107"/>
  <c r="P257" i="107"/>
  <c r="P258" i="107"/>
  <c r="P259" i="107"/>
  <c r="P94" i="101"/>
  <c r="M94" i="103"/>
  <c r="P94" i="103" s="1"/>
  <c r="F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P257" i="78" s="1"/>
  <c r="R257" i="79"/>
  <c r="M257" i="79"/>
  <c r="P257" i="79" s="1"/>
  <c r="J257" i="79"/>
  <c r="G257" i="79"/>
  <c r="R257" i="80"/>
  <c r="M257" i="80"/>
  <c r="P257" i="80" s="1"/>
  <c r="G257" i="80"/>
  <c r="J257" i="80" s="1"/>
  <c r="R257" i="81"/>
  <c r="M257" i="81"/>
  <c r="P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P257" i="95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G257" i="107"/>
  <c r="J257" i="107" s="1"/>
  <c r="R257" i="82"/>
  <c r="M257" i="82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P251" i="81"/>
  <c r="R250" i="81"/>
  <c r="M250" i="81"/>
  <c r="P250" i="81" s="1"/>
  <c r="R249" i="81"/>
  <c r="M249" i="81"/>
  <c r="P249" i="81" s="1"/>
  <c r="R253" i="82"/>
  <c r="M253" i="82"/>
  <c r="R252" i="82"/>
  <c r="M252" i="82"/>
  <c r="R251" i="82"/>
  <c r="M251" i="82"/>
  <c r="P251" i="82" s="1"/>
  <c r="R250" i="82"/>
  <c r="M250" i="82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P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R252" i="107"/>
  <c r="M252" i="107"/>
  <c r="P252" i="107" s="1"/>
  <c r="R251" i="107"/>
  <c r="M251" i="107"/>
  <c r="P251" i="107" s="1"/>
  <c r="R250" i="107"/>
  <c r="M250" i="107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R245" i="82"/>
  <c r="M245" i="82"/>
  <c r="R244" i="82"/>
  <c r="M244" i="82"/>
  <c r="R243" i="82"/>
  <c r="M243" i="82"/>
  <c r="R242" i="82"/>
  <c r="M242" i="82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P245" i="95"/>
  <c r="R244" i="95"/>
  <c r="R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R247" i="74"/>
  <c r="M247" i="74"/>
  <c r="P247" i="74" s="1"/>
  <c r="R241" i="74"/>
  <c r="M241" i="74"/>
  <c r="P241" i="74" s="1"/>
  <c r="R240" i="74"/>
  <c r="M240" i="74"/>
  <c r="P240" i="74" s="1"/>
  <c r="G240" i="74"/>
  <c r="R239" i="74"/>
  <c r="M239" i="74"/>
  <c r="P239" i="74" s="1"/>
  <c r="G239" i="74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R241" i="82"/>
  <c r="M241" i="82"/>
  <c r="R240" i="82"/>
  <c r="M240" i="82"/>
  <c r="R239" i="82"/>
  <c r="M239" i="82"/>
  <c r="R238" i="82"/>
  <c r="M238" i="82"/>
  <c r="R237" i="82"/>
  <c r="M237" i="82"/>
  <c r="R236" i="82"/>
  <c r="M236" i="82"/>
  <c r="R235" i="82"/>
  <c r="M235" i="82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P241" i="95"/>
  <c r="R240" i="95"/>
  <c r="R239" i="95"/>
  <c r="R238" i="95"/>
  <c r="R237" i="95"/>
  <c r="R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R240" i="107"/>
  <c r="M240" i="107"/>
  <c r="R239" i="107"/>
  <c r="M239" i="107"/>
  <c r="R238" i="107"/>
  <c r="M238" i="107"/>
  <c r="R237" i="107"/>
  <c r="M237" i="107"/>
  <c r="R236" i="107"/>
  <c r="M236" i="107"/>
  <c r="R235" i="107"/>
  <c r="M235" i="107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H5" i="8"/>
  <c r="M48" i="98"/>
  <c r="P48" i="98" s="1"/>
  <c r="M94" i="8" l="1"/>
  <c r="J26" i="8"/>
  <c r="J10" i="8"/>
  <c r="J253" i="8"/>
  <c r="J19" i="8"/>
  <c r="J11" i="8"/>
  <c r="J245" i="8"/>
  <c r="J250" i="8"/>
  <c r="J255" i="8"/>
  <c r="J247" i="8"/>
  <c r="J24" i="8"/>
  <c r="J16" i="8"/>
  <c r="J8" i="8"/>
  <c r="J14" i="8"/>
  <c r="J242" i="8"/>
  <c r="J234" i="8"/>
  <c r="J226" i="8"/>
  <c r="J210" i="8"/>
  <c r="J202" i="8"/>
  <c r="J186" i="8"/>
  <c r="J178" i="8"/>
  <c r="J170" i="8"/>
  <c r="J162" i="8"/>
  <c r="J154" i="8"/>
  <c r="J146" i="8"/>
  <c r="J138" i="8"/>
  <c r="J130" i="8"/>
  <c r="J122" i="8"/>
  <c r="J114" i="8"/>
  <c r="J106" i="8"/>
  <c r="J98" i="8"/>
  <c r="J90" i="8"/>
  <c r="J82" i="8"/>
  <c r="J74" i="8"/>
  <c r="J58" i="8"/>
  <c r="J50" i="8"/>
  <c r="J42" i="8"/>
  <c r="J34" i="8"/>
  <c r="J239" i="8"/>
  <c r="J231" i="8"/>
  <c r="J223" i="8"/>
  <c r="J215" i="8"/>
  <c r="J207" i="8"/>
  <c r="J199" i="8"/>
  <c r="J191" i="8"/>
  <c r="J183" i="8"/>
  <c r="J175" i="8"/>
  <c r="J167" i="8"/>
  <c r="J159" i="8"/>
  <c r="J151" i="8"/>
  <c r="J143" i="8"/>
  <c r="J135" i="8"/>
  <c r="J127" i="8"/>
  <c r="J119" i="8"/>
  <c r="J111" i="8"/>
  <c r="J103" i="8"/>
  <c r="J95" i="8"/>
  <c r="J87" i="8"/>
  <c r="J79" i="8"/>
  <c r="J71" i="8"/>
  <c r="J63" i="8"/>
  <c r="J55" i="8"/>
  <c r="J39" i="8"/>
  <c r="J258" i="8"/>
  <c r="J23" i="8"/>
  <c r="J15" i="8"/>
  <c r="J7" i="8"/>
  <c r="G50" i="8"/>
  <c r="M237" i="8"/>
  <c r="J237" i="8"/>
  <c r="J229" i="8"/>
  <c r="J221" i="8"/>
  <c r="J213" i="8"/>
  <c r="J197" i="8"/>
  <c r="J189" i="8"/>
  <c r="J181" i="8"/>
  <c r="J173" i="8"/>
  <c r="J165" i="8"/>
  <c r="J157" i="8"/>
  <c r="J149" i="8"/>
  <c r="J141" i="8"/>
  <c r="J125" i="8"/>
  <c r="J117" i="8"/>
  <c r="J109" i="8"/>
  <c r="J101" i="8"/>
  <c r="J93" i="8"/>
  <c r="J85" i="8"/>
  <c r="J69" i="8"/>
  <c r="J45" i="8"/>
  <c r="J37" i="8"/>
  <c r="J29" i="8"/>
  <c r="M257" i="8"/>
  <c r="J243" i="8"/>
  <c r="J227" i="8"/>
  <c r="J219" i="8"/>
  <c r="J211" i="8"/>
  <c r="J203" i="8"/>
  <c r="J195" i="8"/>
  <c r="J187" i="8"/>
  <c r="J179" i="8"/>
  <c r="J171" i="8"/>
  <c r="J163" i="8"/>
  <c r="J155" i="8"/>
  <c r="J147" i="8"/>
  <c r="J139" i="8"/>
  <c r="J131" i="8"/>
  <c r="J123" i="8"/>
  <c r="J115" i="8"/>
  <c r="J107" i="8"/>
  <c r="J99" i="8"/>
  <c r="J91" i="8"/>
  <c r="J83" i="8"/>
  <c r="J75" i="8"/>
  <c r="J67" i="8"/>
  <c r="J59" i="8"/>
  <c r="J51" i="8"/>
  <c r="J43" i="8"/>
  <c r="J35" i="8"/>
  <c r="J235" i="8"/>
  <c r="J252" i="8"/>
  <c r="J133" i="8"/>
  <c r="J251" i="8"/>
  <c r="G215" i="8"/>
  <c r="G181" i="8"/>
  <c r="G149" i="8"/>
  <c r="G115" i="8"/>
  <c r="G83" i="8"/>
  <c r="G213" i="8"/>
  <c r="G179" i="8"/>
  <c r="G147" i="8"/>
  <c r="G37" i="8"/>
  <c r="G24" i="8"/>
  <c r="G207" i="8"/>
  <c r="G173" i="8"/>
  <c r="G141" i="8"/>
  <c r="G107" i="8"/>
  <c r="J257" i="8"/>
  <c r="J241" i="8"/>
  <c r="J233" i="8"/>
  <c r="J225" i="8"/>
  <c r="J217" i="8"/>
  <c r="J209" i="8"/>
  <c r="J201" i="8"/>
  <c r="J185" i="8"/>
  <c r="J177" i="8"/>
  <c r="J169" i="8"/>
  <c r="J161" i="8"/>
  <c r="J153" i="8"/>
  <c r="J145" i="8"/>
  <c r="J137" i="8"/>
  <c r="J129" i="8"/>
  <c r="J121" i="8"/>
  <c r="J113" i="8"/>
  <c r="J105" i="8"/>
  <c r="J97" i="8"/>
  <c r="J89" i="8"/>
  <c r="J81" i="8"/>
  <c r="J73" i="8"/>
  <c r="J57" i="8"/>
  <c r="J49" i="8"/>
  <c r="J41" i="8"/>
  <c r="J33" i="8"/>
  <c r="G171" i="8"/>
  <c r="G139" i="8"/>
  <c r="G105" i="8"/>
  <c r="G71" i="8"/>
  <c r="G35" i="8"/>
  <c r="J256" i="8"/>
  <c r="J248" i="8"/>
  <c r="J240" i="8"/>
  <c r="J232" i="8"/>
  <c r="J224" i="8"/>
  <c r="J216" i="8"/>
  <c r="J208" i="8"/>
  <c r="J200" i="8"/>
  <c r="J192" i="8"/>
  <c r="J184" i="8"/>
  <c r="J176" i="8"/>
  <c r="J168" i="8"/>
  <c r="J160" i="8"/>
  <c r="J152" i="8"/>
  <c r="J144" i="8"/>
  <c r="J136" i="8"/>
  <c r="J128" i="8"/>
  <c r="J120" i="8"/>
  <c r="J112" i="8"/>
  <c r="J104" i="8"/>
  <c r="J96" i="8"/>
  <c r="J88" i="8"/>
  <c r="J80" i="8"/>
  <c r="J72" i="8"/>
  <c r="J64" i="8"/>
  <c r="J56" i="8"/>
  <c r="J48" i="8"/>
  <c r="J40" i="8"/>
  <c r="J32" i="8"/>
  <c r="G199" i="8"/>
  <c r="G165" i="8"/>
  <c r="G99" i="8"/>
  <c r="G63" i="8"/>
  <c r="J238" i="8"/>
  <c r="J230" i="8"/>
  <c r="J222" i="8"/>
  <c r="J214" i="8"/>
  <c r="J206" i="8"/>
  <c r="J198" i="8"/>
  <c r="J190" i="8"/>
  <c r="J182" i="8"/>
  <c r="J174" i="8"/>
  <c r="J166" i="8"/>
  <c r="J158" i="8"/>
  <c r="J150" i="8"/>
  <c r="J142" i="8"/>
  <c r="J134" i="8"/>
  <c r="J126" i="8"/>
  <c r="J118" i="8"/>
  <c r="J110" i="8"/>
  <c r="J102" i="8"/>
  <c r="J94" i="8"/>
  <c r="J86" i="8"/>
  <c r="J78" i="8"/>
  <c r="J62" i="8"/>
  <c r="J54" i="8"/>
  <c r="J30" i="8"/>
  <c r="G230" i="8"/>
  <c r="G189" i="8"/>
  <c r="G157" i="8"/>
  <c r="G123" i="8"/>
  <c r="G91" i="8"/>
  <c r="G54" i="8"/>
  <c r="P243" i="82"/>
  <c r="M243" i="8"/>
  <c r="P252" i="82"/>
  <c r="M252" i="8"/>
  <c r="G23" i="8"/>
  <c r="G255" i="8"/>
  <c r="G245" i="8"/>
  <c r="G237" i="8"/>
  <c r="G229" i="8"/>
  <c r="G221" i="8"/>
  <c r="G186" i="8"/>
  <c r="G178" i="8"/>
  <c r="G170" i="8"/>
  <c r="G162" i="8"/>
  <c r="G154" i="8"/>
  <c r="G146" i="8"/>
  <c r="G138" i="8"/>
  <c r="G128" i="8"/>
  <c r="G120" i="8"/>
  <c r="G112" i="8"/>
  <c r="G104" i="8"/>
  <c r="G96" i="8"/>
  <c r="G88" i="8"/>
  <c r="G80" i="8"/>
  <c r="G69" i="8"/>
  <c r="G59" i="8"/>
  <c r="G45" i="8"/>
  <c r="G33" i="8"/>
  <c r="P102" i="82"/>
  <c r="M102" i="8"/>
  <c r="P174" i="82"/>
  <c r="M174" i="8"/>
  <c r="P236" i="82"/>
  <c r="M236" i="8"/>
  <c r="P240" i="82"/>
  <c r="M240" i="8"/>
  <c r="J254" i="8"/>
  <c r="J246" i="8"/>
  <c r="J70" i="8"/>
  <c r="G70" i="8"/>
  <c r="G38" i="8"/>
  <c r="J38" i="8"/>
  <c r="G10" i="8"/>
  <c r="G254" i="8"/>
  <c r="G211" i="8"/>
  <c r="G203" i="8"/>
  <c r="G195" i="8"/>
  <c r="G185" i="8"/>
  <c r="G177" i="8"/>
  <c r="G169" i="8"/>
  <c r="G161" i="8"/>
  <c r="G153" i="8"/>
  <c r="G145" i="8"/>
  <c r="G137" i="8"/>
  <c r="G127" i="8"/>
  <c r="G119" i="8"/>
  <c r="G111" i="8"/>
  <c r="G103" i="8"/>
  <c r="G95" i="8"/>
  <c r="G87" i="8"/>
  <c r="G79" i="8"/>
  <c r="G58" i="8"/>
  <c r="G30" i="8"/>
  <c r="P244" i="82"/>
  <c r="M244" i="8"/>
  <c r="P253" i="82"/>
  <c r="M253" i="8"/>
  <c r="J25" i="8"/>
  <c r="J17" i="8"/>
  <c r="J9" i="8"/>
  <c r="J61" i="8"/>
  <c r="G61" i="8"/>
  <c r="G19" i="8"/>
  <c r="G9" i="8"/>
  <c r="G253" i="8"/>
  <c r="G243" i="8"/>
  <c r="G235" i="8"/>
  <c r="G227" i="8"/>
  <c r="G219" i="8"/>
  <c r="G210" i="8"/>
  <c r="G202" i="8"/>
  <c r="G192" i="8"/>
  <c r="G184" i="8"/>
  <c r="G176" i="8"/>
  <c r="G168" i="8"/>
  <c r="G160" i="8"/>
  <c r="G152" i="8"/>
  <c r="G144" i="8"/>
  <c r="G136" i="8"/>
  <c r="G126" i="8"/>
  <c r="G118" i="8"/>
  <c r="G110" i="8"/>
  <c r="G102" i="8"/>
  <c r="G94" i="8"/>
  <c r="G86" i="8"/>
  <c r="G78" i="8"/>
  <c r="G67" i="8"/>
  <c r="G57" i="8"/>
  <c r="G43" i="8"/>
  <c r="G29" i="8"/>
  <c r="P239" i="82"/>
  <c r="M239" i="8"/>
  <c r="G256" i="8"/>
  <c r="P241" i="82"/>
  <c r="M241" i="8"/>
  <c r="P87" i="82"/>
  <c r="M87" i="8"/>
  <c r="G17" i="8"/>
  <c r="G8" i="8"/>
  <c r="G242" i="8"/>
  <c r="G234" i="8"/>
  <c r="G226" i="8"/>
  <c r="G217" i="8"/>
  <c r="G209" i="8"/>
  <c r="G201" i="8"/>
  <c r="G191" i="8"/>
  <c r="G183" i="8"/>
  <c r="G175" i="8"/>
  <c r="G167" i="8"/>
  <c r="G159" i="8"/>
  <c r="G151" i="8"/>
  <c r="G143" i="8"/>
  <c r="G135" i="8"/>
  <c r="G125" i="8"/>
  <c r="G117" i="8"/>
  <c r="G109" i="8"/>
  <c r="G101" i="8"/>
  <c r="G93" i="8"/>
  <c r="G85" i="8"/>
  <c r="G56" i="8"/>
  <c r="G42" i="8"/>
  <c r="P245" i="82"/>
  <c r="M245" i="8"/>
  <c r="P250" i="82"/>
  <c r="M250" i="8"/>
  <c r="G16" i="8"/>
  <c r="G7" i="8"/>
  <c r="G250" i="8"/>
  <c r="G241" i="8"/>
  <c r="G233" i="8"/>
  <c r="G225" i="8"/>
  <c r="G216" i="8"/>
  <c r="G208" i="8"/>
  <c r="G200" i="8"/>
  <c r="G190" i="8"/>
  <c r="G182" i="8"/>
  <c r="G174" i="8"/>
  <c r="G166" i="8"/>
  <c r="G158" i="8"/>
  <c r="G150" i="8"/>
  <c r="G142" i="8"/>
  <c r="G134" i="8"/>
  <c r="G75" i="8"/>
  <c r="G64" i="8"/>
  <c r="G55" i="8"/>
  <c r="G41" i="8"/>
  <c r="P238" i="82"/>
  <c r="M238" i="8"/>
  <c r="P88" i="82"/>
  <c r="M88" i="8"/>
  <c r="G26" i="8"/>
  <c r="G15" i="8"/>
  <c r="G258" i="8"/>
  <c r="G248" i="8"/>
  <c r="G240" i="8"/>
  <c r="G232" i="8"/>
  <c r="G224" i="8"/>
  <c r="P235" i="82"/>
  <c r="M235" i="8"/>
  <c r="P247" i="82"/>
  <c r="M247" i="8"/>
  <c r="P242" i="82"/>
  <c r="M242" i="8"/>
  <c r="P246" i="82"/>
  <c r="M246" i="8"/>
  <c r="P257" i="82"/>
  <c r="G25" i="8"/>
  <c r="G14" i="8"/>
  <c r="G257" i="8"/>
  <c r="G247" i="8"/>
  <c r="G239" i="8"/>
  <c r="G231" i="8"/>
  <c r="G223" i="8"/>
  <c r="G214" i="8"/>
  <c r="G206" i="8"/>
  <c r="G198" i="8"/>
  <c r="G130" i="8"/>
  <c r="G122" i="8"/>
  <c r="G114" i="8"/>
  <c r="G106" i="8"/>
  <c r="G98" i="8"/>
  <c r="G90" i="8"/>
  <c r="G82" i="8"/>
  <c r="G72" i="8"/>
  <c r="G62" i="8"/>
  <c r="G51" i="8"/>
  <c r="J27" i="8"/>
  <c r="J205" i="8"/>
  <c r="J228" i="8"/>
  <c r="J220" i="8"/>
  <c r="J212" i="8"/>
  <c r="J204" i="8"/>
  <c r="J196" i="8"/>
  <c r="J188" i="8"/>
  <c r="J180" i="8"/>
  <c r="J172" i="8"/>
  <c r="J164" i="8"/>
  <c r="J156" i="8"/>
  <c r="J148" i="8"/>
  <c r="J140" i="8"/>
  <c r="J132" i="8"/>
  <c r="J124" i="8"/>
  <c r="J116" i="8"/>
  <c r="J108" i="8"/>
  <c r="J100" i="8"/>
  <c r="J92" i="8"/>
  <c r="J84" i="8"/>
  <c r="J76" i="8"/>
  <c r="J68" i="8"/>
  <c r="J60" i="8"/>
  <c r="J52" i="8"/>
  <c r="J44" i="8"/>
  <c r="J36" i="8"/>
  <c r="J66" i="8"/>
  <c r="J21" i="8"/>
  <c r="J13" i="8"/>
  <c r="J28" i="8"/>
  <c r="J12" i="8"/>
  <c r="M251" i="8"/>
  <c r="G251" i="8"/>
  <c r="J218" i="8"/>
  <c r="J194" i="8"/>
  <c r="J193" i="8"/>
  <c r="M249" i="8"/>
  <c r="J249" i="8"/>
  <c r="G133" i="8"/>
  <c r="G131" i="8"/>
  <c r="J77" i="8"/>
  <c r="G74" i="8"/>
  <c r="J65" i="8"/>
  <c r="J53" i="8"/>
  <c r="G49" i="8"/>
  <c r="G48" i="8"/>
  <c r="J47" i="8"/>
  <c r="J46" i="8"/>
  <c r="G40" i="8"/>
  <c r="G39" i="8"/>
  <c r="G34" i="8"/>
  <c r="G32" i="8"/>
  <c r="J31" i="8"/>
  <c r="J22" i="8"/>
  <c r="J20" i="8"/>
  <c r="J18" i="8"/>
  <c r="G11" i="8"/>
  <c r="J6" i="8"/>
  <c r="J244" i="8"/>
  <c r="J236" i="8"/>
  <c r="J248" i="81"/>
  <c r="P250" i="8"/>
  <c r="P242" i="8"/>
  <c r="G242" i="77"/>
  <c r="J242" i="77" s="1"/>
  <c r="G251" i="77"/>
  <c r="J251" i="77" s="1"/>
  <c r="G251" i="78"/>
  <c r="J251" i="78" s="1"/>
  <c r="E87" i="77"/>
  <c r="G259" i="8"/>
  <c r="M259" i="8"/>
  <c r="J259" i="8"/>
  <c r="P237" i="82"/>
  <c r="P87" i="77"/>
  <c r="P241" i="78"/>
  <c r="P242" i="77"/>
  <c r="G252" i="77"/>
  <c r="J252" i="77" s="1"/>
  <c r="P238" i="77"/>
  <c r="P247" i="80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E255" i="77"/>
  <c r="J256" i="74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W10" i="8" s="1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M189" i="107"/>
  <c r="M188" i="107"/>
  <c r="M187" i="107"/>
  <c r="M105" i="107"/>
  <c r="M104" i="107"/>
  <c r="M103" i="107"/>
  <c r="M82" i="107"/>
  <c r="M173" i="107"/>
  <c r="M258" i="107"/>
  <c r="M256" i="107"/>
  <c r="M255" i="107"/>
  <c r="M254" i="107"/>
  <c r="M248" i="107"/>
  <c r="P248" i="107" s="1"/>
  <c r="M234" i="107"/>
  <c r="M233" i="107"/>
  <c r="M232" i="107"/>
  <c r="M231" i="107"/>
  <c r="M230" i="107"/>
  <c r="M229" i="107"/>
  <c r="M228" i="107"/>
  <c r="M227" i="107"/>
  <c r="M226" i="107"/>
  <c r="M225" i="107"/>
  <c r="M224" i="107"/>
  <c r="M223" i="107"/>
  <c r="M222" i="107"/>
  <c r="M221" i="107"/>
  <c r="M220" i="107"/>
  <c r="M219" i="107"/>
  <c r="M218" i="107"/>
  <c r="M217" i="107"/>
  <c r="M216" i="107"/>
  <c r="M215" i="107"/>
  <c r="M214" i="107"/>
  <c r="M213" i="107"/>
  <c r="M212" i="107"/>
  <c r="M211" i="107"/>
  <c r="M210" i="107"/>
  <c r="M209" i="107"/>
  <c r="M208" i="107"/>
  <c r="M206" i="107"/>
  <c r="M205" i="107"/>
  <c r="M204" i="107"/>
  <c r="M203" i="107"/>
  <c r="M202" i="107"/>
  <c r="M201" i="107"/>
  <c r="M200" i="107"/>
  <c r="M199" i="107"/>
  <c r="M198" i="107"/>
  <c r="M197" i="107"/>
  <c r="M196" i="107"/>
  <c r="M195" i="107"/>
  <c r="M194" i="107"/>
  <c r="M193" i="107"/>
  <c r="M192" i="107"/>
  <c r="M191" i="107"/>
  <c r="M190" i="107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M156" i="107"/>
  <c r="M155" i="107"/>
  <c r="M154" i="107"/>
  <c r="M153" i="107"/>
  <c r="M152" i="107"/>
  <c r="M151" i="107"/>
  <c r="M150" i="107"/>
  <c r="M149" i="107"/>
  <c r="M148" i="107"/>
  <c r="M147" i="107"/>
  <c r="M146" i="107"/>
  <c r="M145" i="107"/>
  <c r="M144" i="107"/>
  <c r="M143" i="107"/>
  <c r="M142" i="107"/>
  <c r="M141" i="107"/>
  <c r="M140" i="107"/>
  <c r="M139" i="107"/>
  <c r="M138" i="107"/>
  <c r="M137" i="107"/>
  <c r="M136" i="107"/>
  <c r="M135" i="107"/>
  <c r="M134" i="107"/>
  <c r="M133" i="107"/>
  <c r="M132" i="107"/>
  <c r="M131" i="107"/>
  <c r="M130" i="107"/>
  <c r="M129" i="107"/>
  <c r="M128" i="107"/>
  <c r="M127" i="107"/>
  <c r="M126" i="107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M207" i="82"/>
  <c r="M189" i="82"/>
  <c r="M188" i="82"/>
  <c r="M187" i="82"/>
  <c r="M105" i="82"/>
  <c r="M104" i="82"/>
  <c r="M103" i="82"/>
  <c r="M82" i="82"/>
  <c r="M173" i="82"/>
  <c r="M258" i="82"/>
  <c r="M256" i="82"/>
  <c r="M255" i="82"/>
  <c r="M254" i="82"/>
  <c r="M248" i="82"/>
  <c r="M234" i="82"/>
  <c r="M233" i="82"/>
  <c r="M232" i="82"/>
  <c r="M231" i="82"/>
  <c r="M230" i="82"/>
  <c r="M229" i="82"/>
  <c r="M228" i="82"/>
  <c r="M227" i="82"/>
  <c r="M226" i="82"/>
  <c r="M225" i="82"/>
  <c r="M224" i="82"/>
  <c r="M223" i="82"/>
  <c r="M222" i="82"/>
  <c r="M221" i="82"/>
  <c r="M220" i="82"/>
  <c r="M219" i="82"/>
  <c r="M218" i="82"/>
  <c r="M217" i="82"/>
  <c r="M216" i="82"/>
  <c r="M215" i="82"/>
  <c r="M214" i="82"/>
  <c r="M213" i="82"/>
  <c r="M212" i="82"/>
  <c r="M211" i="82"/>
  <c r="M210" i="82"/>
  <c r="M209" i="82"/>
  <c r="M208" i="82"/>
  <c r="M206" i="82"/>
  <c r="M205" i="82"/>
  <c r="M204" i="82"/>
  <c r="M203" i="82"/>
  <c r="M202" i="82"/>
  <c r="M201" i="82"/>
  <c r="M200" i="82"/>
  <c r="M199" i="82"/>
  <c r="M198" i="82"/>
  <c r="M197" i="82"/>
  <c r="M196" i="82"/>
  <c r="M195" i="82"/>
  <c r="M194" i="82"/>
  <c r="M193" i="82"/>
  <c r="M192" i="82"/>
  <c r="M191" i="82"/>
  <c r="M190" i="82"/>
  <c r="M186" i="82"/>
  <c r="M185" i="82"/>
  <c r="M184" i="82"/>
  <c r="M183" i="82"/>
  <c r="M182" i="82"/>
  <c r="M181" i="82"/>
  <c r="M180" i="82"/>
  <c r="M179" i="82"/>
  <c r="M178" i="82"/>
  <c r="M177" i="82"/>
  <c r="M176" i="82"/>
  <c r="M175" i="82"/>
  <c r="M172" i="82"/>
  <c r="M171" i="82"/>
  <c r="M170" i="82"/>
  <c r="M169" i="82"/>
  <c r="M168" i="82"/>
  <c r="M167" i="82"/>
  <c r="M166" i="82"/>
  <c r="M165" i="82"/>
  <c r="M164" i="82"/>
  <c r="M163" i="82"/>
  <c r="M162" i="82"/>
  <c r="M161" i="82"/>
  <c r="M160" i="82"/>
  <c r="M159" i="82"/>
  <c r="M158" i="82"/>
  <c r="M157" i="82"/>
  <c r="M156" i="82"/>
  <c r="M155" i="82"/>
  <c r="M154" i="82"/>
  <c r="M153" i="82"/>
  <c r="M152" i="82"/>
  <c r="M151" i="82"/>
  <c r="M150" i="82"/>
  <c r="M149" i="82"/>
  <c r="M148" i="82"/>
  <c r="M147" i="82"/>
  <c r="M146" i="82"/>
  <c r="M145" i="82"/>
  <c r="M144" i="82"/>
  <c r="M143" i="82"/>
  <c r="M142" i="82"/>
  <c r="M141" i="82"/>
  <c r="M140" i="82"/>
  <c r="M139" i="82"/>
  <c r="M138" i="82"/>
  <c r="M137" i="82"/>
  <c r="M136" i="82"/>
  <c r="M135" i="82"/>
  <c r="M134" i="82"/>
  <c r="M133" i="82"/>
  <c r="M132" i="82"/>
  <c r="M131" i="82"/>
  <c r="M130" i="82"/>
  <c r="M129" i="82"/>
  <c r="M128" i="82"/>
  <c r="M127" i="82"/>
  <c r="M126" i="82"/>
  <c r="M125" i="82"/>
  <c r="M124" i="82"/>
  <c r="M123" i="82"/>
  <c r="M122" i="82"/>
  <c r="M121" i="82"/>
  <c r="M120" i="82"/>
  <c r="M119" i="82"/>
  <c r="M118" i="82"/>
  <c r="M117" i="82"/>
  <c r="M116" i="82"/>
  <c r="M115" i="82"/>
  <c r="M114" i="82"/>
  <c r="M113" i="82"/>
  <c r="M112" i="82"/>
  <c r="M111" i="82"/>
  <c r="M110" i="82"/>
  <c r="M109" i="82"/>
  <c r="M108" i="82"/>
  <c r="M107" i="82"/>
  <c r="M106" i="82"/>
  <c r="M101" i="82"/>
  <c r="M100" i="82"/>
  <c r="M99" i="82"/>
  <c r="M98" i="82"/>
  <c r="M97" i="82"/>
  <c r="M96" i="82"/>
  <c r="M95" i="82"/>
  <c r="M93" i="82"/>
  <c r="M92" i="82"/>
  <c r="M91" i="82"/>
  <c r="M90" i="82"/>
  <c r="M89" i="82"/>
  <c r="M86" i="82"/>
  <c r="M85" i="82"/>
  <c r="M84" i="82"/>
  <c r="M83" i="82"/>
  <c r="M81" i="82"/>
  <c r="M80" i="82"/>
  <c r="M79" i="82"/>
  <c r="M78" i="82"/>
  <c r="M77" i="82"/>
  <c r="M75" i="82"/>
  <c r="M74" i="82"/>
  <c r="M73" i="82"/>
  <c r="M72" i="82"/>
  <c r="M71" i="82"/>
  <c r="M70" i="82"/>
  <c r="M69" i="82"/>
  <c r="M68" i="82"/>
  <c r="M67" i="82"/>
  <c r="M66" i="82"/>
  <c r="M65" i="82"/>
  <c r="M64" i="82"/>
  <c r="M63" i="82"/>
  <c r="M62" i="82"/>
  <c r="M61" i="82"/>
  <c r="M60" i="82"/>
  <c r="M59" i="82"/>
  <c r="M58" i="82"/>
  <c r="M57" i="82"/>
  <c r="M56" i="82"/>
  <c r="M55" i="82"/>
  <c r="M54" i="82"/>
  <c r="M53" i="82"/>
  <c r="M52" i="82"/>
  <c r="M51" i="82"/>
  <c r="M50" i="82"/>
  <c r="M49" i="82"/>
  <c r="M48" i="82"/>
  <c r="M47" i="82"/>
  <c r="M46" i="82"/>
  <c r="M45" i="82"/>
  <c r="M44" i="82"/>
  <c r="M43" i="82"/>
  <c r="M42" i="82"/>
  <c r="M41" i="82"/>
  <c r="M40" i="82"/>
  <c r="M39" i="82"/>
  <c r="M38" i="82"/>
  <c r="M37" i="82"/>
  <c r="M36" i="82"/>
  <c r="M35" i="82"/>
  <c r="M34" i="82"/>
  <c r="M33" i="82"/>
  <c r="M32" i="82"/>
  <c r="M31" i="82"/>
  <c r="M30" i="82"/>
  <c r="M29" i="82"/>
  <c r="M28" i="82"/>
  <c r="M27" i="82"/>
  <c r="M26" i="82"/>
  <c r="M25" i="82"/>
  <c r="M24" i="82"/>
  <c r="M23" i="82"/>
  <c r="M22" i="82"/>
  <c r="M21" i="82"/>
  <c r="M20" i="82"/>
  <c r="M19" i="82"/>
  <c r="M18" i="82"/>
  <c r="M17" i="82"/>
  <c r="M16" i="82"/>
  <c r="M15" i="82"/>
  <c r="M14" i="82"/>
  <c r="M13" i="82"/>
  <c r="M12" i="82"/>
  <c r="M11" i="82"/>
  <c r="M10" i="82"/>
  <c r="M9" i="82"/>
  <c r="M8" i="82"/>
  <c r="M7" i="82"/>
  <c r="M6" i="82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2" i="82" l="1"/>
  <c r="M12" i="8"/>
  <c r="P28" i="82"/>
  <c r="M28" i="8"/>
  <c r="P36" i="82"/>
  <c r="M36" i="8"/>
  <c r="P44" i="82"/>
  <c r="M44" i="8"/>
  <c r="P52" i="82"/>
  <c r="M52" i="8"/>
  <c r="P60" i="82"/>
  <c r="M60" i="8"/>
  <c r="P68" i="82"/>
  <c r="M68" i="8"/>
  <c r="P77" i="82"/>
  <c r="M77" i="8"/>
  <c r="P86" i="82"/>
  <c r="M86" i="8"/>
  <c r="P97" i="82"/>
  <c r="M97" i="8"/>
  <c r="P109" i="82"/>
  <c r="M109" i="8"/>
  <c r="P117" i="82"/>
  <c r="M117" i="8"/>
  <c r="P125" i="82"/>
  <c r="M125" i="8"/>
  <c r="P141" i="82"/>
  <c r="M141" i="8"/>
  <c r="P149" i="82"/>
  <c r="M149" i="8"/>
  <c r="P157" i="82"/>
  <c r="M157" i="8"/>
  <c r="P165" i="82"/>
  <c r="M165" i="8"/>
  <c r="P175" i="82"/>
  <c r="M175" i="8"/>
  <c r="P183" i="82"/>
  <c r="M183" i="8"/>
  <c r="P194" i="82"/>
  <c r="M194" i="8"/>
  <c r="P202" i="82"/>
  <c r="M202" i="8"/>
  <c r="P211" i="82"/>
  <c r="M211" i="8"/>
  <c r="P219" i="82"/>
  <c r="M219" i="8"/>
  <c r="P227" i="82"/>
  <c r="M227" i="8"/>
  <c r="P248" i="82"/>
  <c r="M248" i="8"/>
  <c r="P104" i="82"/>
  <c r="M104" i="8"/>
  <c r="P38" i="82"/>
  <c r="M38" i="8"/>
  <c r="P70" i="82"/>
  <c r="M70" i="8"/>
  <c r="P119" i="82"/>
  <c r="M119" i="8"/>
  <c r="P159" i="82"/>
  <c r="M159" i="8"/>
  <c r="P221" i="82"/>
  <c r="M221" i="8"/>
  <c r="P13" i="82"/>
  <c r="M13" i="8"/>
  <c r="P21" i="82"/>
  <c r="M21" i="8"/>
  <c r="P29" i="82"/>
  <c r="M29" i="8"/>
  <c r="P37" i="82"/>
  <c r="M37" i="8"/>
  <c r="P45" i="82"/>
  <c r="M45" i="8"/>
  <c r="P53" i="82"/>
  <c r="M53" i="8"/>
  <c r="P61" i="82"/>
  <c r="M61" i="8"/>
  <c r="P69" i="82"/>
  <c r="M69" i="8"/>
  <c r="P78" i="82"/>
  <c r="M78" i="8"/>
  <c r="P89" i="82"/>
  <c r="M89" i="8"/>
  <c r="P98" i="82"/>
  <c r="M98" i="8"/>
  <c r="P110" i="82"/>
  <c r="M110" i="8"/>
  <c r="P118" i="82"/>
  <c r="M118" i="8"/>
  <c r="P126" i="82"/>
  <c r="M126" i="8"/>
  <c r="P134" i="82"/>
  <c r="M134" i="8"/>
  <c r="P142" i="82"/>
  <c r="M142" i="8"/>
  <c r="P150" i="82"/>
  <c r="M150" i="8"/>
  <c r="P158" i="82"/>
  <c r="M158" i="8"/>
  <c r="P166" i="82"/>
  <c r="M166" i="8"/>
  <c r="P176" i="82"/>
  <c r="M176" i="8"/>
  <c r="P184" i="82"/>
  <c r="M184" i="8"/>
  <c r="P195" i="82"/>
  <c r="M195" i="8"/>
  <c r="P203" i="82"/>
  <c r="M203" i="8"/>
  <c r="P212" i="82"/>
  <c r="M212" i="8"/>
  <c r="P220" i="82"/>
  <c r="M220" i="8"/>
  <c r="P228" i="82"/>
  <c r="M228" i="8"/>
  <c r="P254" i="82"/>
  <c r="M254" i="8"/>
  <c r="P105" i="82"/>
  <c r="M105" i="8"/>
  <c r="P22" i="82"/>
  <c r="M22" i="8"/>
  <c r="P54" i="82"/>
  <c r="M54" i="8"/>
  <c r="P90" i="82"/>
  <c r="M90" i="8"/>
  <c r="P111" i="82"/>
  <c r="M111" i="8"/>
  <c r="P135" i="82"/>
  <c r="M135" i="8"/>
  <c r="P167" i="82"/>
  <c r="M167" i="8"/>
  <c r="P185" i="82"/>
  <c r="M185" i="8"/>
  <c r="P204" i="82"/>
  <c r="M204" i="8"/>
  <c r="P229" i="82"/>
  <c r="M229" i="8"/>
  <c r="P7" i="82"/>
  <c r="M7" i="8"/>
  <c r="P15" i="82"/>
  <c r="M15" i="8"/>
  <c r="P23" i="82"/>
  <c r="M23" i="8"/>
  <c r="P47" i="82"/>
  <c r="M47" i="8"/>
  <c r="P55" i="82"/>
  <c r="M55" i="8"/>
  <c r="P63" i="82"/>
  <c r="M63" i="8"/>
  <c r="P71" i="82"/>
  <c r="M71" i="8"/>
  <c r="P80" i="82"/>
  <c r="M80" i="8"/>
  <c r="P91" i="82"/>
  <c r="M91" i="8"/>
  <c r="P100" i="82"/>
  <c r="M100" i="8"/>
  <c r="P112" i="82"/>
  <c r="M112" i="8"/>
  <c r="P120" i="82"/>
  <c r="M120" i="8"/>
  <c r="P128" i="82"/>
  <c r="M128" i="8"/>
  <c r="P136" i="82"/>
  <c r="M136" i="8"/>
  <c r="P144" i="82"/>
  <c r="M144" i="8"/>
  <c r="P152" i="82"/>
  <c r="M152" i="8"/>
  <c r="P160" i="82"/>
  <c r="M160" i="8"/>
  <c r="P168" i="82"/>
  <c r="M168" i="8"/>
  <c r="P178" i="82"/>
  <c r="M178" i="8"/>
  <c r="P186" i="82"/>
  <c r="M186" i="8"/>
  <c r="P197" i="82"/>
  <c r="M197" i="8"/>
  <c r="P214" i="82"/>
  <c r="M214" i="8"/>
  <c r="P222" i="82"/>
  <c r="M222" i="8"/>
  <c r="P230" i="82"/>
  <c r="M230" i="8"/>
  <c r="P256" i="82"/>
  <c r="M256" i="8"/>
  <c r="P188" i="82"/>
  <c r="M188" i="8"/>
  <c r="P8" i="82"/>
  <c r="M8" i="8"/>
  <c r="P16" i="82"/>
  <c r="M16" i="8"/>
  <c r="P24" i="82"/>
  <c r="M24" i="8"/>
  <c r="P48" i="82"/>
  <c r="M48" i="8"/>
  <c r="P56" i="82"/>
  <c r="M56" i="8"/>
  <c r="P64" i="82"/>
  <c r="M64" i="8"/>
  <c r="P72" i="82"/>
  <c r="M72" i="8"/>
  <c r="P81" i="82"/>
  <c r="M81" i="8"/>
  <c r="P92" i="82"/>
  <c r="M92" i="8"/>
  <c r="P101" i="82"/>
  <c r="M101" i="8"/>
  <c r="P113" i="82"/>
  <c r="M113" i="8"/>
  <c r="P121" i="82"/>
  <c r="M121" i="8"/>
  <c r="P129" i="82"/>
  <c r="M129" i="8"/>
  <c r="P137" i="82"/>
  <c r="M137" i="8"/>
  <c r="P145" i="82"/>
  <c r="M145" i="8"/>
  <c r="P153" i="82"/>
  <c r="M153" i="8"/>
  <c r="P161" i="82"/>
  <c r="M161" i="8"/>
  <c r="P169" i="82"/>
  <c r="M169" i="8"/>
  <c r="P179" i="82"/>
  <c r="M179" i="8"/>
  <c r="P190" i="82"/>
  <c r="M190" i="8"/>
  <c r="P198" i="82"/>
  <c r="M198" i="8"/>
  <c r="P206" i="82"/>
  <c r="M206" i="8"/>
  <c r="P215" i="82"/>
  <c r="M215" i="8"/>
  <c r="P223" i="82"/>
  <c r="M223" i="8"/>
  <c r="P231" i="82"/>
  <c r="M231" i="8"/>
  <c r="P258" i="82"/>
  <c r="M258" i="8"/>
  <c r="P189" i="82"/>
  <c r="M189" i="8"/>
  <c r="P30" i="82"/>
  <c r="M30" i="8"/>
  <c r="P62" i="82"/>
  <c r="M62" i="8"/>
  <c r="P99" i="82"/>
  <c r="M99" i="8"/>
  <c r="P151" i="82"/>
  <c r="M151" i="8"/>
  <c r="P255" i="82"/>
  <c r="M255" i="8"/>
  <c r="P9" i="82"/>
  <c r="M9" i="8"/>
  <c r="P17" i="82"/>
  <c r="M17" i="8"/>
  <c r="P25" i="82"/>
  <c r="M25" i="8"/>
  <c r="P33" i="82"/>
  <c r="M33" i="8"/>
  <c r="P41" i="82"/>
  <c r="M41" i="8"/>
  <c r="P49" i="82"/>
  <c r="M49" i="8"/>
  <c r="P57" i="82"/>
  <c r="M57" i="8"/>
  <c r="P65" i="82"/>
  <c r="M65" i="8"/>
  <c r="P73" i="82"/>
  <c r="M73" i="8"/>
  <c r="P83" i="82"/>
  <c r="M83" i="8"/>
  <c r="P93" i="82"/>
  <c r="M93" i="8"/>
  <c r="P106" i="82"/>
  <c r="M106" i="8"/>
  <c r="P114" i="82"/>
  <c r="M114" i="8"/>
  <c r="P122" i="82"/>
  <c r="M122" i="8"/>
  <c r="P130" i="82"/>
  <c r="M130" i="8"/>
  <c r="P138" i="82"/>
  <c r="M138" i="8"/>
  <c r="P146" i="82"/>
  <c r="M146" i="8"/>
  <c r="P154" i="82"/>
  <c r="M154" i="8"/>
  <c r="P162" i="82"/>
  <c r="M162" i="8"/>
  <c r="P170" i="82"/>
  <c r="M170" i="8"/>
  <c r="P180" i="82"/>
  <c r="M180" i="8"/>
  <c r="P191" i="82"/>
  <c r="M191" i="8"/>
  <c r="P199" i="82"/>
  <c r="M199" i="8"/>
  <c r="P208" i="82"/>
  <c r="M208" i="8"/>
  <c r="P216" i="82"/>
  <c r="M216" i="8"/>
  <c r="P224" i="82"/>
  <c r="M224" i="8"/>
  <c r="P232" i="82"/>
  <c r="M232" i="8"/>
  <c r="P173" i="82"/>
  <c r="M173" i="8"/>
  <c r="P207" i="82"/>
  <c r="M207" i="8"/>
  <c r="P14" i="82"/>
  <c r="M14" i="8"/>
  <c r="P46" i="82"/>
  <c r="M46" i="8"/>
  <c r="P79" i="82"/>
  <c r="M79" i="8"/>
  <c r="P127" i="82"/>
  <c r="M127" i="8"/>
  <c r="P143" i="82"/>
  <c r="M143" i="8"/>
  <c r="P177" i="82"/>
  <c r="M177" i="8"/>
  <c r="P196" i="82"/>
  <c r="M196" i="8"/>
  <c r="P213" i="82"/>
  <c r="M213" i="8"/>
  <c r="P187" i="82"/>
  <c r="M187" i="8"/>
  <c r="P10" i="82"/>
  <c r="M10" i="8"/>
  <c r="P18" i="82"/>
  <c r="M18" i="8"/>
  <c r="P26" i="82"/>
  <c r="M26" i="8"/>
  <c r="P34" i="82"/>
  <c r="M34" i="8"/>
  <c r="P42" i="82"/>
  <c r="M42" i="8"/>
  <c r="P50" i="82"/>
  <c r="M50" i="8"/>
  <c r="P58" i="82"/>
  <c r="M58" i="8"/>
  <c r="P74" i="82"/>
  <c r="M74" i="8"/>
  <c r="P84" i="82"/>
  <c r="M84" i="8"/>
  <c r="P95" i="82"/>
  <c r="M95" i="8"/>
  <c r="P107" i="82"/>
  <c r="M107" i="8"/>
  <c r="P115" i="82"/>
  <c r="M115" i="8"/>
  <c r="P123" i="82"/>
  <c r="M123" i="8"/>
  <c r="P139" i="82"/>
  <c r="M139" i="8"/>
  <c r="P147" i="82"/>
  <c r="M147" i="8"/>
  <c r="P155" i="82"/>
  <c r="M155" i="8"/>
  <c r="P163" i="82"/>
  <c r="M163" i="8"/>
  <c r="P171" i="82"/>
  <c r="M171" i="8"/>
  <c r="P181" i="82"/>
  <c r="M181" i="8"/>
  <c r="P192" i="82"/>
  <c r="M192" i="8"/>
  <c r="P200" i="82"/>
  <c r="M200" i="8"/>
  <c r="P209" i="82"/>
  <c r="M209" i="8"/>
  <c r="P217" i="82"/>
  <c r="M217" i="8"/>
  <c r="P225" i="82"/>
  <c r="M225" i="8"/>
  <c r="P233" i="82"/>
  <c r="M233" i="8"/>
  <c r="P82" i="82"/>
  <c r="M82" i="8"/>
  <c r="P76" i="82"/>
  <c r="M76" i="8"/>
  <c r="P11" i="82"/>
  <c r="M11" i="8"/>
  <c r="P19" i="82"/>
  <c r="M19" i="8"/>
  <c r="P27" i="82"/>
  <c r="M27" i="8"/>
  <c r="P35" i="82"/>
  <c r="M35" i="8"/>
  <c r="P43" i="82"/>
  <c r="M43" i="8"/>
  <c r="P51" i="82"/>
  <c r="M51" i="8"/>
  <c r="P59" i="82"/>
  <c r="M59" i="8"/>
  <c r="P67" i="82"/>
  <c r="M67" i="8"/>
  <c r="P75" i="82"/>
  <c r="M75" i="8"/>
  <c r="P85" i="82"/>
  <c r="M85" i="8"/>
  <c r="P96" i="82"/>
  <c r="M96" i="8"/>
  <c r="P108" i="82"/>
  <c r="M108" i="8"/>
  <c r="P116" i="82"/>
  <c r="M116" i="8"/>
  <c r="P124" i="82"/>
  <c r="M124" i="8"/>
  <c r="P132" i="82"/>
  <c r="M132" i="8"/>
  <c r="P140" i="82"/>
  <c r="M140" i="8"/>
  <c r="P148" i="82"/>
  <c r="M148" i="8"/>
  <c r="P156" i="82"/>
  <c r="M156" i="8"/>
  <c r="P164" i="82"/>
  <c r="M164" i="8"/>
  <c r="P172" i="82"/>
  <c r="M172" i="8"/>
  <c r="P182" i="82"/>
  <c r="M182" i="8"/>
  <c r="P193" i="82"/>
  <c r="M193" i="8"/>
  <c r="P201" i="82"/>
  <c r="M201" i="8"/>
  <c r="P210" i="82"/>
  <c r="M210" i="8"/>
  <c r="P218" i="82"/>
  <c r="M218" i="8"/>
  <c r="P226" i="82"/>
  <c r="M226" i="8"/>
  <c r="P234" i="82"/>
  <c r="M234" i="8"/>
  <c r="P103" i="82"/>
  <c r="M103" i="8"/>
  <c r="P205" i="82"/>
  <c r="M205" i="8"/>
  <c r="P133" i="82"/>
  <c r="M133" i="8"/>
  <c r="P131" i="82"/>
  <c r="M131" i="8"/>
  <c r="P66" i="82"/>
  <c r="M66" i="8"/>
  <c r="P40" i="82"/>
  <c r="M40" i="8"/>
  <c r="P39" i="82"/>
  <c r="M39" i="8"/>
  <c r="P32" i="82"/>
  <c r="M32" i="8"/>
  <c r="P31" i="82"/>
  <c r="M31" i="8"/>
  <c r="P20" i="82"/>
  <c r="M20" i="8"/>
  <c r="P6" i="82"/>
  <c r="M6" i="8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53" i="77"/>
  <c r="J253" i="77" s="1"/>
  <c r="G235" i="77"/>
  <c r="J235" i="77" s="1"/>
  <c r="G251" i="79" s="1"/>
  <c r="J251" i="79" s="1"/>
  <c r="G242" i="78"/>
  <c r="J242" i="78" s="1"/>
  <c r="G240" i="77"/>
  <c r="J240" i="77" s="1"/>
  <c r="G241" i="77"/>
  <c r="J241" i="77" s="1"/>
  <c r="G239" i="77"/>
  <c r="J239" i="77" s="1"/>
  <c r="G252" i="78" s="1"/>
  <c r="J252" i="78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AB10" i="8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E45" i="93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E129" i="93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E63" i="93" s="1"/>
  <c r="G35" i="85"/>
  <c r="J35" i="85" s="1"/>
  <c r="G169" i="85"/>
  <c r="J169" i="85" s="1"/>
  <c r="G169" i="86" s="1"/>
  <c r="J169" i="86" s="1"/>
  <c r="G45" i="93"/>
  <c r="J45" i="93" s="1"/>
  <c r="E45" i="94" s="1"/>
  <c r="G75" i="90"/>
  <c r="J75" i="90" s="1"/>
  <c r="G60" i="92"/>
  <c r="J60" i="92" s="1"/>
  <c r="E60" i="93" s="1"/>
  <c r="G178" i="92"/>
  <c r="J178" i="92" s="1"/>
  <c r="E178" i="93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229" i="78"/>
  <c r="J229" i="78" s="1"/>
  <c r="G237" i="79" s="1"/>
  <c r="J237" i="79" s="1"/>
  <c r="G114" i="92"/>
  <c r="J114" i="92" s="1"/>
  <c r="E114" i="93" s="1"/>
  <c r="G63" i="93"/>
  <c r="J63" i="93" s="1"/>
  <c r="E63" i="94" s="1"/>
  <c r="G178" i="93"/>
  <c r="J178" i="93" s="1"/>
  <c r="E178" i="94" s="1"/>
  <c r="G94" i="92"/>
  <c r="J94" i="92" s="1"/>
  <c r="E94" i="93" s="1"/>
  <c r="G60" i="93"/>
  <c r="J60" i="93" s="1"/>
  <c r="E60" i="94" s="1"/>
  <c r="G129" i="93"/>
  <c r="J129" i="93" s="1"/>
  <c r="E129" i="94" s="1"/>
  <c r="G75" i="91"/>
  <c r="J75" i="91" s="1"/>
  <c r="G109" i="92"/>
  <c r="J109" i="92" s="1"/>
  <c r="E109" i="93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35" i="93" l="1"/>
  <c r="G35" i="93" s="1"/>
  <c r="J35" i="93" s="1"/>
  <c r="G169" i="88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E94" i="94" s="1"/>
  <c r="G178" i="94"/>
  <c r="J178" i="94" s="1"/>
  <c r="G63" i="94"/>
  <c r="J63" i="94" s="1"/>
  <c r="G109" i="93"/>
  <c r="J109" i="93" s="1"/>
  <c r="E109" i="94" s="1"/>
  <c r="G75" i="92"/>
  <c r="J75" i="92" s="1"/>
  <c r="E75" i="93" s="1"/>
  <c r="G35" i="95"/>
  <c r="J35" i="95" s="1"/>
  <c r="G60" i="94"/>
  <c r="J60" i="94" s="1"/>
  <c r="G114" i="93"/>
  <c r="J114" i="93" s="1"/>
  <c r="E114" i="94" s="1"/>
  <c r="G12" i="84"/>
  <c r="J12" i="84" s="1"/>
  <c r="G35" i="94" l="1"/>
  <c r="J35" i="94" s="1"/>
  <c r="E35" i="94"/>
  <c r="G229" i="80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E75" i="94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E169" i="93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E169" i="94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J252" i="81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E12" i="93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E12" i="94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41" i="84"/>
  <c r="J241" i="84" s="1"/>
  <c r="G229" i="92"/>
  <c r="J229" i="92" s="1"/>
  <c r="E229" i="93" s="1"/>
  <c r="G237" i="92"/>
  <c r="J237" i="92" s="1"/>
  <c r="E237" i="93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E229" i="94" s="1"/>
  <c r="G237" i="93"/>
  <c r="J237" i="93" s="1"/>
  <c r="E237" i="94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20" i="77" l="1"/>
  <c r="E21" i="77"/>
  <c r="E22" i="77"/>
  <c r="G22" i="77" s="1"/>
  <c r="J22" i="77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E113" i="93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E208" i="93" s="1"/>
  <c r="G211" i="91"/>
  <c r="J211" i="91" s="1"/>
  <c r="G157" i="91"/>
  <c r="J157" i="91" s="1"/>
  <c r="G39" i="91"/>
  <c r="J39" i="91" s="1"/>
  <c r="G193" i="92"/>
  <c r="J193" i="92" s="1"/>
  <c r="E193" i="93" s="1"/>
  <c r="G210" i="91"/>
  <c r="J210" i="91" s="1"/>
  <c r="G212" i="91"/>
  <c r="J212" i="91" s="1"/>
  <c r="G147" i="91"/>
  <c r="J147" i="91" s="1"/>
  <c r="G205" i="92"/>
  <c r="J205" i="92" s="1"/>
  <c r="E205" i="93" s="1"/>
  <c r="G198" i="91"/>
  <c r="J198" i="91" s="1"/>
  <c r="G125" i="92"/>
  <c r="J125" i="92" s="1"/>
  <c r="E125" i="93" s="1"/>
  <c r="G128" i="91"/>
  <c r="J128" i="91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E194" i="93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E126" i="93" s="1"/>
  <c r="G202" i="91"/>
  <c r="J202" i="91" s="1"/>
  <c r="G83" i="92"/>
  <c r="J83" i="92" s="1"/>
  <c r="E83" i="93" s="1"/>
  <c r="G127" i="92"/>
  <c r="J127" i="92" s="1"/>
  <c r="E127" i="93" s="1"/>
  <c r="G209" i="91"/>
  <c r="J209" i="91" s="1"/>
  <c r="G152" i="92"/>
  <c r="J152" i="92" s="1"/>
  <c r="E152" i="93" s="1"/>
  <c r="G204" i="91"/>
  <c r="J204" i="91" s="1"/>
  <c r="G206" i="92"/>
  <c r="J206" i="92" s="1"/>
  <c r="E206" i="93" s="1"/>
  <c r="G195" i="91"/>
  <c r="J195" i="91" s="1"/>
  <c r="G151" i="92"/>
  <c r="J151" i="92" s="1"/>
  <c r="E151" i="93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E213" i="93" s="1"/>
  <c r="G182" i="91"/>
  <c r="J182" i="91" s="1"/>
  <c r="G226" i="92"/>
  <c r="J226" i="92" s="1"/>
  <c r="E226" i="93" s="1"/>
  <c r="G197" i="91"/>
  <c r="J197" i="91" s="1"/>
  <c r="G149" i="91"/>
  <c r="J149" i="91" s="1"/>
  <c r="G148" i="92"/>
  <c r="J148" i="92" s="1"/>
  <c r="E148" i="93" s="1"/>
  <c r="G150" i="91"/>
  <c r="J150" i="91" s="1"/>
  <c r="G84" i="92"/>
  <c r="J84" i="92" s="1"/>
  <c r="E84" i="93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8" i="77" l="1"/>
  <c r="G18" i="77" s="1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E231" i="93" s="1"/>
  <c r="G239" i="92"/>
  <c r="J239" i="92" s="1"/>
  <c r="E239" i="93" s="1"/>
  <c r="G230" i="80"/>
  <c r="J230" i="80" s="1"/>
  <c r="G232" i="89"/>
  <c r="J232" i="89" s="1"/>
  <c r="G240" i="89"/>
  <c r="J240" i="89" s="1"/>
  <c r="G241" i="89"/>
  <c r="J241" i="89" s="1"/>
  <c r="G253" i="80"/>
  <c r="J253" i="80" s="1"/>
  <c r="G259" i="79"/>
  <c r="J259" i="79" s="1"/>
  <c r="G110" i="79"/>
  <c r="J110" i="79" s="1"/>
  <c r="G11" i="92"/>
  <c r="J11" i="92" s="1"/>
  <c r="E11" i="93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E48" i="80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E9" i="93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E10" i="93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113" i="93"/>
  <c r="J113" i="93" s="1"/>
  <c r="E113" i="94" s="1"/>
  <c r="G204" i="92"/>
  <c r="J204" i="92" s="1"/>
  <c r="E204" i="93" s="1"/>
  <c r="G133" i="77"/>
  <c r="J133" i="77" s="1"/>
  <c r="G133" i="78" s="1"/>
  <c r="J133" i="78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G214" i="77"/>
  <c r="J214" i="77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J255" i="81"/>
  <c r="G104" i="81"/>
  <c r="J104" i="81" s="1"/>
  <c r="J256" i="8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E231" i="94" s="1"/>
  <c r="G239" i="93"/>
  <c r="J239" i="93" s="1"/>
  <c r="E239" i="94" s="1"/>
  <c r="J253" i="81"/>
  <c r="G259" i="80"/>
  <c r="J259" i="80" s="1"/>
  <c r="G103" i="80"/>
  <c r="J103" i="80" s="1"/>
  <c r="G102" i="80"/>
  <c r="J102" i="80" s="1"/>
  <c r="G10" i="93"/>
  <c r="J10" i="93" s="1"/>
  <c r="E10" i="94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E11" i="94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E9" i="94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E39" i="94" s="1"/>
  <c r="G193" i="94"/>
  <c r="J193" i="94" s="1"/>
  <c r="G206" i="94"/>
  <c r="J206" i="94" s="1"/>
  <c r="G113" i="94"/>
  <c r="J113" i="94" s="1"/>
  <c r="G147" i="93"/>
  <c r="J147" i="93" s="1"/>
  <c r="E147" i="94" s="1"/>
  <c r="G213" i="94"/>
  <c r="J213" i="94" s="1"/>
  <c r="G202" i="93"/>
  <c r="J202" i="93" s="1"/>
  <c r="E202" i="94" s="1"/>
  <c r="G127" i="94"/>
  <c r="J127" i="94" s="1"/>
  <c r="G209" i="93"/>
  <c r="J209" i="93" s="1"/>
  <c r="E209" i="94" s="1"/>
  <c r="G177" i="94"/>
  <c r="J177" i="94" s="1"/>
  <c r="G153" i="94"/>
  <c r="J153" i="94" s="1"/>
  <c r="G194" i="94"/>
  <c r="J194" i="94" s="1"/>
  <c r="G148" i="94"/>
  <c r="J148" i="94" s="1"/>
  <c r="G204" i="93"/>
  <c r="J204" i="93" s="1"/>
  <c r="E204" i="94" s="1"/>
  <c r="G125" i="94"/>
  <c r="J125" i="94" s="1"/>
  <c r="G156" i="93"/>
  <c r="J156" i="93" s="1"/>
  <c r="E156" i="94" s="1"/>
  <c r="G84" i="94"/>
  <c r="J84" i="94" s="1"/>
  <c r="G203" i="93"/>
  <c r="J203" i="93" s="1"/>
  <c r="E203" i="94" s="1"/>
  <c r="G196" i="93"/>
  <c r="J196" i="93" s="1"/>
  <c r="E196" i="94" s="1"/>
  <c r="G205" i="94"/>
  <c r="J205" i="94" s="1"/>
  <c r="G208" i="94"/>
  <c r="J208" i="94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G212" i="93"/>
  <c r="J212" i="93" s="1"/>
  <c r="E212" i="94" s="1"/>
  <c r="G83" i="94"/>
  <c r="J83" i="94" s="1"/>
  <c r="G150" i="93"/>
  <c r="J150" i="93" s="1"/>
  <c r="E150" i="94" s="1"/>
  <c r="G181" i="94"/>
  <c r="J181" i="94" s="1"/>
  <c r="G157" i="93"/>
  <c r="J157" i="93" s="1"/>
  <c r="E157" i="94" s="1"/>
  <c r="G71" i="90"/>
  <c r="J71" i="90" s="1"/>
  <c r="G198" i="93"/>
  <c r="J198" i="93" s="1"/>
  <c r="E198" i="94" s="1"/>
  <c r="G152" i="94"/>
  <c r="J152" i="94" s="1"/>
  <c r="G175" i="90"/>
  <c r="J175" i="90" s="1"/>
  <c r="G151" i="94"/>
  <c r="J151" i="94" s="1"/>
  <c r="G126" i="94"/>
  <c r="J126" i="94" s="1"/>
  <c r="G149" i="93"/>
  <c r="J149" i="93" s="1"/>
  <c r="E149" i="94" s="1"/>
  <c r="G70" i="90"/>
  <c r="J70" i="90" s="1"/>
  <c r="G211" i="93"/>
  <c r="J211" i="93" s="1"/>
  <c r="E211" i="94" s="1"/>
  <c r="G197" i="93"/>
  <c r="J197" i="93" s="1"/>
  <c r="E197" i="94" s="1"/>
  <c r="G155" i="94"/>
  <c r="J155" i="94" s="1"/>
  <c r="G128" i="93"/>
  <c r="J128" i="93" s="1"/>
  <c r="E128" i="94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51" i="83" s="1"/>
  <c r="J251" i="83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J254" i="8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E232" i="93" s="1"/>
  <c r="G241" i="92"/>
  <c r="J241" i="92" s="1"/>
  <c r="E241" i="93" s="1"/>
  <c r="G240" i="92"/>
  <c r="J240" i="92" s="1"/>
  <c r="E240" i="93" s="1"/>
  <c r="G227" i="82"/>
  <c r="J227" i="82" s="1"/>
  <c r="G235" i="82"/>
  <c r="J235" i="82" s="1"/>
  <c r="G234" i="82"/>
  <c r="J234" i="82" s="1"/>
  <c r="G242" i="83"/>
  <c r="J242" i="83" s="1"/>
  <c r="G230" i="83"/>
  <c r="J230" i="83" s="1"/>
  <c r="G238" i="83"/>
  <c r="J238" i="83" s="1"/>
  <c r="G231" i="95"/>
  <c r="G239" i="95"/>
  <c r="J239" i="95" s="1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E71" i="93" s="1"/>
  <c r="G156" i="95"/>
  <c r="J156" i="95" s="1"/>
  <c r="G202" i="95"/>
  <c r="J202" i="95" s="1"/>
  <c r="G204" i="95"/>
  <c r="J204" i="95" s="1"/>
  <c r="G70" i="92"/>
  <c r="J70" i="92" s="1"/>
  <c r="E70" i="93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E175" i="93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E232" i="94" s="1"/>
  <c r="G241" i="93"/>
  <c r="J241" i="93" s="1"/>
  <c r="E241" i="94" s="1"/>
  <c r="G240" i="93"/>
  <c r="J240" i="93" s="1"/>
  <c r="E240" i="94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E70" i="94" s="1"/>
  <c r="G71" i="93"/>
  <c r="J71" i="93" s="1"/>
  <c r="E71" i="94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E175" i="94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35" i="84"/>
  <c r="J235" i="84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E110" i="93" s="1"/>
  <c r="G111" i="90"/>
  <c r="J111" i="90" s="1"/>
  <c r="G111" i="91" s="1"/>
  <c r="J111" i="91" s="1"/>
  <c r="G111" i="92" s="1"/>
  <c r="J111" i="92" s="1"/>
  <c r="E111" i="93" s="1"/>
  <c r="G108" i="90"/>
  <c r="J108" i="90" s="1"/>
  <c r="G108" i="91" s="1"/>
  <c r="J108" i="91" s="1"/>
  <c r="G108" i="92" s="1"/>
  <c r="J108" i="92" s="1"/>
  <c r="E108" i="93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E112" i="93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E74" i="93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E117" i="93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E115" i="93" s="1"/>
  <c r="G116" i="90"/>
  <c r="J116" i="90" s="1"/>
  <c r="G116" i="91" s="1"/>
  <c r="J116" i="91" s="1"/>
  <c r="G116" i="92" s="1"/>
  <c r="J116" i="92" s="1"/>
  <c r="E116" i="93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E107" i="93" s="1"/>
  <c r="G97" i="92"/>
  <c r="J97" i="92" s="1"/>
  <c r="E97" i="93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E88" i="93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E90" i="93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E21" i="93" s="1"/>
  <c r="G16" i="88"/>
  <c r="J16" i="88" s="1"/>
  <c r="G16" i="89" s="1"/>
  <c r="J16" i="89" s="1"/>
  <c r="G20" i="92"/>
  <c r="J20" i="92" s="1"/>
  <c r="E20" i="93" s="1"/>
  <c r="G8" i="88"/>
  <c r="J8" i="88" s="1"/>
  <c r="G8" i="89" s="1"/>
  <c r="J8" i="89" s="1"/>
  <c r="G7" i="88"/>
  <c r="J7" i="88" s="1"/>
  <c r="G7" i="89" s="1"/>
  <c r="J7" i="89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17" i="88"/>
  <c r="J17" i="88" s="1"/>
  <c r="G17" i="89" s="1"/>
  <c r="J17" i="89" s="1"/>
  <c r="G25" i="92"/>
  <c r="J25" i="92" s="1"/>
  <c r="E25" i="93" s="1"/>
  <c r="G23" i="92"/>
  <c r="J23" i="92" s="1"/>
  <c r="E23" i="93" s="1"/>
  <c r="G131" i="87"/>
  <c r="J131" i="87" s="1"/>
  <c r="G134" i="87"/>
  <c r="J134" i="87" s="1"/>
  <c r="G254" i="89"/>
  <c r="J254" i="89" s="1"/>
  <c r="G82" i="89"/>
  <c r="J82" i="89" s="1"/>
  <c r="G146" i="92"/>
  <c r="J146" i="92" s="1"/>
  <c r="E146" i="93" s="1"/>
  <c r="G115" i="93"/>
  <c r="J115" i="93" s="1"/>
  <c r="E115" i="94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112" i="93"/>
  <c r="J112" i="93" s="1"/>
  <c r="E112" i="94" s="1"/>
  <c r="G55" i="91"/>
  <c r="J55" i="91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74" i="93"/>
  <c r="J74" i="93" s="1"/>
  <c r="E74" i="94" s="1"/>
  <c r="G41" i="91"/>
  <c r="J41" i="91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G122" i="91"/>
  <c r="J122" i="91" s="1"/>
  <c r="G166" i="92"/>
  <c r="J166" i="92" s="1"/>
  <c r="E166" i="93" s="1"/>
  <c r="G161" i="91"/>
  <c r="J161" i="91" s="1"/>
  <c r="G107" i="93"/>
  <c r="J107" i="93" s="1"/>
  <c r="E107" i="94" s="1"/>
  <c r="G168" i="92"/>
  <c r="J168" i="92" s="1"/>
  <c r="E168" i="93" s="1"/>
  <c r="G120" i="92"/>
  <c r="J120" i="92" s="1"/>
  <c r="E120" i="93" s="1"/>
  <c r="G34" i="91"/>
  <c r="J34" i="91" s="1"/>
  <c r="G51" i="91"/>
  <c r="J51" i="91" s="1"/>
  <c r="G171" i="92"/>
  <c r="J171" i="92" s="1"/>
  <c r="E171" i="93" s="1"/>
  <c r="G121" i="92"/>
  <c r="J121" i="92" s="1"/>
  <c r="E121" i="93" s="1"/>
  <c r="G33" i="91"/>
  <c r="J33" i="91" s="1"/>
  <c r="G223" i="92"/>
  <c r="J223" i="92" s="1"/>
  <c r="E223" i="93" s="1"/>
  <c r="G48" i="91"/>
  <c r="J48" i="91" s="1"/>
  <c r="G52" i="91"/>
  <c r="J52" i="91" s="1"/>
  <c r="G141" i="92"/>
  <c r="J141" i="92" s="1"/>
  <c r="E141" i="93" s="1"/>
  <c r="G43" i="91"/>
  <c r="J43" i="91" s="1"/>
  <c r="G66" i="92"/>
  <c r="J66" i="92" s="1"/>
  <c r="E66" i="93" s="1"/>
  <c r="G144" i="92"/>
  <c r="J144" i="92" s="1"/>
  <c r="E144" i="93" s="1"/>
  <c r="G49" i="91"/>
  <c r="J49" i="91" s="1"/>
  <c r="G158" i="92"/>
  <c r="J158" i="92" s="1"/>
  <c r="E158" i="93" s="1"/>
  <c r="G32" i="91"/>
  <c r="J32" i="91" s="1"/>
  <c r="G130" i="92"/>
  <c r="J130" i="92" s="1"/>
  <c r="E130" i="93" s="1"/>
  <c r="G30" i="91"/>
  <c r="J30" i="91" s="1"/>
  <c r="G58" i="91"/>
  <c r="J58" i="91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G220" i="92"/>
  <c r="J220" i="92" s="1"/>
  <c r="E220" i="93" s="1"/>
  <c r="G42" i="91"/>
  <c r="J42" i="91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G93" i="92"/>
  <c r="J93" i="92" s="1"/>
  <c r="E93" i="93" s="1"/>
  <c r="G28" i="91"/>
  <c r="J28" i="91" s="1"/>
  <c r="G154" i="92"/>
  <c r="J154" i="92" s="1"/>
  <c r="E154" i="93" s="1"/>
  <c r="G95" i="92"/>
  <c r="J95" i="92" s="1"/>
  <c r="E95" i="93" s="1"/>
  <c r="G44" i="91"/>
  <c r="J44" i="91" s="1"/>
  <c r="G62" i="92"/>
  <c r="J62" i="92" s="1"/>
  <c r="E62" i="93" s="1"/>
  <c r="G27" i="91"/>
  <c r="J27" i="91" s="1"/>
  <c r="G67" i="92"/>
  <c r="J67" i="92" s="1"/>
  <c r="E67" i="93" s="1"/>
  <c r="G96" i="91"/>
  <c r="J96" i="91" s="1"/>
  <c r="G97" i="93"/>
  <c r="J97" i="93" s="1"/>
  <c r="E97" i="94" s="1"/>
  <c r="G116" i="93"/>
  <c r="J116" i="93" s="1"/>
  <c r="E116" i="94" s="1"/>
  <c r="G64" i="92"/>
  <c r="J64" i="92" s="1"/>
  <c r="E64" i="93" s="1"/>
  <c r="G54" i="91"/>
  <c r="J54" i="91" s="1"/>
  <c r="G89" i="92"/>
  <c r="J89" i="92" s="1"/>
  <c r="E89" i="93" s="1"/>
  <c r="G72" i="92"/>
  <c r="J72" i="92" s="1"/>
  <c r="E72" i="93" s="1"/>
  <c r="G50" i="91"/>
  <c r="J50" i="91" s="1"/>
  <c r="G85" i="92"/>
  <c r="J85" i="92" s="1"/>
  <c r="E85" i="93" s="1"/>
  <c r="G31" i="91"/>
  <c r="J31" i="91" s="1"/>
  <c r="G184" i="92"/>
  <c r="J184" i="92" s="1"/>
  <c r="E184" i="93" s="1"/>
  <c r="G47" i="91"/>
  <c r="J47" i="91" s="1"/>
  <c r="G180" i="92"/>
  <c r="J180" i="92" s="1"/>
  <c r="E180" i="93" s="1"/>
  <c r="G118" i="92"/>
  <c r="J118" i="92" s="1"/>
  <c r="E118" i="93" s="1"/>
  <c r="G108" i="93"/>
  <c r="J108" i="93" s="1"/>
  <c r="E108" i="94" s="1"/>
  <c r="G36" i="91"/>
  <c r="J36" i="91" s="1"/>
  <c r="G117" i="93"/>
  <c r="J117" i="93" s="1"/>
  <c r="E117" i="94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G53" i="91"/>
  <c r="J53" i="91" s="1"/>
  <c r="G119" i="91"/>
  <c r="J119" i="91" s="1"/>
  <c r="G110" i="93"/>
  <c r="J110" i="93" s="1"/>
  <c r="E110" i="94" s="1"/>
  <c r="G143" i="92"/>
  <c r="J143" i="92" s="1"/>
  <c r="E143" i="93" s="1"/>
  <c r="G163" i="92"/>
  <c r="J163" i="92" s="1"/>
  <c r="E163" i="93" s="1"/>
  <c r="G29" i="91"/>
  <c r="J29" i="91" s="1"/>
  <c r="G57" i="91"/>
  <c r="J57" i="91" s="1"/>
  <c r="G215" i="92"/>
  <c r="J215" i="92" s="1"/>
  <c r="E215" i="93" s="1"/>
  <c r="G214" i="90"/>
  <c r="J214" i="90" s="1"/>
  <c r="G38" i="91"/>
  <c r="J38" i="91" s="1"/>
  <c r="G138" i="92"/>
  <c r="J138" i="92" s="1"/>
  <c r="E138" i="93" s="1"/>
  <c r="G111" i="93"/>
  <c r="J111" i="93" s="1"/>
  <c r="E111" i="94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G106" i="92"/>
  <c r="J106" i="92" s="1"/>
  <c r="E106" i="93" s="1"/>
  <c r="G59" i="91"/>
  <c r="J59" i="91" s="1"/>
  <c r="G46" i="91"/>
  <c r="J46" i="91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E86" i="93" s="1"/>
  <c r="G87" i="92"/>
  <c r="J87" i="92" s="1"/>
  <c r="G234" i="90"/>
  <c r="J234" i="90" s="1"/>
  <c r="G242" i="91"/>
  <c r="J242" i="91" s="1"/>
  <c r="G230" i="92"/>
  <c r="J230" i="92" s="1"/>
  <c r="E230" i="93" s="1"/>
  <c r="G238" i="92"/>
  <c r="J238" i="92" s="1"/>
  <c r="E238" i="93" s="1"/>
  <c r="G240" i="100"/>
  <c r="J240" i="100" s="1"/>
  <c r="G232" i="100"/>
  <c r="J232" i="100" s="1"/>
  <c r="G259" i="100"/>
  <c r="J259" i="100" s="1"/>
  <c r="G228" i="92"/>
  <c r="J228" i="92" s="1"/>
  <c r="E228" i="93" s="1"/>
  <c r="G236" i="92"/>
  <c r="J236" i="92" s="1"/>
  <c r="E236" i="93" s="1"/>
  <c r="G227" i="92"/>
  <c r="J227" i="92" s="1"/>
  <c r="E227" i="93" s="1"/>
  <c r="G235" i="92"/>
  <c r="J235" i="92" s="1"/>
  <c r="E235" i="93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E24" i="94" s="1"/>
  <c r="G21" i="93"/>
  <c r="J21" i="93" s="1"/>
  <c r="E21" i="94" s="1"/>
  <c r="G16" i="90"/>
  <c r="J16" i="90" s="1"/>
  <c r="G19" i="93"/>
  <c r="J19" i="93" s="1"/>
  <c r="E19" i="94" s="1"/>
  <c r="G13" i="90"/>
  <c r="J13" i="90" s="1"/>
  <c r="G22" i="93"/>
  <c r="J22" i="93" s="1"/>
  <c r="E22" i="94" s="1"/>
  <c r="G18" i="90"/>
  <c r="J18" i="90" s="1"/>
  <c r="G26" i="93"/>
  <c r="J26" i="93" s="1"/>
  <c r="E26" i="94" s="1"/>
  <c r="G90" i="93"/>
  <c r="J90" i="93" s="1"/>
  <c r="E90" i="94" s="1"/>
  <c r="G7" i="90"/>
  <c r="J7" i="90" s="1"/>
  <c r="G15" i="90"/>
  <c r="J15" i="90" s="1"/>
  <c r="G23" i="93"/>
  <c r="J23" i="93" s="1"/>
  <c r="E23" i="94" s="1"/>
  <c r="G8" i="90"/>
  <c r="J8" i="90" s="1"/>
  <c r="G6" i="90"/>
  <c r="J6" i="90" s="1"/>
  <c r="G25" i="93"/>
  <c r="J25" i="93" s="1"/>
  <c r="E25" i="94" s="1"/>
  <c r="G20" i="93"/>
  <c r="J20" i="93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110" i="94"/>
  <c r="J110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17" i="94"/>
  <c r="J117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16" i="94"/>
  <c r="J116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112" i="94"/>
  <c r="J112" i="94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G98" i="93"/>
  <c r="J98" i="93" s="1"/>
  <c r="E98" i="94" s="1"/>
  <c r="G69" i="93"/>
  <c r="J69" i="93" s="1"/>
  <c r="E69" i="94" s="1"/>
  <c r="G140" i="93"/>
  <c r="J140" i="93" s="1"/>
  <c r="E140" i="94" s="1"/>
  <c r="G108" i="94"/>
  <c r="J108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11" i="94"/>
  <c r="J111" i="94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7" i="94"/>
  <c r="J107" i="94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115" i="94"/>
  <c r="J115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G255" i="92"/>
  <c r="J255" i="92" s="1"/>
  <c r="E255" i="93" s="1"/>
  <c r="G104" i="92"/>
  <c r="J104" i="92" s="1"/>
  <c r="E104" i="93" s="1"/>
  <c r="G256" i="92"/>
  <c r="J256" i="92" s="1"/>
  <c r="E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G135" i="91"/>
  <c r="J135" i="91" s="1"/>
  <c r="G133" i="90"/>
  <c r="J133" i="90" s="1"/>
  <c r="G136" i="90"/>
  <c r="J136" i="90" s="1"/>
  <c r="E20" i="94" l="1"/>
  <c r="G20" i="94" s="1"/>
  <c r="J20" i="94" s="1"/>
  <c r="G88" i="93"/>
  <c r="J88" i="93" s="1"/>
  <c r="E88" i="94" s="1"/>
  <c r="E87" i="93"/>
  <c r="G87" i="93" s="1"/>
  <c r="J87" i="93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228" i="93"/>
  <c r="J228" i="93" s="1"/>
  <c r="E228" i="94" s="1"/>
  <c r="G236" i="93"/>
  <c r="J236" i="93" s="1"/>
  <c r="E236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E230" i="94" s="1"/>
  <c r="G238" i="93"/>
  <c r="J238" i="93" s="1"/>
  <c r="E238" i="94" s="1"/>
  <c r="G227" i="93"/>
  <c r="J227" i="93" s="1"/>
  <c r="E227" i="94" s="1"/>
  <c r="G235" i="93"/>
  <c r="J235" i="93" s="1"/>
  <c r="E235" i="94" s="1"/>
  <c r="G234" i="91"/>
  <c r="J234" i="91" s="1"/>
  <c r="G242" i="92"/>
  <c r="J242" i="92" s="1"/>
  <c r="E242" i="93" s="1"/>
  <c r="G253" i="92"/>
  <c r="J253" i="92" s="1"/>
  <c r="E253" i="93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E161" i="94" s="1"/>
  <c r="G116" i="95"/>
  <c r="J116" i="95" s="1"/>
  <c r="G164" i="94"/>
  <c r="J164" i="94" s="1"/>
  <c r="G43" i="93"/>
  <c r="J43" i="93" s="1"/>
  <c r="E43" i="94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E33" i="94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E50" i="94" s="1"/>
  <c r="G61" i="94"/>
  <c r="J61" i="94" s="1"/>
  <c r="G95" i="94"/>
  <c r="J95" i="94" s="1"/>
  <c r="G167" i="94"/>
  <c r="J167" i="94" s="1"/>
  <c r="G112" i="95"/>
  <c r="J112" i="95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G81" i="94"/>
  <c r="J81" i="94" s="1"/>
  <c r="G142" i="94"/>
  <c r="J142" i="94" s="1"/>
  <c r="G223" i="94"/>
  <c r="J223" i="94" s="1"/>
  <c r="G48" i="93"/>
  <c r="J48" i="93" s="1"/>
  <c r="E48" i="94" s="1"/>
  <c r="G179" i="94"/>
  <c r="J179" i="94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G121" i="94"/>
  <c r="J121" i="94" s="1"/>
  <c r="G168" i="94"/>
  <c r="J168" i="94" s="1"/>
  <c r="G56" i="93"/>
  <c r="J56" i="93" s="1"/>
  <c r="E56" i="94" s="1"/>
  <c r="G221" i="93"/>
  <c r="J221" i="93" s="1"/>
  <c r="E221" i="94" s="1"/>
  <c r="G80" i="94"/>
  <c r="J80" i="94" s="1"/>
  <c r="G154" i="94"/>
  <c r="J154" i="94" s="1"/>
  <c r="G101" i="94"/>
  <c r="J101" i="94" s="1"/>
  <c r="G40" i="93"/>
  <c r="J40" i="93" s="1"/>
  <c r="E40" i="94" s="1"/>
  <c r="G36" i="93"/>
  <c r="J36" i="93" s="1"/>
  <c r="E36" i="94" s="1"/>
  <c r="G100" i="94"/>
  <c r="J100" i="94" s="1"/>
  <c r="G52" i="93"/>
  <c r="J52" i="93" s="1"/>
  <c r="E52" i="94" s="1"/>
  <c r="G74" i="95"/>
  <c r="J74" i="95" s="1"/>
  <c r="G176" i="94"/>
  <c r="J176" i="94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G93" i="94"/>
  <c r="J93" i="94" s="1"/>
  <c r="G119" i="93"/>
  <c r="J119" i="93" s="1"/>
  <c r="E119" i="94" s="1"/>
  <c r="G77" i="94"/>
  <c r="J77" i="94" s="1"/>
  <c r="G163" i="94"/>
  <c r="J163" i="94" s="1"/>
  <c r="G99" i="94"/>
  <c r="J99" i="94" s="1"/>
  <c r="G32" i="93"/>
  <c r="J32" i="93" s="1"/>
  <c r="E32" i="94" s="1"/>
  <c r="G122" i="93"/>
  <c r="J122" i="93" s="1"/>
  <c r="E122" i="94" s="1"/>
  <c r="G215" i="94"/>
  <c r="J215" i="94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G120" i="94"/>
  <c r="J120" i="94" s="1"/>
  <c r="G107" i="95"/>
  <c r="J107" i="95" s="1"/>
  <c r="G96" i="93"/>
  <c r="J96" i="93" s="1"/>
  <c r="E96" i="94" s="1"/>
  <c r="G46" i="93"/>
  <c r="J46" i="93" s="1"/>
  <c r="E46" i="94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E165" i="94" s="1"/>
  <c r="G57" i="93"/>
  <c r="J57" i="93" s="1"/>
  <c r="E57" i="94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E44" i="94" s="1"/>
  <c r="G30" i="93"/>
  <c r="J30" i="93" s="1"/>
  <c r="E30" i="94" s="1"/>
  <c r="G117" i="95"/>
  <c r="J117" i="95" s="1"/>
  <c r="G68" i="94"/>
  <c r="J68" i="94" s="1"/>
  <c r="G145" i="94"/>
  <c r="J145" i="94" s="1"/>
  <c r="G170" i="94"/>
  <c r="J170" i="94" s="1"/>
  <c r="G42" i="93"/>
  <c r="J42" i="93" s="1"/>
  <c r="E42" i="94" s="1"/>
  <c r="G214" i="92"/>
  <c r="J214" i="92" s="1"/>
  <c r="E214" i="93" s="1"/>
  <c r="G89" i="94"/>
  <c r="J89" i="94" s="1"/>
  <c r="G59" i="93"/>
  <c r="J59" i="93" s="1"/>
  <c r="E59" i="94" s="1"/>
  <c r="G5" i="78"/>
  <c r="J5" i="78" s="1"/>
  <c r="G186" i="93"/>
  <c r="J186" i="93" s="1"/>
  <c r="E186" i="94" s="1"/>
  <c r="G255" i="93"/>
  <c r="J255" i="93" s="1"/>
  <c r="E255" i="94" s="1"/>
  <c r="G104" i="93"/>
  <c r="J104" i="93" s="1"/>
  <c r="E104" i="94" s="1"/>
  <c r="G233" i="93"/>
  <c r="J233" i="93" s="1"/>
  <c r="E233" i="94" s="1"/>
  <c r="G256" i="93"/>
  <c r="J256" i="93" s="1"/>
  <c r="E256" i="94" s="1"/>
  <c r="G258" i="93"/>
  <c r="J258" i="93" s="1"/>
  <c r="G191" i="93"/>
  <c r="J191" i="93" s="1"/>
  <c r="E191" i="94" s="1"/>
  <c r="G190" i="93"/>
  <c r="J190" i="93" s="1"/>
  <c r="E190" i="94" s="1"/>
  <c r="G133" i="91"/>
  <c r="J133" i="91" s="1"/>
  <c r="G136" i="91"/>
  <c r="J136" i="91" s="1"/>
  <c r="G132" i="92"/>
  <c r="J132" i="92" s="1"/>
  <c r="E132" i="93" s="1"/>
  <c r="G135" i="92"/>
  <c r="J135" i="92" s="1"/>
  <c r="E135" i="93" s="1"/>
  <c r="J5" i="8"/>
  <c r="G5" i="8"/>
  <c r="G20" i="96" l="1"/>
  <c r="J20" i="96" s="1"/>
  <c r="J20" i="95"/>
  <c r="G88" i="94"/>
  <c r="J88" i="94" s="1"/>
  <c r="E87" i="94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E234" i="93" s="1"/>
  <c r="G242" i="93"/>
  <c r="J242" i="93" s="1"/>
  <c r="E242" i="94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3" i="93"/>
  <c r="J253" i="93" s="1"/>
  <c r="E253" i="94" s="1"/>
  <c r="G259" i="92"/>
  <c r="J259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E7" i="93" s="1"/>
  <c r="G25" i="95"/>
  <c r="J25" i="95" s="1"/>
  <c r="G24" i="95"/>
  <c r="J24" i="95" s="1"/>
  <c r="G22" i="95"/>
  <c r="J22" i="95" s="1"/>
  <c r="G18" i="92"/>
  <c r="J18" i="92" s="1"/>
  <c r="E18" i="93" s="1"/>
  <c r="G19" i="95"/>
  <c r="J19" i="95" s="1"/>
  <c r="G224" i="95"/>
  <c r="J224" i="95" s="1"/>
  <c r="G14" i="92"/>
  <c r="J14" i="92" s="1"/>
  <c r="E14" i="93" s="1"/>
  <c r="G23" i="95"/>
  <c r="J23" i="95" s="1"/>
  <c r="G13" i="92"/>
  <c r="J13" i="92" s="1"/>
  <c r="E13" i="93" s="1"/>
  <c r="G8" i="92"/>
  <c r="J8" i="92" s="1"/>
  <c r="E8" i="93" s="1"/>
  <c r="G26" i="95"/>
  <c r="J26" i="95" s="1"/>
  <c r="G17" i="92"/>
  <c r="J17" i="92" s="1"/>
  <c r="E17" i="93" s="1"/>
  <c r="G21" i="95"/>
  <c r="G90" i="95"/>
  <c r="J90" i="95" s="1"/>
  <c r="G15" i="92"/>
  <c r="J15" i="92" s="1"/>
  <c r="E15" i="93" s="1"/>
  <c r="G121" i="95"/>
  <c r="J121" i="95" s="1"/>
  <c r="G146" i="95"/>
  <c r="J146" i="95" s="1"/>
  <c r="G6" i="92"/>
  <c r="J6" i="92" s="1"/>
  <c r="E6" i="93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E16" i="93" s="1"/>
  <c r="G82" i="92"/>
  <c r="J82" i="92" s="1"/>
  <c r="E82" i="93" s="1"/>
  <c r="G254" i="92"/>
  <c r="J254" i="92" s="1"/>
  <c r="E254" i="93" s="1"/>
  <c r="G131" i="90"/>
  <c r="J131" i="90" s="1"/>
  <c r="G134" i="90"/>
  <c r="J134" i="90" s="1"/>
  <c r="G46" i="94"/>
  <c r="J46" i="94" s="1"/>
  <c r="G214" i="93"/>
  <c r="J214" i="93" s="1"/>
  <c r="E214" i="94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66" i="96" l="1"/>
  <c r="J66" i="96" s="1"/>
  <c r="J66" i="95"/>
  <c r="G98" i="96"/>
  <c r="J98" i="96" s="1"/>
  <c r="J98" i="95"/>
  <c r="G99" i="96"/>
  <c r="J99" i="96" s="1"/>
  <c r="J99" i="95"/>
  <c r="G93" i="96"/>
  <c r="J93" i="96" s="1"/>
  <c r="J93" i="95"/>
  <c r="G77" i="96"/>
  <c r="J77" i="96" s="1"/>
  <c r="J77" i="95"/>
  <c r="G21" i="96"/>
  <c r="J21" i="96" s="1"/>
  <c r="J21" i="95"/>
  <c r="G86" i="95"/>
  <c r="G87" i="95"/>
  <c r="G240" i="103"/>
  <c r="J240" i="103" s="1"/>
  <c r="G232" i="103"/>
  <c r="J232" i="103" s="1"/>
  <c r="G259" i="103"/>
  <c r="J259" i="103" s="1"/>
  <c r="G234" i="93"/>
  <c r="J234" i="93" s="1"/>
  <c r="E234" i="94" s="1"/>
  <c r="G242" i="94"/>
  <c r="J242" i="94" s="1"/>
  <c r="G228" i="95"/>
  <c r="G236" i="95"/>
  <c r="J236" i="95" s="1"/>
  <c r="G227" i="95"/>
  <c r="G235" i="95"/>
  <c r="J235" i="95" s="1"/>
  <c r="G230" i="95"/>
  <c r="G238" i="95"/>
  <c r="J238" i="95" s="1"/>
  <c r="G253" i="94"/>
  <c r="J253" i="94" s="1"/>
  <c r="G259" i="93"/>
  <c r="J259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G134" i="91"/>
  <c r="J134" i="91" s="1"/>
  <c r="G254" i="93"/>
  <c r="J254" i="93" s="1"/>
  <c r="E254" i="94" s="1"/>
  <c r="G82" i="93"/>
  <c r="J82" i="93" s="1"/>
  <c r="E82" i="94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E133" i="94" s="1"/>
  <c r="G136" i="93"/>
  <c r="J136" i="93" s="1"/>
  <c r="E136" i="94" s="1"/>
  <c r="G132" i="94"/>
  <c r="J132" i="94" s="1"/>
  <c r="G135" i="94"/>
  <c r="J135" i="94" s="1"/>
  <c r="G238" i="96" l="1"/>
  <c r="J238" i="96" s="1"/>
  <c r="J230" i="95"/>
  <c r="G235" i="96"/>
  <c r="J235" i="96" s="1"/>
  <c r="J227" i="95"/>
  <c r="G88" i="96"/>
  <c r="J88" i="96" s="1"/>
  <c r="J87" i="95"/>
  <c r="G49" i="96"/>
  <c r="J49" i="96" s="1"/>
  <c r="J49" i="95"/>
  <c r="G87" i="96"/>
  <c r="J87" i="96" s="1"/>
  <c r="G88" i="97" s="1"/>
  <c r="J88" i="97" s="1"/>
  <c r="J86" i="95"/>
  <c r="G236" i="96"/>
  <c r="J236" i="96" s="1"/>
  <c r="J228" i="95"/>
  <c r="G51" i="96"/>
  <c r="J51" i="96" s="1"/>
  <c r="J51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35" i="97"/>
  <c r="J235" i="97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E131" i="93" s="1"/>
  <c r="G134" i="92"/>
  <c r="J134" i="92" s="1"/>
  <c r="E134" i="93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83"/>
  <c r="J189" i="83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E189" i="93" s="1"/>
  <c r="G189" i="93" s="1"/>
  <c r="J189" i="93" s="1"/>
  <c r="E189" i="94" s="1"/>
  <c r="G189" i="94" s="1"/>
  <c r="J189" i="94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74"/>
  <c r="J187" i="74" s="1"/>
  <c r="G187" i="84"/>
  <c r="J187" i="84" s="1"/>
  <c r="G187" i="92"/>
  <c r="J187" i="92" s="1"/>
  <c r="E187" i="93" s="1"/>
  <c r="G187" i="93" s="1"/>
  <c r="J187" i="93" s="1"/>
  <c r="E187" i="94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G105" i="92"/>
  <c r="J105" i="92" s="1"/>
  <c r="E105" i="93" s="1"/>
  <c r="G105" i="93" s="1"/>
  <c r="J105" i="93" s="1"/>
  <c r="E105" i="94" s="1"/>
  <c r="G105" i="94" s="1"/>
  <c r="J105" i="94" s="1"/>
  <c r="G105" i="82"/>
  <c r="J105" i="82" s="1"/>
  <c r="G105" i="85"/>
  <c r="J105" i="85" s="1"/>
  <c r="G105" i="78"/>
  <c r="J105" i="78" s="1"/>
  <c r="G105" i="86"/>
  <c r="J105" i="86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E131" i="94" s="1"/>
  <c r="G134" i="93"/>
  <c r="J134" i="93" s="1"/>
  <c r="E134" i="94" s="1"/>
  <c r="G254" i="95"/>
  <c r="J254" i="95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E189" i="77"/>
  <c r="G189" i="77" s="1"/>
  <c r="J189" i="77" s="1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85"/>
  <c r="J188" i="85" s="1"/>
  <c r="G188" i="81"/>
  <c r="J188" i="81" s="1"/>
  <c r="G188" i="79"/>
  <c r="J188" i="79" s="1"/>
  <c r="G188" i="87"/>
  <c r="J188" i="87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E188" i="93" s="1"/>
  <c r="G188" i="93" s="1"/>
  <c r="J188" i="93" s="1"/>
  <c r="E188" i="94" s="1"/>
  <c r="G188" i="94" s="1"/>
  <c r="J188" i="94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E207" i="93" s="1"/>
  <c r="G207" i="93" s="1"/>
  <c r="J207" i="93" s="1"/>
  <c r="E207" i="94" s="1"/>
  <c r="G207" i="94" s="1"/>
  <c r="J207" i="94" s="1"/>
  <c r="G207" i="86"/>
  <c r="J207" i="86" s="1"/>
  <c r="G207" i="85"/>
  <c r="J207" i="85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84"/>
  <c r="J76" i="84" s="1"/>
  <c r="G76" i="92"/>
  <c r="J76" i="92" s="1"/>
  <c r="E76" i="93" s="1"/>
  <c r="G76" i="93" s="1"/>
  <c r="J76" i="93" s="1"/>
  <c r="E76" i="94" s="1"/>
  <c r="G76" i="94" s="1"/>
  <c r="J76" i="94" s="1"/>
  <c r="G76" i="85"/>
  <c r="J76" i="85" s="1"/>
  <c r="G76" i="95"/>
  <c r="J76" i="95" s="1"/>
  <c r="G76" i="77"/>
  <c r="J76" i="77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E5" i="92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E5" i="93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E5" i="94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J253" i="106" s="1"/>
  <c r="E253" i="107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E254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E219" i="93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E218" i="93" s="1"/>
  <c r="G124" i="90"/>
  <c r="J124" i="90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G124" i="91"/>
  <c r="J124" i="91" s="1"/>
  <c r="G218" i="93"/>
  <c r="J218" i="93" s="1"/>
  <c r="E218" i="94" s="1"/>
  <c r="G5" i="99" l="1"/>
  <c r="J5" i="99" s="1"/>
  <c r="G5" i="100" s="1"/>
  <c r="J5" i="100" s="1"/>
  <c r="G124" i="92"/>
  <c r="J124" i="92" s="1"/>
  <c r="E124" i="93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E124" i="94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E73" i="93" s="1"/>
  <c r="M260" i="8"/>
  <c r="G124" i="105" l="1"/>
  <c r="J124" i="105" s="1"/>
  <c r="G124" i="106" s="1"/>
  <c r="J124" i="106" s="1"/>
  <c r="G124" i="107" s="1"/>
  <c r="J124" i="107" s="1"/>
  <c r="G73" i="93"/>
  <c r="J73" i="93" s="1"/>
  <c r="E73" i="94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<sst xmlns="http://schemas.openxmlformats.org/spreadsheetml/2006/main" count="38714" uniqueCount="1435">
  <si>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</si>
  <si>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</si>
  <si>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</si>
  <si>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</si>
  <si>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</si>
  <si>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</si>
  <si>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</si>
  <si>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</si>
  <si>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</si>
  <si>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</si>
  <si>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</si>
  <si>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</si>
  <si>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</si>
  <si>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</si>
  <si>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</si>
  <si>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</si>
  <si>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</si>
  <si>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</si>
  <si>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</si>
  <si>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</si>
  <si>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</si>
  <si>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</si>
  <si>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</si>
  <si>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</si>
  <si>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</si>
  <si>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</si>
  <si>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</si>
  <si>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</si>
  <si>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</si>
  <si>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</si>
  <si>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</si>
  <si>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</si>
  <si>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</si>
  <si>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</si>
  <si>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</si>
  <si>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</si>
  <si>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</si>
  <si>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</si>
  <si>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</si>
  <si>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</si>
  <si>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</si>
  <si>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</si>
  <si>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</si>
  <si>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</si>
  <si>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</si>
  <si>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</si>
  <si>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</si>
  <si>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</si>
  <si>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</si>
  <si>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</si>
  <si>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</si>
  <si>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</si>
  <si>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</si>
  <si>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</si>
  <si>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</si>
  <si>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</si>
  <si>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</si>
  <si>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</si>
  <si>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</si>
  <si>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</si>
  <si>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</si>
  <si>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</si>
  <si>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</si>
  <si>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</si>
  <si>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</si>
  <si>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</si>
  <si>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</si>
  <si>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</si>
  <si>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</si>
  <si>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</si>
  <si>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</si>
  <si>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</si>
  <si>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</si>
  <si>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</si>
  <si>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</si>
  <si>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</si>
  <si>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</si>
  <si>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</si>
  <si>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</si>
  <si>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</si>
  <si>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</si>
  <si>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</si>
  <si>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</si>
  <si>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</si>
  <si>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</si>
  <si>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</si>
  <si>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</si>
  <si>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</si>
  <si>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</si>
  <si>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</si>
  <si>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</si>
  <si>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</si>
  <si>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</si>
  <si>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</si>
  <si>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</si>
  <si>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</si>
  <si>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</si>
  <si>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</si>
  <si>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</si>
  <si>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</si>
  <si>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</si>
  <si>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</si>
  <si>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</si>
  <si>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</si>
  <si>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</si>
  <si>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</si>
  <si>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</si>
  <si>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</si>
  <si>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</si>
  <si>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</si>
  <si>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</si>
  <si>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</si>
  <si>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</si>
  <si>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</si>
  <si>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</si>
  <si>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</si>
  <si>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</si>
  <si>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</si>
  <si>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</si>
  <si>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</si>
  <si>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</si>
  <si>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</si>
  <si>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</si>
  <si>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</si>
  <si>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</si>
  <si>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</si>
  <si>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</si>
  <si>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</si>
  <si>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</si>
  <si>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</si>
  <si>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</si>
  <si>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</si>
  <si>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</si>
  <si>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</si>
  <si>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</si>
  <si>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</si>
  <si>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</si>
  <si>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</si>
  <si>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</si>
  <si>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</si>
  <si>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</si>
  <si>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</si>
  <si>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</si>
  <si>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</si>
  <si>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</si>
  <si>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</si>
  <si>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</si>
  <si>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</si>
  <si>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</si>
  <si>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</si>
  <si>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</si>
  <si>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</si>
  <si>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</si>
  <si>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</si>
  <si>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</si>
  <si>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</si>
  <si>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</si>
  <si>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</si>
  <si>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</si>
  <si>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</si>
  <si>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</si>
  <si>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</si>
  <si>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</si>
  <si>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</si>
  <si>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</si>
  <si>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</si>
  <si>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</si>
  <si>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</si>
  <si>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</si>
  <si>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</si>
  <si>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</si>
  <si>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</si>
  <si>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</si>
  <si>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</si>
  <si>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</si>
  <si>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</si>
  <si>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</si>
  <si>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</si>
  <si>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</si>
  <si>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</si>
  <si>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</si>
  <si>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</si>
  <si>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</si>
  <si>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</si>
  <si>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</si>
  <si>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</si>
  <si>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</si>
  <si>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</si>
  <si>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</si>
  <si>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</si>
  <si>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</si>
  <si>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</si>
  <si>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</si>
  <si>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</si>
  <si>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</si>
  <si>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</si>
  <si>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</si>
  <si>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</si>
  <si>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</si>
  <si>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</si>
  <si>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</si>
  <si>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</si>
  <si>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</si>
  <si>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</si>
  <si>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</si>
  <si>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</si>
  <si>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</si>
  <si>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</si>
  <si>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</si>
  <si>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</si>
  <si>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</si>
  <si>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</si>
  <si>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</si>
  <si>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</si>
  <si>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</si>
  <si>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</si>
  <si>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</si>
  <si>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</si>
  <si>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</si>
  <si>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</si>
  <si>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</si>
  <si>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</si>
  <si>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</si>
  <si>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</si>
  <si>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</si>
  <si>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</si>
  <si>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</si>
  <si>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</si>
  <si>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</si>
  <si>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</si>
  <si>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</si>
  <si>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</si>
  <si>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</si>
  <si>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</si>
  <si>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</si>
  <si>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</si>
  <si>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</si>
  <si>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</si>
  <si>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</si>
  <si>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</si>
  <si>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</si>
  <si>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</si>
  <si>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</si>
  <si>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</si>
  <si>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</si>
  <si>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</si>
  <si>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</si>
  <si>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</si>
  <si>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</si>
  <si>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</si>
  <si>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</si>
  <si>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</si>
  <si>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</si>
  <si>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</si>
  <si>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</si>
  <si>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</si>
  <si>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</si>
  <si>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</si>
  <si>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</si>
  <si>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</si>
  <si>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</si>
  <si>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</si>
  <si>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</si>
  <si>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</si>
  <si>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</si>
  <si>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</si>
  <si>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</si>
  <si>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</si>
  <si>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</si>
  <si>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</si>
  <si>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</si>
  <si>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</si>
  <si>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</si>
  <si>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</si>
  <si>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</si>
  <si>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</si>
  <si>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</si>
  <si>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</si>
  <si>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</si>
  <si>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</si>
  <si>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</si>
  <si>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</si>
  <si>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</si>
  <si>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</si>
  <si>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</si>
  <si>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</si>
  <si>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</si>
  <si>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</si>
  <si>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</si>
  <si>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</si>
  <si>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</si>
  <si>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</si>
  <si>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</si>
  <si>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</si>
  <si>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</si>
  <si>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</si>
  <si>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</si>
  <si>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</si>
  <si>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</si>
  <si>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</si>
  <si>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</si>
  <si>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</si>
  <si>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</si>
  <si>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</si>
  <si>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</si>
  <si>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</si>
  <si>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</si>
  <si>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</si>
  <si>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</si>
  <si>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</si>
  <si>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</si>
  <si>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</si>
  <si>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</si>
  <si>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</si>
  <si>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</si>
  <si>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</si>
  <si>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</si>
  <si>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</si>
  <si>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</si>
  <si>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</si>
  <si>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</si>
  <si>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</si>
  <si>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</si>
  <si>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</si>
  <si>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</si>
  <si>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</si>
  <si>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</si>
  <si>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</si>
  <si>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</si>
  <si>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</si>
  <si>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</si>
  <si>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</si>
  <si>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</si>
  <si>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</si>
  <si>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</si>
  <si>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</si>
  <si>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</si>
  <si>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</si>
  <si>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</si>
  <si>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</si>
  <si>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</si>
  <si>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</si>
  <si>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</si>
  <si>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</si>
  <si>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</si>
  <si>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</si>
  <si>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</si>
  <si>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</si>
  <si>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</si>
  <si>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</si>
  <si>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</si>
  <si>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</si>
  <si>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</si>
  <si>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</si>
  <si>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</si>
  <si>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</si>
  <si>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</si>
  <si>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</si>
  <si>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</si>
  <si>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</si>
  <si>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</si>
  <si>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</si>
  <si>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</si>
  <si>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</si>
  <si>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</si>
  <si>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</si>
  <si>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</si>
  <si>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</si>
  <si>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</si>
  <si>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</si>
  <si>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</si>
  <si>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</si>
  <si>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</si>
  <si>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</si>
  <si>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</si>
  <si>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</si>
  <si>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</si>
  <si>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</si>
  <si>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</si>
  <si>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</si>
  <si>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</si>
  <si>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</si>
  <si>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</si>
  <si>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</si>
  <si>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</si>
  <si>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</si>
  <si>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</si>
  <si>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</si>
  <si>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</si>
  <si>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</si>
  <si>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</si>
  <si>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</si>
  <si>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</si>
  <si>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</si>
  <si>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</si>
  <si>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</si>
  <si>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</si>
  <si>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</si>
  <si>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</si>
  <si>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</si>
  <si>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</si>
  <si>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</si>
  <si>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</si>
  <si>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</si>
  <si>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</si>
  <si>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</si>
  <si>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</si>
  <si>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</si>
  <si>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</si>
  <si>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</si>
  <si>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</si>
  <si>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</si>
  <si>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</si>
  <si>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</si>
  <si>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</si>
  <si>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</si>
  <si>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</si>
  <si>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</si>
  <si>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</si>
  <si>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</si>
  <si>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</si>
  <si>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</si>
  <si>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</si>
  <si>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</si>
  <si>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</si>
  <si>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</si>
  <si>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</si>
  <si>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</si>
  <si>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</si>
  <si>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</si>
  <si>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</si>
  <si>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</si>
  <si>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</si>
  <si>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</si>
  <si>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</si>
  <si>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</si>
  <si>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</si>
  <si>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</si>
  <si>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</si>
  <si>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</si>
  <si>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</si>
  <si>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</si>
  <si>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</si>
  <si>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</si>
  <si>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</si>
  <si>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</si>
  <si>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</si>
  <si>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</si>
  <si>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</si>
  <si>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</si>
  <si>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</si>
  <si>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</si>
  <si>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</si>
  <si>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</si>
  <si>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</si>
  <si>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</si>
  <si>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</si>
  <si>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</si>
  <si>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</si>
  <si>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</si>
  <si>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</si>
  <si>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</si>
  <si>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</si>
  <si>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</si>
  <si>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</si>
  <si>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</si>
  <si>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</si>
  <si>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</si>
  <si>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</si>
  <si>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</si>
  <si>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</si>
  <si>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</si>
  <si>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</si>
  <si>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</si>
  <si>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</si>
  <si>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</si>
  <si>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</si>
  <si>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</si>
  <si>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</si>
  <si>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</si>
  <si>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</si>
  <si>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</si>
  <si>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</si>
  <si>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</si>
  <si>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</si>
  <si>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</si>
  <si>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</si>
  <si>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</si>
  <si>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</si>
  <si>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</si>
  <si>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</si>
  <si>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</si>
  <si>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</si>
  <si>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</si>
  <si>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</si>
  <si>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</si>
  <si>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</si>
  <si>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</si>
  <si>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</si>
  <si>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</si>
  <si>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</si>
  <si>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</si>
  <si>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</si>
  <si>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</si>
  <si>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</si>
  <si>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</si>
  <si>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</si>
  <si>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</si>
  <si>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</si>
  <si>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</si>
  <si>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</si>
  <si>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</si>
  <si>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</si>
  <si>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</si>
  <si>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</si>
  <si>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</si>
  <si>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</si>
  <si>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</si>
  <si>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</si>
  <si>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</si>
  <si>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</si>
  <si>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</si>
  <si>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</si>
  <si>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</si>
  <si>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</si>
  <si>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</si>
  <si>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</si>
  <si>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</si>
  <si>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</si>
  <si>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</si>
  <si>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</si>
  <si>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</si>
  <si>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</si>
  <si>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</si>
  <si>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</si>
  <si>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</si>
  <si>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</si>
  <si>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</si>
  <si>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</si>
  <si>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</si>
  <si>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</si>
  <si>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</si>
  <si>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</si>
  <si>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</si>
  <si>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</si>
  <si>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</si>
  <si>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</si>
  <si>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</si>
  <si>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</si>
  <si>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</si>
  <si>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</si>
  <si>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</si>
  <si>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</si>
  <si>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</si>
  <si>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</si>
  <si>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</si>
  <si>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</si>
  <si>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</si>
  <si>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</si>
  <si>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</si>
  <si>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</si>
  <si>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</si>
  <si>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</si>
  <si>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</si>
  <si>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</si>
  <si>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</si>
  <si>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</si>
  <si>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</si>
  <si>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</si>
  <si>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</si>
  <si>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</si>
  <si>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</si>
  <si>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</si>
  <si>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</si>
  <si>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</si>
  <si>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</si>
  <si>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</si>
  <si>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</si>
  <si>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</si>
  <si>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</si>
  <si>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</si>
  <si>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</si>
  <si>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</si>
  <si>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</si>
  <si>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</si>
  <si>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</si>
  <si>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</si>
  <si>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</si>
  <si>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</si>
  <si>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</si>
  <si>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</si>
  <si>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</si>
  <si>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</si>
  <si>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</si>
  <si>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</si>
  <si>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</si>
  <si>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</si>
  <si>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</si>
  <si>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</si>
  <si>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</si>
  <si>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</si>
  <si>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</si>
  <si>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</si>
  <si>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</si>
  <si>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</si>
  <si>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</si>
  <si>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</si>
  <si>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</si>
  <si>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</si>
  <si>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</si>
  <si>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</si>
  <si>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</si>
  <si>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</si>
  <si>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</si>
  <si>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</si>
  <si>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</si>
  <si>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</si>
  <si>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</si>
  <si>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</si>
  <si>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</si>
  <si>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</si>
  <si>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</si>
  <si>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</si>
  <si>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</si>
  <si>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</si>
  <si>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</si>
  <si>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</si>
  <si>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</si>
  <si>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</si>
  <si>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</si>
  <si>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</si>
  <si>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</si>
  <si>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</si>
  <si>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</si>
  <si>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</si>
  <si>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</si>
  <si>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</si>
  <si>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</si>
  <si>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</si>
  <si>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</si>
  <si>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</si>
  <si>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</si>
  <si>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</si>
  <si>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</si>
  <si>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</si>
  <si>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</si>
  <si>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</si>
  <si>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</si>
  <si>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</si>
  <si>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</si>
  <si>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</si>
  <si>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</si>
  <si>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</si>
  <si>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</si>
  <si>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</si>
  <si>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</si>
  <si>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</si>
  <si>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</si>
  <si>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</si>
  <si>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</si>
  <si>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</si>
  <si>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</si>
  <si>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</si>
  <si>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</si>
  <si>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</si>
  <si>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</si>
  <si>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</si>
  <si>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</si>
  <si>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</si>
  <si>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</si>
  <si>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</si>
  <si>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</si>
  <si>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</si>
  <si>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</si>
  <si>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</si>
  <si>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</si>
  <si>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</si>
  <si>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</si>
  <si>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</si>
  <si>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</si>
  <si>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</si>
  <si>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</si>
  <si>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</si>
  <si>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</si>
  <si>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</si>
  <si>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</si>
  <si>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</si>
  <si>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</si>
  <si>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</si>
  <si>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</si>
  <si>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</si>
  <si>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</si>
  <si>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</si>
  <si>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</si>
  <si>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</si>
  <si>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</si>
  <si>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</si>
  <si>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</si>
  <si>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</si>
  <si>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</si>
  <si>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</si>
  <si>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</si>
  <si>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</si>
  <si>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</si>
  <si>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</si>
  <si>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</si>
  <si>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</si>
  <si>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</si>
  <si>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</si>
  <si>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</si>
  <si>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</si>
  <si>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</si>
  <si>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</si>
  <si>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</si>
  <si>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</si>
  <si>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</si>
  <si>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</si>
  <si>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</si>
  <si>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</si>
  <si>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</si>
  <si>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</si>
  <si>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</si>
  <si>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</si>
  <si>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</si>
  <si>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</si>
  <si>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</si>
  <si>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</si>
  <si>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</si>
  <si>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</si>
  <si>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</si>
  <si>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</si>
  <si>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</si>
  <si>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</si>
  <si>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</si>
  <si>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</si>
  <si>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</si>
  <si>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</si>
  <si>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</si>
  <si>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</si>
  <si>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</si>
  <si>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</si>
  <si>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</si>
  <si>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</si>
  <si>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</si>
  <si>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</si>
  <si>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</si>
  <si>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</si>
  <si>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</si>
  <si>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</si>
  <si>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</si>
  <si>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</si>
  <si>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</si>
  <si>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</si>
  <si>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</si>
  <si>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</si>
  <si>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</si>
  <si>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</si>
  <si>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</si>
  <si>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</si>
  <si>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</si>
  <si>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</si>
  <si>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</si>
  <si>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</si>
  <si>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</si>
  <si>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</si>
  <si>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</si>
  <si>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</si>
  <si>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</si>
  <si>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</si>
  <si>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</si>
  <si>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</si>
  <si>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</si>
  <si>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</si>
  <si>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</si>
  <si>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</si>
  <si>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</si>
  <si>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</si>
  <si>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</si>
  <si>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</si>
  <si>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</si>
  <si>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</si>
  <si>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</si>
  <si>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</si>
  <si>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</si>
  <si>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</si>
  <si>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</si>
  <si>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</si>
  <si>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</si>
  <si>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</si>
  <si>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</si>
  <si>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</si>
  <si>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</si>
  <si>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</si>
  <si>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</si>
  <si>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</si>
  <si>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</si>
  <si>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</si>
  <si>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</si>
  <si>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</si>
  <si>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</si>
  <si>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</si>
  <si>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</si>
  <si>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</si>
  <si>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</si>
  <si>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</si>
  <si>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</si>
  <si>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</si>
  <si>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</si>
  <si>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</si>
  <si>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</si>
  <si>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</si>
  <si>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</si>
  <si>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</si>
  <si>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</si>
  <si>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</si>
  <si>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</si>
  <si>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</si>
  <si>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</si>
  <si>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</si>
  <si>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</si>
  <si>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</si>
  <si>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</si>
  <si>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</si>
  <si>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</si>
  <si>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</si>
  <si>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</si>
  <si>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</si>
  <si>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</si>
  <si>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</si>
  <si>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</si>
  <si>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</si>
  <si>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</si>
  <si>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</si>
  <si>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</si>
  <si>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</si>
  <si>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</si>
  <si>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</si>
  <si>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</si>
  <si>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</si>
  <si>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</si>
  <si>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</si>
  <si>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</si>
  <si>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</si>
  <si>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</si>
  <si>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</si>
  <si>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</si>
  <si>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</si>
  <si>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</si>
  <si>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</si>
  <si>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</si>
  <si>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</si>
  <si>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</si>
  <si>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</si>
  <si>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</si>
  <si>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</si>
  <si>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</si>
  <si>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</si>
  <si>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</si>
  <si>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</si>
  <si>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</si>
  <si>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</si>
  <si>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</si>
  <si>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</si>
  <si>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</si>
  <si>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</si>
  <si>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</si>
  <si>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</si>
  <si>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</si>
  <si>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</si>
  <si>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</si>
  <si>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</si>
  <si>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</si>
  <si>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</si>
  <si>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</si>
  <si>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</si>
  <si>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</si>
  <si>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</si>
  <si>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</si>
  <si>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</si>
  <si>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</si>
  <si>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</si>
  <si>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</si>
  <si>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</si>
  <si>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</si>
  <si>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</si>
  <si>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</si>
  <si>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</si>
  <si>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</si>
  <si>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</si>
  <si>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</si>
  <si>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</si>
  <si>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</si>
  <si>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</si>
  <si>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</si>
  <si>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</si>
  <si>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</si>
  <si>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</si>
  <si>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</si>
  <si>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</si>
  <si>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</si>
  <si>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</si>
  <si>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</si>
  <si>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</si>
  <si>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</si>
  <si>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</si>
  <si>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</si>
  <si>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</si>
  <si>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</si>
  <si>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</si>
  <si>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</si>
  <si>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</si>
  <si>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</si>
  <si>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</si>
  <si>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</si>
  <si>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</si>
  <si>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</si>
  <si>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</si>
  <si>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</si>
  <si>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</si>
  <si>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</si>
  <si>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</si>
  <si>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</si>
  <si>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</si>
  <si>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</si>
  <si>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</si>
  <si>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</si>
  <si>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</si>
  <si>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</si>
  <si>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</si>
  <si>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</si>
  <si>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</si>
  <si>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</si>
  <si>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</si>
  <si>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</si>
  <si>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</si>
  <si>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</si>
  <si>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</si>
  <si>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</si>
  <si>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</si>
  <si>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</si>
  <si>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</si>
  <si>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</si>
  <si>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</si>
  <si>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</si>
  <si>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</si>
  <si>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</si>
  <si>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</si>
  <si>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</si>
  <si>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</si>
  <si>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</si>
  <si>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</si>
  <si>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</si>
  <si>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</si>
  <si>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</si>
  <si>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</si>
  <si>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</si>
  <si>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</si>
  <si>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</si>
  <si>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</si>
  <si>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</si>
  <si>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</si>
  <si>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</si>
  <si>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</si>
  <si>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</si>
  <si>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</si>
  <si>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</si>
  <si>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</si>
  <si>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</si>
  <si>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</si>
  <si>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</si>
  <si>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</si>
  <si>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</si>
  <si>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</si>
  <si>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</si>
  <si>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</si>
  <si>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</si>
  <si>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</si>
  <si>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</si>
  <si>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</si>
  <si>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</si>
  <si>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</si>
  <si>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</si>
  <si>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</si>
  <si>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</si>
  <si>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</si>
  <si>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</si>
  <si>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</si>
  <si>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</si>
  <si>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</si>
  <si>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</si>
  <si>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</si>
  <si>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</si>
  <si>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</si>
  <si>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</si>
  <si>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</si>
  <si>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</si>
  <si>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</si>
  <si>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</si>
  <si>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</si>
  <si>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</si>
  <si>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</si>
  <si>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</si>
  <si>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</si>
  <si>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</si>
  <si>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</si>
  <si>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</si>
  <si>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</si>
  <si>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</si>
  <si>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</si>
  <si>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</si>
  <si>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</si>
  <si>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</si>
  <si>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</si>
  <si>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</si>
  <si>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</si>
  <si>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</si>
  <si>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</si>
  <si>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</si>
  <si>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</si>
  <si>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</si>
  <si>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</si>
  <si>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</si>
  <si>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</si>
  <si>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</si>
  <si>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</si>
  <si>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</si>
  <si>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</si>
  <si>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</si>
  <si>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</si>
  <si>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</si>
  <si>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</si>
  <si>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</si>
  <si>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</si>
  <si>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</si>
  <si>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</si>
  <si>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</si>
  <si>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</si>
  <si>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</si>
  <si>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</si>
  <si>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</si>
  <si>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</si>
  <si>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</si>
  <si>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</si>
  <si>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</si>
  <si>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</si>
  <si>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</si>
  <si>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</si>
  <si>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</si>
  <si>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</si>
  <si>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</si>
  <si>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</si>
  <si>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</si>
  <si>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</si>
  <si>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</si>
  <si>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</si>
  <si>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</si>
  <si>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</si>
  <si>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</si>
  <si>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</si>
  <si>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</si>
  <si>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</si>
  <si>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</si>
  <si>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</si>
  <si>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</si>
  <si>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</si>
  <si>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</si>
  <si>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</si>
  <si>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</si>
  <si>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</si>
  <si>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</si>
  <si>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</si>
  <si>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</si>
  <si>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</si>
  <si>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</si>
  <si>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</si>
  <si>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</si>
  <si>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</si>
  <si>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</si>
  <si>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</si>
  <si>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</si>
  <si>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</si>
  <si>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</si>
  <si>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</si>
  <si>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</si>
  <si>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</si>
  <si>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</si>
  <si>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</si>
  <si>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</si>
  <si>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</si>
  <si>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</si>
  <si>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</si>
  <si>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</si>
  <si>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</si>
  <si>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</si>
  <si>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</si>
  <si>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</si>
  <si>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</si>
  <si>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</si>
  <si>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</si>
  <si>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</si>
  <si>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</si>
  <si>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</si>
  <si>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</si>
  <si>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</si>
  <si>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</si>
  <si>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</si>
  <si>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</si>
  <si>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</si>
  <si>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</si>
  <si>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</si>
  <si>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</si>
  <si>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</si>
  <si>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</si>
  <si>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</si>
  <si>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</si>
  <si>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</si>
  <si>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</si>
  <si>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</si>
  <si>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</si>
  <si>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</si>
  <si>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</si>
  <si>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</si>
  <si>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</si>
  <si>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</si>
  <si>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</si>
  <si>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</si>
  <si>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</si>
  <si>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</si>
  <si>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</si>
  <si>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</si>
  <si>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</si>
  <si>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</si>
  <si>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</si>
  <si>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</si>
  <si>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</si>
  <si>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</si>
  <si>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</si>
  <si>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</si>
  <si>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</si>
  <si>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</si>
  <si>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</si>
  <si>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</si>
  <si>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</si>
  <si>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</si>
  <si>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</si>
  <si>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</si>
  <si>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</si>
  <si>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</si>
  <si>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</si>
  <si>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</si>
  <si>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</si>
  <si>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</si>
  <si>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</si>
  <si>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</si>
  <si>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</si>
  <si>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</si>
  <si>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</si>
  <si>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</si>
  <si>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</si>
  <si>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</si>
  <si>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</si>
  <si>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</si>
  <si>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</si>
  <si>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</si>
  <si>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</si>
  <si>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</si>
  <si>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</si>
  <si>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</si>
  <si>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</si>
  <si>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</si>
  <si>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</si>
  <si>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</si>
  <si>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</si>
  <si>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</si>
  <si>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</si>
  <si>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</si>
  <si>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</si>
  <si>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</si>
  <si>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</si>
  <si>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</si>
  <si>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</si>
  <si>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</si>
  <si>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</si>
  <si>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</si>
  <si>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</si>
  <si>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</si>
  <si>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</si>
  <si>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</si>
  <si>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</si>
  <si>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</si>
  <si>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</si>
  <si>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</si>
  <si>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</si>
  <si>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</si>
  <si>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</si>
  <si>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</si>
  <si>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</si>
  <si>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</si>
  <si>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</si>
  <si>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</si>
  <si>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</si>
  <si>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</si>
  <si>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</si>
  <si>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</si>
  <si>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</si>
  <si>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</si>
  <si>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</si>
  <si>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</si>
  <si>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</si>
  <si>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</si>
  <si>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</si>
  <si>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</si>
  <si>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</si>
  <si>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</si>
  <si>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</si>
  <si>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</si>
  <si>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</si>
  <si>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</si>
  <si>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</si>
  <si>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</si>
  <si>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</si>
  <si>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</si>
  <si>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</si>
  <si>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</si>
  <si>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</si>
  <si>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</si>
  <si>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</si>
  <si>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</si>
  <si>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</si>
  <si>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</si>
  <si>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</si>
  <si>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</si>
  <si>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</si>
  <si>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</si>
  <si>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</si>
  <si>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</si>
  <si>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</si>
  <si>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</si>
  <si>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</si>
  <si>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</si>
  <si>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</si>
  <si>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</si>
  <si>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</si>
  <si>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</si>
  <si>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</si>
  <si>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</si>
  <si>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</si>
  <si>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</si>
  <si>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</si>
  <si>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</si>
  <si>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</si>
  <si>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</si>
  <si>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</si>
  <si>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</si>
  <si>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</si>
  <si>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</si>
  <si>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</si>
  <si>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</si>
  <si>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</si>
  <si>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</si>
  <si>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</si>
  <si>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</si>
  <si>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</si>
  <si>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</si>
  <si>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</si>
  <si>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</si>
  <si>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</si>
  <si>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</si>
  <si>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</si>
  <si>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</si>
  <si>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</si>
  <si>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</si>
  <si>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</si>
  <si>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</si>
  <si>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</si>
  <si>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</si>
  <si>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</si>
  <si>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</si>
  <si>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</si>
  <si>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</si>
  <si>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</si>
  <si>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</si>
  <si>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</si>
  <si>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</si>
  <si>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</si>
  <si>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</si>
  <si>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</si>
  <si>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</si>
  <si>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</si>
  <si>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</si>
  <si>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</si>
  <si>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</si>
  <si>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</si>
  <si>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</si>
  <si>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</si>
  <si>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</si>
  <si>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</si>
  <si>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</si>
  <si>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</si>
  <si>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</si>
  <si>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</si>
  <si>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</si>
  <si>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</si>
  <si>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</si>
  <si>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</si>
  <si>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</si>
  <si>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</si>
  <si>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</si>
  <si>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</si>
  <si>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</si>
  <si>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</si>
  <si>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</si>
  <si>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</si>
  <si>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</si>
  <si>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</si>
  <si>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</si>
  <si>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</si>
  <si>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</si>
  <si>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</si>
  <si>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</si>
  <si>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</si>
  <si>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</si>
  <si>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</si>
  <si>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</si>
  <si>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</si>
  <si>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</si>
  <si>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</si>
  <si>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</si>
  <si>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</si>
  <si>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</si>
  <si>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</si>
  <si>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</si>
  <si>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</si>
  <si>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</si>
  <si>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</si>
  <si>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</si>
  <si>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</si>
  <si>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</si>
  <si>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</si>
  <si>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</si>
  <si>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</si>
  <si>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</si>
  <si>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</si>
  <si>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</si>
  <si>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</si>
  <si>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</si>
  <si>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</si>
  <si>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</si>
  <si>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</si>
  <si>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</si>
  <si>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</si>
  <si>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</si>
  <si>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</si>
  <si>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</si>
  <si>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</si>
  <si>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</si>
  <si>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</si>
  <si>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</si>
  <si>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</si>
  <si>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</si>
  <si>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</si>
  <si>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</si>
  <si>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</si>
  <si>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</si>
  <si>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</si>
  <si>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</si>
  <si>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</si>
  <si>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</si>
  <si>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</si>
  <si>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</si>
  <si>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</si>
  <si>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</si>
  <si>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</si>
  <si>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</si>
  <si>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</si>
  <si>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</si>
  <si>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</si>
  <si>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</si>
  <si>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</si>
  <si>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</si>
  <si>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</si>
  <si>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</si>
  <si>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</si>
  <si>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</si>
  <si>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</si>
  <si>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</si>
  <si>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</si>
  <si>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</si>
  <si>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</si>
  <si>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</si>
  <si>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</si>
  <si>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</si>
  <si>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</si>
  <si>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</si>
  <si>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</si>
  <si>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</si>
  <si>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</si>
  <si>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</si>
  <si>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</si>
  <si>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</si>
  <si>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</si>
  <si>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</si>
  <si>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</si>
  <si>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</si>
  <si>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</si>
  <si>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</si>
  <si>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</si>
  <si>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</si>
  <si>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</si>
  <si>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</si>
  <si>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</si>
  <si>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</si>
  <si>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</si>
  <si>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</si>
  <si>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</si>
  <si>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</si>
  <si>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</si>
  <si>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</si>
  <si>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28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</si>
  <si>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</si>
  <si>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</si>
  <si>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</si>
  <si>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</si>
  <si>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</si>
  <si>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</si>
  <si>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</si>
  <si>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</si>
  <si>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ลำพยา 2 ใหม่ วันที่ 1-30  มิถุนายน  2568</t>
  </si>
  <si>
    <t>สรุปยอดขาย บูธ ลำพยา 2 ใหม่  วันที่ 1-30  มิถุนายน  2568</t>
  </si>
  <si>
    <t>บูธ ลำพยา  2 ใหม่  วันที่ 1-30  มิถุนายน  2568</t>
  </si>
  <si>
    <t>หมดอายุ</t>
  </si>
  <si>
    <t>แซนวิชปูอัดไข่กุ้ง</t>
  </si>
  <si>
    <t>ขึ้นรา</t>
  </si>
  <si>
    <t>แซนวิชปูอัดไข่กุ้ง 120 กรัม</t>
  </si>
  <si>
    <t>มินิบันไก่หยอง 6 ลูก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</si>
</sst>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V254" sqref="V254"/>
      <selection pane="bottomLeft" activeCell="V254" sqref="V254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V254" sqref="V254"/>
      <selection pane="topRight" activeCell="V254" sqref="V254"/>
      <selection pane="bottomLeft" activeCell="V254" sqref="V254"/>
      <selection pane="bottomRight" activeCell="V254" sqref="V25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5" activePane="bottomRight" state="frozen"/>
      <selection activeCell="V254" sqref="V254"/>
      <selection pane="topRight" activeCell="V254" sqref="V254"/>
      <selection pane="bottomLeft" activeCell="V254" sqref="V254"/>
      <selection pane="bottomRight" activeCell="AC37" sqref="AC37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5" style="2" customWidth="1"/>
    <col min="10" max="10" width="10.87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92"/>
      <c r="P2" s="68"/>
      <c r="Q2" s="124" t="s">
        <v>1428</v>
      </c>
      <c r="R2" s="124"/>
      <c r="S2" s="124"/>
      <c r="T2" s="124"/>
      <c r="U2" s="124"/>
      <c r="V2" s="124"/>
      <c r="W2" s="124"/>
      <c r="X2" s="124"/>
      <c r="Y2" s="124"/>
      <c r="Z2" s="124"/>
      <c r="AA2" s="94"/>
      <c r="AB2" s="94"/>
    </row>
    <row r="3" spans="1:29" s="5" customFormat="1" ht="24.6" customHeight="1" x14ac:dyDescent="0.55000000000000004">
      <c r="A3" s="130" t="s">
        <v>1</v>
      </c>
      <c r="B3" s="130" t="s">
        <v>1354</v>
      </c>
      <c r="C3" s="130" t="s">
        <v>2</v>
      </c>
      <c r="D3" s="130" t="s">
        <v>1355</v>
      </c>
      <c r="E3" s="130" t="s">
        <v>3</v>
      </c>
      <c r="F3" s="130" t="s">
        <v>4</v>
      </c>
      <c r="G3" s="130" t="s">
        <v>5</v>
      </c>
      <c r="H3" s="77" t="s">
        <v>6</v>
      </c>
      <c r="I3" s="131" t="s">
        <v>273</v>
      </c>
      <c r="J3" s="130" t="s">
        <v>7</v>
      </c>
      <c r="K3" s="167" t="s">
        <v>8</v>
      </c>
      <c r="L3" s="167"/>
      <c r="M3" s="167"/>
      <c r="N3" s="130" t="s">
        <v>9</v>
      </c>
      <c r="O3" s="168" t="s">
        <v>274</v>
      </c>
      <c r="P3" s="170" t="s">
        <v>275</v>
      </c>
      <c r="Q3" s="127" t="s">
        <v>214</v>
      </c>
      <c r="R3" s="127" t="s">
        <v>215</v>
      </c>
      <c r="S3" s="127" t="s">
        <v>10</v>
      </c>
      <c r="T3" s="127" t="s">
        <v>216</v>
      </c>
      <c r="U3" s="127" t="s">
        <v>217</v>
      </c>
      <c r="V3" s="125" t="s">
        <v>218</v>
      </c>
      <c r="W3" s="125" t="s">
        <v>219</v>
      </c>
      <c r="X3" s="125" t="s">
        <v>220</v>
      </c>
      <c r="Y3" s="127" t="s">
        <v>221</v>
      </c>
      <c r="Z3" s="128" t="s">
        <v>222</v>
      </c>
      <c r="AA3" s="163" t="s">
        <v>1361</v>
      </c>
      <c r="AB3" s="164" t="s">
        <v>1362</v>
      </c>
    </row>
    <row r="4" spans="1:29" s="5" customFormat="1" ht="24.6" customHeight="1" x14ac:dyDescent="0.55000000000000004">
      <c r="A4" s="130"/>
      <c r="B4" s="130"/>
      <c r="C4" s="130"/>
      <c r="D4" s="130"/>
      <c r="E4" s="130"/>
      <c r="F4" s="130"/>
      <c r="G4" s="130"/>
      <c r="H4" s="77" t="s">
        <v>11</v>
      </c>
      <c r="I4" s="132"/>
      <c r="J4" s="130"/>
      <c r="K4" s="63" t="s">
        <v>12</v>
      </c>
      <c r="L4" s="42" t="s">
        <v>13</v>
      </c>
      <c r="M4" s="63" t="s">
        <v>14</v>
      </c>
      <c r="N4" s="130"/>
      <c r="O4" s="169"/>
      <c r="P4" s="171"/>
      <c r="Q4" s="127"/>
      <c r="R4" s="127"/>
      <c r="S4" s="127"/>
      <c r="T4" s="127"/>
      <c r="U4" s="127"/>
      <c r="V4" s="126"/>
      <c r="W4" s="126"/>
      <c r="X4" s="126"/>
      <c r="Y4" s="127"/>
      <c r="Z4" s="129"/>
      <c r="AA4" s="163"/>
      <c r="AB4" s="16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9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48</v>
      </c>
      <c r="G5" s="43">
        <f t="shared" ref="G5:G85" si="0">+E5+F5</f>
        <v>57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9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48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2400</v>
      </c>
      <c r="N5" s="19"/>
      <c r="O5" s="119">
        <v>18.97</v>
      </c>
      <c r="P5" s="79">
        <f>+K5*O5</f>
        <v>910.56</v>
      </c>
      <c r="Q5" s="45">
        <v>1</v>
      </c>
      <c r="R5" s="46">
        <f>+'1'!N262</f>
        <v>3940</v>
      </c>
      <c r="S5" s="46">
        <f>+'1'!N267</f>
        <v>55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1320</v>
      </c>
      <c r="X5" s="46">
        <f>+R5-S5-T5-U5-V5-W5</f>
        <v>2550</v>
      </c>
      <c r="Y5" s="46">
        <f>+'1'!N269</f>
        <v>2550</v>
      </c>
      <c r="Z5" s="47">
        <f>+Y5-X5</f>
        <v>0</v>
      </c>
      <c r="AA5" s="98" t="s">
        <v>1368</v>
      </c>
      <c r="AB5" s="47">
        <f>+W5+Y5</f>
        <v>3870</v>
      </c>
      <c r="AC5" s="58">
        <f>+W5+Y5+Z5</f>
        <v>3870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37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77</v>
      </c>
      <c r="G6" s="43">
        <f t="shared" si="0"/>
        <v>114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3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33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78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7800</v>
      </c>
      <c r="N6" s="19"/>
      <c r="O6" s="119">
        <v>36.43</v>
      </c>
      <c r="P6" s="79">
        <f t="shared" ref="P6:P70" si="2">+K6*O6</f>
        <v>2841.54</v>
      </c>
      <c r="Q6" s="45">
        <v>2</v>
      </c>
      <c r="R6" s="46">
        <f>+'2'!N262</f>
        <v>3900</v>
      </c>
      <c r="S6" s="46">
        <f>+'2'!N267</f>
        <v>30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1745</v>
      </c>
      <c r="X6" s="46">
        <f>+R6-S6-T6-U6-V6-W6</f>
        <v>2110</v>
      </c>
      <c r="Y6" s="46">
        <f>+'2'!N269</f>
        <v>2110</v>
      </c>
      <c r="Z6" s="47">
        <f t="shared" ref="Z6:Z35" si="3">+Y6-X6</f>
        <v>0</v>
      </c>
      <c r="AA6" s="120" t="s">
        <v>1369</v>
      </c>
      <c r="AB6" s="47">
        <f t="shared" ref="AB6:AB35" si="4">+W6+Y6</f>
        <v>3855</v>
      </c>
      <c r="AC6" s="58">
        <f t="shared" ref="AC6:AC35" si="5">+W6+Y6+Z6</f>
        <v>3855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5875</v>
      </c>
      <c r="S7" s="46">
        <f>+'3'!N267</f>
        <v>75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2450</v>
      </c>
      <c r="X7" s="46">
        <f>+R7-S7-T7-U7-V7-W7</f>
        <v>3335</v>
      </c>
      <c r="Y7" s="46">
        <f>+'3'!N269</f>
        <v>3335</v>
      </c>
      <c r="Z7" s="47">
        <f>+Y7-X7</f>
        <v>0</v>
      </c>
      <c r="AA7" s="120" t="s">
        <v>1363</v>
      </c>
      <c r="AB7" s="47">
        <f>+W7+Y7</f>
        <v>5785</v>
      </c>
      <c r="AC7" s="58">
        <f t="shared" si="5"/>
        <v>5785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1355</v>
      </c>
      <c r="S8" s="46">
        <f>+'4'!N267</f>
        <v>100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515</v>
      </c>
      <c r="X8" s="46">
        <f t="shared" ref="X8" si="6">+R8-S8-T8-U8-V8-W8</f>
        <v>725</v>
      </c>
      <c r="Y8" s="46">
        <f>+'4'!N269</f>
        <v>725</v>
      </c>
      <c r="Z8" s="47">
        <f t="shared" si="3"/>
        <v>0</v>
      </c>
      <c r="AA8" s="120" t="s">
        <v>1364</v>
      </c>
      <c r="AB8" s="47">
        <f t="shared" si="4"/>
        <v>1240</v>
      </c>
      <c r="AC8" s="58">
        <f t="shared" si="5"/>
        <v>1240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3075</v>
      </c>
      <c r="S9" s="46">
        <f>+'5'!N267</f>
        <v>550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425</v>
      </c>
      <c r="X9" s="46">
        <f t="shared" ref="X9:X34" si="7">+R9-S9-T9-U9-V9-W9</f>
        <v>2085</v>
      </c>
      <c r="Y9" s="46">
        <f>+'5'!N269</f>
        <v>2085</v>
      </c>
      <c r="Z9" s="47">
        <f t="shared" si="3"/>
        <v>0</v>
      </c>
      <c r="AA9" s="120" t="s">
        <v>1365</v>
      </c>
      <c r="AB9" s="47">
        <f t="shared" si="4"/>
        <v>2510</v>
      </c>
      <c r="AC9" s="58">
        <f t="shared" si="5"/>
        <v>2510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1760</v>
      </c>
      <c r="S10" s="46">
        <f>+'6'!N267</f>
        <v>25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735</v>
      </c>
      <c r="X10" s="46">
        <f t="shared" si="7"/>
        <v>985</v>
      </c>
      <c r="Y10" s="46">
        <f>+'6'!N269</f>
        <v>985</v>
      </c>
      <c r="Z10" s="47">
        <f t="shared" si="3"/>
        <v>0</v>
      </c>
      <c r="AA10" s="120" t="s">
        <v>1366</v>
      </c>
      <c r="AB10" s="47">
        <f t="shared" si="4"/>
        <v>1720</v>
      </c>
      <c r="AC10" s="58">
        <f t="shared" si="5"/>
        <v>1720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12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38</v>
      </c>
      <c r="G11" s="43">
        <f t="shared" si="0"/>
        <v>50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4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9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37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1850</v>
      </c>
      <c r="N11" s="19"/>
      <c r="O11" s="119">
        <v>19.36</v>
      </c>
      <c r="P11" s="79">
        <f t="shared" si="2"/>
        <v>716.31999999999994</v>
      </c>
      <c r="Q11" s="45">
        <v>7</v>
      </c>
      <c r="R11" s="46">
        <f>+'7'!N262</f>
        <v>3670</v>
      </c>
      <c r="S11" s="46">
        <f>+'7'!N267</f>
        <v>70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1200</v>
      </c>
      <c r="X11" s="46">
        <f t="shared" si="7"/>
        <v>2385</v>
      </c>
      <c r="Y11" s="46">
        <f>+'7'!N269</f>
        <v>2385</v>
      </c>
      <c r="Z11" s="47">
        <f t="shared" si="3"/>
        <v>0</v>
      </c>
      <c r="AA11" s="98" t="s">
        <v>1367</v>
      </c>
      <c r="AB11" s="47">
        <f t="shared" si="4"/>
        <v>3585</v>
      </c>
      <c r="AC11" s="58">
        <f t="shared" si="5"/>
        <v>3585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3975</v>
      </c>
      <c r="S12" s="46">
        <f>+'8'!N267</f>
        <v>175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2130</v>
      </c>
      <c r="X12" s="46">
        <f t="shared" si="7"/>
        <v>1655</v>
      </c>
      <c r="Y12" s="46">
        <f>+'8'!N269</f>
        <v>1655</v>
      </c>
      <c r="Z12" s="47">
        <f t="shared" si="3"/>
        <v>0</v>
      </c>
      <c r="AA12" s="98" t="s">
        <v>1368</v>
      </c>
      <c r="AB12" s="47">
        <f t="shared" si="4"/>
        <v>3785</v>
      </c>
      <c r="AC12" s="58">
        <f t="shared" si="5"/>
        <v>3785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19">
        <v>19.82</v>
      </c>
      <c r="P13" s="79">
        <f t="shared" si="2"/>
        <v>0</v>
      </c>
      <c r="Q13" s="45">
        <v>9</v>
      </c>
      <c r="R13" s="46">
        <f>+'9'!N262</f>
        <v>2165</v>
      </c>
      <c r="S13" s="46">
        <f>+'9'!N267</f>
        <v>50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360</v>
      </c>
      <c r="X13" s="46">
        <f>+R13-S13-T13-U13-V13-W13</f>
        <v>1740</v>
      </c>
      <c r="Y13" s="46">
        <f>+'9'!N269</f>
        <v>1740</v>
      </c>
      <c r="Z13" s="47">
        <f t="shared" si="3"/>
        <v>0</v>
      </c>
      <c r="AA13" s="120" t="s">
        <v>1369</v>
      </c>
      <c r="AB13" s="47">
        <f t="shared" si="4"/>
        <v>2100</v>
      </c>
      <c r="AC13" s="58">
        <f t="shared" si="5"/>
        <v>2100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19">
        <v>19.41</v>
      </c>
      <c r="P14" s="79">
        <f t="shared" si="2"/>
        <v>0</v>
      </c>
      <c r="Q14" s="45">
        <v>10</v>
      </c>
      <c r="R14" s="46">
        <f>+'10'!N262</f>
        <v>2940</v>
      </c>
      <c r="S14" s="46">
        <f>+'10'!N267</f>
        <v>50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1685</v>
      </c>
      <c r="X14" s="46">
        <f t="shared" si="7"/>
        <v>1190</v>
      </c>
      <c r="Y14" s="46">
        <f>+'10'!N269</f>
        <v>1190</v>
      </c>
      <c r="Z14" s="47">
        <f t="shared" si="3"/>
        <v>0</v>
      </c>
      <c r="AA14" s="120" t="s">
        <v>1363</v>
      </c>
      <c r="AB14" s="47">
        <f t="shared" si="4"/>
        <v>2875</v>
      </c>
      <c r="AC14" s="58">
        <f t="shared" si="5"/>
        <v>2875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19">
        <v>22.41</v>
      </c>
      <c r="P15" s="79">
        <f t="shared" si="2"/>
        <v>0</v>
      </c>
      <c r="Q15" s="45">
        <v>11</v>
      </c>
      <c r="R15" s="46">
        <f>+'11'!N262</f>
        <v>865</v>
      </c>
      <c r="S15" s="46">
        <f>+'11'!N267</f>
        <v>50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465</v>
      </c>
      <c r="X15" s="46">
        <f t="shared" si="7"/>
        <v>335</v>
      </c>
      <c r="Y15" s="46">
        <f>+'11'!N269</f>
        <v>335</v>
      </c>
      <c r="Z15" s="47">
        <f t="shared" si="3"/>
        <v>0</v>
      </c>
      <c r="AA15" s="120" t="s">
        <v>1364</v>
      </c>
      <c r="AB15" s="47">
        <f t="shared" si="4"/>
        <v>800</v>
      </c>
      <c r="AC15" s="58">
        <f t="shared" si="5"/>
        <v>800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1505</v>
      </c>
      <c r="S16" s="46">
        <f>+'12'!N267</f>
        <v>225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775</v>
      </c>
      <c r="X16" s="46">
        <f t="shared" si="7"/>
        <v>490</v>
      </c>
      <c r="Y16" s="46">
        <f>+'12'!N269</f>
        <v>490</v>
      </c>
      <c r="Z16" s="47">
        <f t="shared" si="3"/>
        <v>0</v>
      </c>
      <c r="AA16" s="120" t="s">
        <v>1365</v>
      </c>
      <c r="AB16" s="47">
        <f t="shared" si="4"/>
        <v>1265</v>
      </c>
      <c r="AC16" s="58">
        <f t="shared" si="5"/>
        <v>1265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19">
        <v>4</v>
      </c>
      <c r="P17" s="79">
        <f t="shared" si="2"/>
        <v>0</v>
      </c>
      <c r="Q17" s="45">
        <v>13</v>
      </c>
      <c r="R17" s="46">
        <f>+'13'!N262</f>
        <v>2425</v>
      </c>
      <c r="S17" s="46">
        <f>+'13'!N267</f>
        <v>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300</v>
      </c>
      <c r="X17" s="46">
        <f>+R17-S17-T17-U17-V17-W17</f>
        <v>2110</v>
      </c>
      <c r="Y17" s="46">
        <f>+'13'!N269</f>
        <v>2110</v>
      </c>
      <c r="Z17" s="47">
        <f t="shared" si="3"/>
        <v>0</v>
      </c>
      <c r="AA17" s="120" t="s">
        <v>1366</v>
      </c>
      <c r="AB17" s="47">
        <f t="shared" si="4"/>
        <v>2410</v>
      </c>
      <c r="AC17" s="58">
        <f t="shared" si="5"/>
        <v>2410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10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26</v>
      </c>
      <c r="G18" s="43">
        <f t="shared" si="0"/>
        <v>36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8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28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1400</v>
      </c>
      <c r="N18" s="19"/>
      <c r="O18" s="119">
        <v>19.12</v>
      </c>
      <c r="P18" s="79">
        <f t="shared" si="2"/>
        <v>535.36</v>
      </c>
      <c r="Q18" s="45">
        <v>14</v>
      </c>
      <c r="R18" s="46">
        <f>+'14'!N262</f>
        <v>5300</v>
      </c>
      <c r="S18" s="46">
        <f>+'14'!N267</f>
        <v>70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1700</v>
      </c>
      <c r="X18" s="46">
        <f t="shared" si="7"/>
        <v>3515</v>
      </c>
      <c r="Y18" s="46">
        <f>+'14'!N269</f>
        <v>3515</v>
      </c>
      <c r="Z18" s="47">
        <f t="shared" si="3"/>
        <v>0</v>
      </c>
      <c r="AA18" s="98" t="s">
        <v>1367</v>
      </c>
      <c r="AB18" s="99">
        <f t="shared" si="4"/>
        <v>5215</v>
      </c>
      <c r="AC18" s="58">
        <f t="shared" si="5"/>
        <v>5215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19">
        <v>20.37</v>
      </c>
      <c r="P19" s="79">
        <f t="shared" si="2"/>
        <v>0</v>
      </c>
      <c r="Q19" s="45">
        <v>15</v>
      </c>
      <c r="R19" s="46">
        <f>+'15'!N262</f>
        <v>4940</v>
      </c>
      <c r="S19" s="46">
        <f>+'15'!N267</f>
        <v>170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905</v>
      </c>
      <c r="X19" s="46">
        <f t="shared" si="7"/>
        <v>3850</v>
      </c>
      <c r="Y19" s="46">
        <f>+'15'!N269</f>
        <v>3850</v>
      </c>
      <c r="Z19" s="47">
        <f t="shared" si="3"/>
        <v>0</v>
      </c>
      <c r="AA19" s="98" t="s">
        <v>1368</v>
      </c>
      <c r="AB19" s="47">
        <f t="shared" si="4"/>
        <v>4755</v>
      </c>
      <c r="AC19" s="58">
        <f t="shared" si="5"/>
        <v>4755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36</v>
      </c>
      <c r="G20" s="43">
        <f t="shared" si="0"/>
        <v>36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33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2145</v>
      </c>
      <c r="N20" s="19"/>
      <c r="O20" s="90">
        <v>22.25</v>
      </c>
      <c r="P20" s="79">
        <f t="shared" si="2"/>
        <v>734.25</v>
      </c>
      <c r="Q20" s="45">
        <v>16</v>
      </c>
      <c r="R20" s="46">
        <f>+'16'!N262</f>
        <v>2450</v>
      </c>
      <c r="S20" s="46">
        <f>+'16'!N267</f>
        <v>330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390</v>
      </c>
      <c r="X20" s="46">
        <f t="shared" si="7"/>
        <v>1730</v>
      </c>
      <c r="Y20" s="46">
        <f>+'16'!N269</f>
        <v>1730</v>
      </c>
      <c r="Z20" s="47">
        <f t="shared" si="3"/>
        <v>0</v>
      </c>
      <c r="AA20" s="120" t="s">
        <v>1369</v>
      </c>
      <c r="AB20" s="47">
        <f t="shared" si="4"/>
        <v>2120</v>
      </c>
      <c r="AC20" s="58">
        <f t="shared" si="5"/>
        <v>2120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2680</v>
      </c>
      <c r="S21" s="46">
        <f>+'17'!N267</f>
        <v>80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1620</v>
      </c>
      <c r="X21" s="46">
        <f t="shared" si="7"/>
        <v>965</v>
      </c>
      <c r="Y21" s="46">
        <f>+'17'!N269</f>
        <v>965</v>
      </c>
      <c r="Z21" s="47">
        <f t="shared" si="3"/>
        <v>0</v>
      </c>
      <c r="AA21" s="120" t="s">
        <v>1363</v>
      </c>
      <c r="AB21" s="47">
        <f t="shared" si="4"/>
        <v>2585</v>
      </c>
      <c r="AC21" s="58">
        <f t="shared" si="5"/>
        <v>2585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11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65</v>
      </c>
      <c r="G22" s="43">
        <f t="shared" si="0"/>
        <v>76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5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13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58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5800</v>
      </c>
      <c r="N22" s="19"/>
      <c r="O22" s="119">
        <v>27.98</v>
      </c>
      <c r="P22" s="79">
        <f t="shared" si="2"/>
        <v>1622.84</v>
      </c>
      <c r="Q22" s="45">
        <v>18</v>
      </c>
      <c r="R22" s="46">
        <f>+'18'!N262</f>
        <v>1715</v>
      </c>
      <c r="S22" s="46">
        <f>+'18'!N267</f>
        <v>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590</v>
      </c>
      <c r="X22" s="46">
        <f t="shared" si="7"/>
        <v>1110</v>
      </c>
      <c r="Y22" s="46">
        <f>+'18'!N269</f>
        <v>1110</v>
      </c>
      <c r="Z22" s="47">
        <f t="shared" si="3"/>
        <v>0</v>
      </c>
      <c r="AA22" s="120" t="s">
        <v>1364</v>
      </c>
      <c r="AB22" s="47">
        <f t="shared" si="4"/>
        <v>1700</v>
      </c>
      <c r="AC22" s="58">
        <f t="shared" si="5"/>
        <v>1700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19">
        <v>29.74</v>
      </c>
      <c r="P23" s="79">
        <f t="shared" si="2"/>
        <v>0</v>
      </c>
      <c r="Q23" s="45">
        <v>19</v>
      </c>
      <c r="R23" s="46">
        <f>+'19'!N262</f>
        <v>1725</v>
      </c>
      <c r="S23" s="46">
        <f>+'19'!N267</f>
        <v>65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285</v>
      </c>
      <c r="X23" s="46">
        <f t="shared" si="7"/>
        <v>1360</v>
      </c>
      <c r="Y23" s="46">
        <f>+'19'!N269</f>
        <v>1360</v>
      </c>
      <c r="Z23" s="47">
        <f t="shared" si="3"/>
        <v>0</v>
      </c>
      <c r="AA23" s="120" t="s">
        <v>1365</v>
      </c>
      <c r="AB23" s="47">
        <f t="shared" si="4"/>
        <v>1645</v>
      </c>
      <c r="AC23" s="58">
        <f t="shared" si="5"/>
        <v>1645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3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21</v>
      </c>
      <c r="G24" s="43">
        <f t="shared" si="0"/>
        <v>24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19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1900</v>
      </c>
      <c r="N24" s="19"/>
      <c r="O24" s="119">
        <v>38.659999999999997</v>
      </c>
      <c r="P24" s="79">
        <f t="shared" si="2"/>
        <v>734.54</v>
      </c>
      <c r="Q24" s="45">
        <v>20</v>
      </c>
      <c r="R24" s="46">
        <f>+'20'!N262</f>
        <v>4440</v>
      </c>
      <c r="S24" s="46">
        <f>+'20'!N267</f>
        <v>335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1765</v>
      </c>
      <c r="X24" s="46">
        <f t="shared" si="7"/>
        <v>2325</v>
      </c>
      <c r="Y24" s="46">
        <f>+'20'!N269</f>
        <v>2325</v>
      </c>
      <c r="Z24" s="47">
        <f t="shared" si="3"/>
        <v>0</v>
      </c>
      <c r="AA24" s="120" t="s">
        <v>1366</v>
      </c>
      <c r="AB24" s="47">
        <f t="shared" si="4"/>
        <v>4090</v>
      </c>
      <c r="AC24" s="58">
        <f t="shared" si="5"/>
        <v>4090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5525</v>
      </c>
      <c r="S25" s="46">
        <f>+'21'!N267</f>
        <v>280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2775</v>
      </c>
      <c r="X25" s="46">
        <f t="shared" si="7"/>
        <v>2455</v>
      </c>
      <c r="Y25" s="46">
        <f>+'21'!N269</f>
        <v>2455</v>
      </c>
      <c r="Z25" s="47">
        <f t="shared" si="3"/>
        <v>0</v>
      </c>
      <c r="AA25" s="98" t="s">
        <v>1367</v>
      </c>
      <c r="AB25" s="47">
        <f t="shared" si="4"/>
        <v>5230</v>
      </c>
      <c r="AC25" s="58">
        <f t="shared" si="5"/>
        <v>5230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9">
        <v>32.97</v>
      </c>
      <c r="P26" s="79">
        <f t="shared" si="2"/>
        <v>0</v>
      </c>
      <c r="Q26" s="45">
        <v>22</v>
      </c>
      <c r="R26" s="46">
        <f>+'22'!N262</f>
        <v>4660</v>
      </c>
      <c r="S26" s="46">
        <f>+'22'!N267</f>
        <v>30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1770</v>
      </c>
      <c r="X26" s="46">
        <f t="shared" si="7"/>
        <v>2845</v>
      </c>
      <c r="Y26" s="46">
        <f>+'22'!N269</f>
        <v>2845</v>
      </c>
      <c r="Z26" s="47">
        <f t="shared" si="3"/>
        <v>0</v>
      </c>
      <c r="AA26" s="98" t="s">
        <v>1368</v>
      </c>
      <c r="AB26" s="47">
        <f t="shared" si="4"/>
        <v>4615</v>
      </c>
      <c r="AC26" s="58">
        <f t="shared" si="5"/>
        <v>4615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19">
        <v>30.83</v>
      </c>
      <c r="P27" s="79">
        <f t="shared" si="2"/>
        <v>0</v>
      </c>
      <c r="Q27" s="45">
        <v>23</v>
      </c>
      <c r="R27" s="46">
        <f>+'23'!N262</f>
        <v>865</v>
      </c>
      <c r="S27" s="46">
        <f>+'23'!N267</f>
        <v>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205</v>
      </c>
      <c r="X27" s="46">
        <f>+R27-S27-T27-U27-V27-W27</f>
        <v>645</v>
      </c>
      <c r="Y27" s="46">
        <f>+'23'!N269</f>
        <v>645</v>
      </c>
      <c r="Z27" s="47">
        <f>+Y27-X27</f>
        <v>0</v>
      </c>
      <c r="AA27" s="120" t="s">
        <v>1369</v>
      </c>
      <c r="AB27" s="47">
        <f t="shared" si="4"/>
        <v>850</v>
      </c>
      <c r="AC27" s="58">
        <f t="shared" si="5"/>
        <v>850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4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19</v>
      </c>
      <c r="G28" s="43">
        <f t="shared" si="0"/>
        <v>23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6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1700</v>
      </c>
      <c r="N28" s="19"/>
      <c r="O28" s="119">
        <v>30.86</v>
      </c>
      <c r="P28" s="79">
        <f t="shared" si="2"/>
        <v>524.62</v>
      </c>
      <c r="Q28" s="45">
        <v>24</v>
      </c>
      <c r="R28" s="46">
        <f>+'24'!N262</f>
        <v>1345</v>
      </c>
      <c r="S28" s="46">
        <f>+'24'!N267</f>
        <v>30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430</v>
      </c>
      <c r="X28" s="46">
        <f t="shared" si="7"/>
        <v>870</v>
      </c>
      <c r="Y28" s="46">
        <f>+'24'!N269</f>
        <v>870</v>
      </c>
      <c r="Z28" s="47">
        <f t="shared" si="3"/>
        <v>0</v>
      </c>
      <c r="AA28" s="120" t="s">
        <v>1363</v>
      </c>
      <c r="AB28" s="47">
        <f t="shared" si="4"/>
        <v>1300</v>
      </c>
      <c r="AC28" s="58">
        <f t="shared" si="5"/>
        <v>1300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19">
        <v>27.24</v>
      </c>
      <c r="P29" s="79">
        <f t="shared" si="2"/>
        <v>0</v>
      </c>
      <c r="Q29" s="45">
        <v>25</v>
      </c>
      <c r="R29" s="46">
        <f>+'25'!N262</f>
        <v>1345</v>
      </c>
      <c r="S29" s="46">
        <f>+'25'!N267</f>
        <v>30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430</v>
      </c>
      <c r="X29" s="46">
        <f t="shared" si="7"/>
        <v>870</v>
      </c>
      <c r="Y29" s="46">
        <f>+'25'!N269</f>
        <v>870</v>
      </c>
      <c r="Z29" s="47">
        <f t="shared" si="3"/>
        <v>0</v>
      </c>
      <c r="AA29" s="120" t="s">
        <v>1364</v>
      </c>
      <c r="AB29" s="47">
        <f t="shared" si="4"/>
        <v>1300</v>
      </c>
      <c r="AC29" s="58">
        <f t="shared" si="5"/>
        <v>1300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19">
        <v>32.47</v>
      </c>
      <c r="P30" s="79">
        <f t="shared" si="2"/>
        <v>0</v>
      </c>
      <c r="Q30" s="45">
        <v>26</v>
      </c>
      <c r="R30" s="46">
        <f>+'26'!N262</f>
        <v>2205</v>
      </c>
      <c r="S30" s="46">
        <f>+'26'!N267</f>
        <v>100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940</v>
      </c>
      <c r="X30" s="46">
        <f t="shared" si="7"/>
        <v>1150</v>
      </c>
      <c r="Y30" s="46">
        <f>+'26'!N269</f>
        <v>1150</v>
      </c>
      <c r="Z30" s="47">
        <f t="shared" si="3"/>
        <v>0</v>
      </c>
      <c r="AA30" s="120" t="s">
        <v>1365</v>
      </c>
      <c r="AB30" s="47">
        <f t="shared" si="4"/>
        <v>2090</v>
      </c>
      <c r="AC30" s="58">
        <f t="shared" si="5"/>
        <v>2090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12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70</v>
      </c>
      <c r="G31" s="43">
        <f t="shared" si="0"/>
        <v>82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7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75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7500</v>
      </c>
      <c r="N31" s="19"/>
      <c r="O31" s="119">
        <v>34.64</v>
      </c>
      <c r="P31" s="79">
        <f t="shared" si="2"/>
        <v>2598</v>
      </c>
      <c r="Q31" s="45">
        <v>27</v>
      </c>
      <c r="R31" s="46">
        <f>+'27'!N262</f>
        <v>3470</v>
      </c>
      <c r="S31" s="46">
        <f>+'27'!N267</f>
        <v>200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1800</v>
      </c>
      <c r="X31" s="46">
        <f t="shared" si="7"/>
        <v>1455</v>
      </c>
      <c r="Y31" s="46">
        <f>+'27'!N269</f>
        <v>1455</v>
      </c>
      <c r="Z31" s="47">
        <f t="shared" si="3"/>
        <v>0</v>
      </c>
      <c r="AA31" s="120" t="s">
        <v>1366</v>
      </c>
      <c r="AB31" s="47">
        <f t="shared" si="4"/>
        <v>3255</v>
      </c>
      <c r="AC31" s="58">
        <f t="shared" si="5"/>
        <v>3255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16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85</v>
      </c>
      <c r="G32" s="43">
        <f t="shared" si="0"/>
        <v>101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8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93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12090</v>
      </c>
      <c r="N32" s="19"/>
      <c r="O32" s="90">
        <v>46.37</v>
      </c>
      <c r="P32" s="79">
        <f t="shared" si="2"/>
        <v>4312.41</v>
      </c>
      <c r="Q32" s="45">
        <v>28</v>
      </c>
      <c r="R32" s="46">
        <f>+'28'!N262</f>
        <v>2765</v>
      </c>
      <c r="S32" s="46">
        <f>+'28'!N267</f>
        <v>75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830</v>
      </c>
      <c r="X32" s="46">
        <f t="shared" si="7"/>
        <v>1845</v>
      </c>
      <c r="Y32" s="46">
        <f>+'28'!N269</f>
        <v>1845</v>
      </c>
      <c r="Z32" s="47">
        <f t="shared" si="3"/>
        <v>0</v>
      </c>
      <c r="AA32" s="98" t="s">
        <v>1367</v>
      </c>
      <c r="AB32" s="47">
        <f t="shared" si="4"/>
        <v>2675</v>
      </c>
      <c r="AC32" s="58">
        <f t="shared" si="5"/>
        <v>2675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3930</v>
      </c>
      <c r="S33" s="46">
        <f>+'29'!N267</f>
        <v>260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1030</v>
      </c>
      <c r="X33" s="46">
        <f t="shared" ref="X33" si="8">+R33-S33-T33-U33-V33-W33</f>
        <v>2625</v>
      </c>
      <c r="Y33" s="46">
        <f>+'29'!N269</f>
        <v>2625</v>
      </c>
      <c r="Z33" s="47">
        <f t="shared" ref="Z33" si="9">+Y33-X33</f>
        <v>0</v>
      </c>
      <c r="AA33" s="98" t="s">
        <v>1368</v>
      </c>
      <c r="AB33" s="47">
        <f t="shared" si="4"/>
        <v>3655</v>
      </c>
      <c r="AC33" s="58">
        <f t="shared" si="5"/>
        <v>3655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3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18</v>
      </c>
      <c r="G34" s="43">
        <f t="shared" si="0"/>
        <v>21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21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2730</v>
      </c>
      <c r="N34" s="19"/>
      <c r="O34" s="90">
        <v>38.07</v>
      </c>
      <c r="P34" s="79">
        <f t="shared" si="2"/>
        <v>799.47</v>
      </c>
      <c r="Q34" s="45">
        <v>30</v>
      </c>
      <c r="R34" s="46">
        <f>+'30'!N262</f>
        <v>2720</v>
      </c>
      <c r="S34" s="46">
        <f>+'30'!N267</f>
        <v>220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540</v>
      </c>
      <c r="X34" s="46">
        <f t="shared" si="7"/>
        <v>1945</v>
      </c>
      <c r="Y34" s="46">
        <f>+'30'!N269</f>
        <v>1945</v>
      </c>
      <c r="Z34" s="47">
        <f t="shared" si="3"/>
        <v>0</v>
      </c>
      <c r="AA34" s="120" t="s">
        <v>1369</v>
      </c>
      <c r="AB34" s="47">
        <f t="shared" si="4"/>
        <v>2485</v>
      </c>
      <c r="AC34" s="58">
        <f t="shared" si="5"/>
        <v>2485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3</v>
      </c>
      <c r="G35" s="43">
        <f t="shared" si="0"/>
        <v>3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390</v>
      </c>
      <c r="N35" s="19"/>
      <c r="O35" s="90">
        <v>40.799999999999997</v>
      </c>
      <c r="P35" s="79">
        <f t="shared" si="2"/>
        <v>122.39999999999999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89530</v>
      </c>
      <c r="S36" s="48">
        <f t="shared" si="10"/>
        <v>3730</v>
      </c>
      <c r="T36" s="48">
        <f t="shared" si="10"/>
        <v>0</v>
      </c>
      <c r="U36" s="48">
        <f t="shared" si="10"/>
        <v>435</v>
      </c>
      <c r="V36" s="48">
        <f t="shared" si="10"/>
        <v>0</v>
      </c>
      <c r="W36" s="48">
        <f t="shared" si="10"/>
        <v>32110</v>
      </c>
      <c r="X36" s="48">
        <f t="shared" si="10"/>
        <v>53255</v>
      </c>
      <c r="Y36" s="48">
        <f t="shared" si="10"/>
        <v>53255</v>
      </c>
      <c r="Z36" s="48">
        <f t="shared" si="10"/>
        <v>0</v>
      </c>
      <c r="AA36" s="48">
        <f t="shared" si="10"/>
        <v>0</v>
      </c>
      <c r="AB36" s="48">
        <f>SUM(AB5:AB35)</f>
        <v>85365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6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34</v>
      </c>
      <c r="G39" s="43">
        <f t="shared" si="0"/>
        <v>40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4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35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1750</v>
      </c>
      <c r="N39" s="19"/>
      <c r="O39" s="90">
        <v>27.84</v>
      </c>
      <c r="P39" s="79">
        <f t="shared" si="2"/>
        <v>974.4</v>
      </c>
      <c r="Q39" s="5"/>
      <c r="R39" s="16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34</v>
      </c>
      <c r="G40" s="43">
        <f t="shared" si="0"/>
        <v>38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4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34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1700</v>
      </c>
      <c r="N40" s="19"/>
      <c r="O40" s="90">
        <v>27.12</v>
      </c>
      <c r="P40" s="79">
        <f t="shared" si="2"/>
        <v>922.08</v>
      </c>
      <c r="Q40" s="5"/>
      <c r="R40" s="16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15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21</v>
      </c>
      <c r="G46" s="43">
        <f t="shared" si="0"/>
        <v>36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3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11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22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1100</v>
      </c>
      <c r="N46" s="19"/>
      <c r="O46" s="119">
        <v>17.78</v>
      </c>
      <c r="P46" s="79">
        <f t="shared" si="2"/>
        <v>391.16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11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24</v>
      </c>
      <c r="G47" s="43">
        <f t="shared" si="0"/>
        <v>35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8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1350</v>
      </c>
      <c r="N47" s="19"/>
      <c r="O47" s="119">
        <v>17.989999999999998</v>
      </c>
      <c r="P47" s="79">
        <f t="shared" si="2"/>
        <v>485.72999999999996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8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29</v>
      </c>
      <c r="G48" s="43">
        <f t="shared" si="0"/>
        <v>37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1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5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31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1550</v>
      </c>
      <c r="N48" s="19"/>
      <c r="O48" s="119">
        <v>18.32</v>
      </c>
      <c r="P48" s="79">
        <f t="shared" si="2"/>
        <v>567.91999999999996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11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21</v>
      </c>
      <c r="G49" s="43">
        <f t="shared" si="0"/>
        <v>32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2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13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850</v>
      </c>
      <c r="N49" s="19"/>
      <c r="O49" s="119">
        <v>20.059999999999999</v>
      </c>
      <c r="P49" s="79">
        <f t="shared" si="2"/>
        <v>341.02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119">
        <v>20.32</v>
      </c>
      <c r="P50" s="79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19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19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10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25</v>
      </c>
      <c r="G53" s="43">
        <f t="shared" si="0"/>
        <v>35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11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24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1200</v>
      </c>
      <c r="N53" s="19"/>
      <c r="O53" s="119">
        <v>16.37</v>
      </c>
      <c r="P53" s="79">
        <f t="shared" si="2"/>
        <v>392.88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19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19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19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19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19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19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19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19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19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19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2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15</v>
      </c>
      <c r="G65" s="43">
        <f t="shared" si="0"/>
        <v>17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1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14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700</v>
      </c>
      <c r="N65" s="19"/>
      <c r="O65" s="90">
        <v>22.49</v>
      </c>
      <c r="P65" s="79">
        <f t="shared" si="2"/>
        <v>314.85999999999996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13</v>
      </c>
      <c r="G66" s="43">
        <f t="shared" si="0"/>
        <v>16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1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13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650</v>
      </c>
      <c r="N66" s="19"/>
      <c r="O66" s="90">
        <v>23.12</v>
      </c>
      <c r="P66" s="79">
        <f t="shared" si="2"/>
        <v>300.56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21</v>
      </c>
      <c r="G72" s="43">
        <f t="shared" si="0"/>
        <v>21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4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17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850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4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11</v>
      </c>
      <c r="G74" s="43">
        <f t="shared" si="0"/>
        <v>15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15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750</v>
      </c>
      <c r="N74" s="19"/>
      <c r="O74" s="90">
        <v>17.09</v>
      </c>
      <c r="P74" s="79">
        <f t="shared" si="12"/>
        <v>256.35000000000002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11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33</v>
      </c>
      <c r="G77" s="43">
        <f t="shared" si="0"/>
        <v>44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2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42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2100</v>
      </c>
      <c r="N77" s="19"/>
      <c r="O77" s="90">
        <v>25.15</v>
      </c>
      <c r="P77" s="79">
        <f t="shared" si="12"/>
        <v>1056.3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11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15</v>
      </c>
      <c r="G112" s="43">
        <f t="shared" si="13"/>
        <v>26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9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1700</v>
      </c>
      <c r="N112" s="19"/>
      <c r="O112" s="119">
        <v>34.25</v>
      </c>
      <c r="P112" s="79">
        <f t="shared" si="12"/>
        <v>582.25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19">
        <v>22.55</v>
      </c>
      <c r="P113" s="79">
        <f t="shared" si="12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19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8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10</v>
      </c>
      <c r="G115" s="43">
        <f t="shared" si="13"/>
        <v>18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8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10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600</v>
      </c>
      <c r="N115" s="19"/>
      <c r="O115" s="90">
        <v>23.61</v>
      </c>
      <c r="P115" s="79">
        <f t="shared" si="12"/>
        <v>236.1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14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5</v>
      </c>
      <c r="G116" s="43">
        <f t="shared" si="13"/>
        <v>19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8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11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1100</v>
      </c>
      <c r="N116" s="19"/>
      <c r="O116" s="90">
        <v>13.03</v>
      </c>
      <c r="P116" s="79">
        <f t="shared" si="12"/>
        <v>143.32999999999998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5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36</v>
      </c>
      <c r="G131" s="43">
        <f t="shared" si="13"/>
        <v>41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38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1900</v>
      </c>
      <c r="N131" s="19"/>
      <c r="O131" s="90">
        <v>9.91</v>
      </c>
      <c r="P131" s="79">
        <f t="shared" si="12"/>
        <v>376.58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4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42</v>
      </c>
      <c r="G133" s="43">
        <f t="shared" si="13"/>
        <v>46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7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39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1950</v>
      </c>
      <c r="N133" s="19"/>
      <c r="O133" s="90">
        <v>24.21</v>
      </c>
      <c r="P133" s="79">
        <f t="shared" si="12"/>
        <v>944.19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9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8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10</v>
      </c>
      <c r="G175" s="43">
        <f t="shared" si="18"/>
        <v>18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13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650</v>
      </c>
      <c r="N175" s="19"/>
      <c r="O175" s="119">
        <v>23.02</v>
      </c>
      <c r="P175" s="79">
        <f t="shared" si="19"/>
        <v>299.26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30</v>
      </c>
      <c r="G178" s="43">
        <f t="shared" si="18"/>
        <v>30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17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13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715</v>
      </c>
      <c r="N178" s="19"/>
      <c r="O178" s="90">
        <v>38</v>
      </c>
      <c r="P178" s="79">
        <f t="shared" si="19"/>
        <v>494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9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20</v>
      </c>
      <c r="G185" s="43">
        <f t="shared" si="18"/>
        <v>29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3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26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2080</v>
      </c>
      <c r="N185" s="19"/>
      <c r="O185" s="90">
        <v>63</v>
      </c>
      <c r="P185" s="79">
        <f t="shared" si="19"/>
        <v>1638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22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30</v>
      </c>
      <c r="G193" s="43">
        <f t="shared" si="18"/>
        <v>52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1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8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43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2580</v>
      </c>
      <c r="N193" s="19"/>
      <c r="O193" s="90">
        <v>38</v>
      </c>
      <c r="P193" s="79">
        <f t="shared" si="19"/>
        <v>1634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28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30</v>
      </c>
      <c r="G194" s="43">
        <f t="shared" si="18"/>
        <v>58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20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38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4560</v>
      </c>
      <c r="N194" s="19"/>
      <c r="O194" s="90">
        <v>73</v>
      </c>
      <c r="P194" s="79">
        <f t="shared" si="19"/>
        <v>2774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7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114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184</v>
      </c>
      <c r="G205" s="43">
        <f t="shared" si="18"/>
        <v>298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210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88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4840</v>
      </c>
      <c r="N205" s="19"/>
      <c r="O205" s="90">
        <v>40</v>
      </c>
      <c r="P205" s="79">
        <f t="shared" si="19"/>
        <v>3520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10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10</v>
      </c>
      <c r="G218" s="43">
        <f t="shared" si="25"/>
        <v>20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17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3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60</v>
      </c>
      <c r="N218" s="19"/>
      <c r="O218" s="90">
        <v>16.670000000000002</v>
      </c>
      <c r="P218" s="79">
        <f t="shared" si="19"/>
        <v>50.010000000000005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2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36</v>
      </c>
      <c r="G249" s="43">
        <f t="shared" si="25"/>
        <v>38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2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36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1800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80</v>
      </c>
      <c r="G251" s="43">
        <f t="shared" si="25"/>
        <v>80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80</v>
      </c>
      <c r="L251" s="20">
        <v>35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1660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/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76</v>
      </c>
      <c r="G252" s="46">
        <f t="shared" ref="G252" si="29">E252+F252</f>
        <v>76</v>
      </c>
      <c r="H252" s="78">
        <v>0</v>
      </c>
      <c r="I252" s="76">
        <v>0</v>
      </c>
      <c r="J252" s="46">
        <f t="shared" ref="J252" si="30">+G252-H252-K252-I252</f>
        <v>4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72</v>
      </c>
      <c r="L252" s="20">
        <v>15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1080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31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2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ref="J258" si="33">E258+F258-H258-K258-I258</f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4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5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6" t="s">
        <v>223</v>
      </c>
      <c r="B260" s="147"/>
      <c r="C260" s="147"/>
      <c r="D260" s="148"/>
      <c r="E260" s="152" t="s">
        <v>239</v>
      </c>
      <c r="F260" s="153"/>
      <c r="G260" s="149" t="s">
        <v>224</v>
      </c>
      <c r="H260" s="150"/>
      <c r="I260" s="151"/>
      <c r="J260" s="154" t="s">
        <v>225</v>
      </c>
      <c r="K260" s="154"/>
      <c r="L260" s="154"/>
      <c r="M260" s="51">
        <f>SUM(M5:M259)</f>
        <v>89530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5" t="s">
        <v>226</v>
      </c>
      <c r="B261" s="156"/>
      <c r="C261" s="161">
        <f>+M263</f>
        <v>89530</v>
      </c>
      <c r="D261" s="162"/>
      <c r="E261" s="53" t="s">
        <v>227</v>
      </c>
      <c r="F261" s="54">
        <f>+M260</f>
        <v>89530</v>
      </c>
      <c r="G261" s="55" t="s">
        <v>217</v>
      </c>
      <c r="H261" s="143">
        <f>SUM(U36)</f>
        <v>435</v>
      </c>
      <c r="I261" s="144"/>
      <c r="J261" s="136"/>
      <c r="K261" s="136"/>
      <c r="L261" s="136"/>
      <c r="M261" s="57"/>
      <c r="N261" s="57">
        <f>+W36</f>
        <v>32110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5"/>
      <c r="B262" s="156"/>
      <c r="C262" s="161"/>
      <c r="D262" s="162"/>
      <c r="E262" s="53" t="s">
        <v>228</v>
      </c>
      <c r="F262" s="54">
        <f>N263</f>
        <v>3730</v>
      </c>
      <c r="G262" s="55"/>
      <c r="H262" s="143">
        <v>0</v>
      </c>
      <c r="I262" s="144"/>
      <c r="J262" s="136" t="s">
        <v>229</v>
      </c>
      <c r="K262" s="136"/>
      <c r="L262" s="136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7" t="s">
        <v>10</v>
      </c>
      <c r="B263" s="158"/>
      <c r="C263" s="161">
        <f>+F262</f>
        <v>3730</v>
      </c>
      <c r="D263" s="162"/>
      <c r="E263" s="53"/>
      <c r="F263" s="54"/>
      <c r="G263" s="55" t="s">
        <v>230</v>
      </c>
      <c r="H263" s="143">
        <f>+V36</f>
        <v>0</v>
      </c>
      <c r="I263" s="144"/>
      <c r="J263" s="137" t="s">
        <v>231</v>
      </c>
      <c r="K263" s="138"/>
      <c r="L263" s="139"/>
      <c r="M263" s="57">
        <f>+M260-M261</f>
        <v>89530</v>
      </c>
      <c r="N263" s="59">
        <f>+S36</f>
        <v>3730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9" t="s">
        <v>232</v>
      </c>
      <c r="B264" s="160"/>
      <c r="C264" s="161">
        <f>+C261-C263</f>
        <v>85800</v>
      </c>
      <c r="D264" s="162"/>
      <c r="E264" s="53" t="s">
        <v>232</v>
      </c>
      <c r="F264" s="54">
        <f>+F261-F262</f>
        <v>85800</v>
      </c>
      <c r="G264" s="55" t="s">
        <v>233</v>
      </c>
      <c r="H264" s="143">
        <f>SUM(H261:H263)</f>
        <v>435</v>
      </c>
      <c r="I264" s="144"/>
      <c r="J264" s="136" t="s">
        <v>206</v>
      </c>
      <c r="K264" s="136"/>
      <c r="L264" s="136"/>
      <c r="M264" s="57">
        <f>H264</f>
        <v>435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40" t="s">
        <v>208</v>
      </c>
      <c r="K265" s="141"/>
      <c r="L265" s="142"/>
      <c r="M265" s="57">
        <f>M263-M264-N261-N263</f>
        <v>53255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-14200</v>
      </c>
      <c r="J266" s="140" t="s">
        <v>209</v>
      </c>
      <c r="K266" s="141"/>
      <c r="L266" s="142"/>
      <c r="M266" s="57">
        <f>+Y36</f>
        <v>53255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40" t="s">
        <v>210</v>
      </c>
      <c r="K267" s="141"/>
      <c r="L267" s="142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45" t="s">
        <v>211</v>
      </c>
      <c r="K268" s="145"/>
      <c r="L268" s="145"/>
      <c r="M268" s="61">
        <f>+M266-M265</f>
        <v>0</v>
      </c>
      <c r="N268" s="66"/>
    </row>
    <row r="269" spans="1:29" ht="24.75" customHeight="1" thickBot="1" x14ac:dyDescent="0.6">
      <c r="H269" s="133" t="s">
        <v>237</v>
      </c>
      <c r="I269" s="134"/>
      <c r="J269" s="134"/>
      <c r="K269" s="134"/>
      <c r="L269" s="134"/>
      <c r="M269" s="134"/>
      <c r="N269" s="135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K215" activePane="bottomRight" state="frozen"/>
      <selection activeCell="V254" sqref="V254"/>
      <selection pane="topRight" activeCell="V254" sqref="V254"/>
      <selection pane="bottomLeft" activeCell="V254" sqref="V254"/>
      <selection pane="bottomRight" activeCell="V254" sqref="V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9</v>
      </c>
      <c r="F5" s="71"/>
      <c r="G5" s="46">
        <f t="shared" ref="G5" si="0">E5+F5</f>
        <v>9</v>
      </c>
      <c r="H5" s="78">
        <v>0</v>
      </c>
      <c r="I5" s="76">
        <v>0</v>
      </c>
      <c r="J5" s="46">
        <f t="shared" ref="J5" si="1">+G5-H5-K5-I5</f>
        <v>9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37</v>
      </c>
      <c r="F6" s="71"/>
      <c r="G6" s="46">
        <f t="shared" ref="G6:G26" si="2">E6+F6</f>
        <v>37</v>
      </c>
      <c r="H6" s="78">
        <v>0</v>
      </c>
      <c r="I6" s="76">
        <v>0</v>
      </c>
      <c r="J6" s="46">
        <f t="shared" ref="J6:J26" si="3">+G6-H6-K6-I6</f>
        <v>37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12</v>
      </c>
      <c r="F11" s="71"/>
      <c r="G11" s="46">
        <f t="shared" si="2"/>
        <v>12</v>
      </c>
      <c r="H11" s="78">
        <v>0</v>
      </c>
      <c r="I11" s="76">
        <v>0</v>
      </c>
      <c r="J11" s="46">
        <f t="shared" si="3"/>
        <v>12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1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1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1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1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1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10</v>
      </c>
      <c r="F18" s="71"/>
      <c r="G18" s="46">
        <f t="shared" si="2"/>
        <v>10</v>
      </c>
      <c r="H18" s="78">
        <v>0</v>
      </c>
      <c r="I18" s="76">
        <v>0</v>
      </c>
      <c r="J18" s="46">
        <f t="shared" si="3"/>
        <v>10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1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1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11</v>
      </c>
      <c r="F22" s="71"/>
      <c r="G22" s="46">
        <f t="shared" si="2"/>
        <v>11</v>
      </c>
      <c r="H22" s="78">
        <v>0</v>
      </c>
      <c r="I22" s="76">
        <v>0</v>
      </c>
      <c r="J22" s="46">
        <f t="shared" si="3"/>
        <v>11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19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3</v>
      </c>
      <c r="F24" s="71"/>
      <c r="G24" s="46">
        <f t="shared" si="2"/>
        <v>3</v>
      </c>
      <c r="H24" s="78">
        <v>0</v>
      </c>
      <c r="I24" s="76">
        <v>0</v>
      </c>
      <c r="J24" s="46">
        <f t="shared" si="3"/>
        <v>3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4</v>
      </c>
      <c r="F28" s="71"/>
      <c r="G28" s="46">
        <f t="shared" si="7"/>
        <v>4</v>
      </c>
      <c r="H28" s="78">
        <v>0</v>
      </c>
      <c r="I28" s="76">
        <v>0</v>
      </c>
      <c r="J28" s="46">
        <f t="shared" si="8"/>
        <v>4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19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12</v>
      </c>
      <c r="F31" s="71"/>
      <c r="G31" s="46">
        <f t="shared" si="7"/>
        <v>12</v>
      </c>
      <c r="H31" s="78">
        <v>0</v>
      </c>
      <c r="I31" s="76">
        <v>0</v>
      </c>
      <c r="J31" s="46">
        <f t="shared" si="8"/>
        <v>12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1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16</v>
      </c>
      <c r="F32" s="71"/>
      <c r="G32" s="46">
        <f t="shared" si="7"/>
        <v>16</v>
      </c>
      <c r="H32" s="78">
        <v>0</v>
      </c>
      <c r="I32" s="76">
        <v>0</v>
      </c>
      <c r="J32" s="46">
        <f t="shared" si="8"/>
        <v>16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3</v>
      </c>
      <c r="F34" s="71"/>
      <c r="G34" s="46">
        <f t="shared" si="7"/>
        <v>3</v>
      </c>
      <c r="H34" s="78">
        <v>0</v>
      </c>
      <c r="I34" s="76">
        <v>0</v>
      </c>
      <c r="J34" s="46">
        <f t="shared" si="8"/>
        <v>3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6</v>
      </c>
      <c r="F39" s="71"/>
      <c r="G39" s="46">
        <f t="shared" si="7"/>
        <v>6</v>
      </c>
      <c r="H39" s="78">
        <v>0</v>
      </c>
      <c r="I39" s="76">
        <v>0</v>
      </c>
      <c r="J39" s="46">
        <f t="shared" si="8"/>
        <v>6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4</v>
      </c>
      <c r="F40" s="71"/>
      <c r="G40" s="46">
        <f t="shared" si="7"/>
        <v>4</v>
      </c>
      <c r="H40" s="78">
        <v>0</v>
      </c>
      <c r="I40" s="76">
        <v>0</v>
      </c>
      <c r="J40" s="46">
        <f t="shared" si="8"/>
        <v>4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15</v>
      </c>
      <c r="F46" s="71"/>
      <c r="G46" s="46">
        <f t="shared" si="7"/>
        <v>15</v>
      </c>
      <c r="H46" s="78">
        <v>0</v>
      </c>
      <c r="I46" s="76">
        <v>0</v>
      </c>
      <c r="J46" s="46">
        <f t="shared" si="8"/>
        <v>15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11</v>
      </c>
      <c r="F47" s="71"/>
      <c r="G47" s="46">
        <f t="shared" si="7"/>
        <v>11</v>
      </c>
      <c r="H47" s="78">
        <v>0</v>
      </c>
      <c r="I47" s="76">
        <v>0</v>
      </c>
      <c r="J47" s="46">
        <f t="shared" si="8"/>
        <v>11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8</v>
      </c>
      <c r="F48" s="71"/>
      <c r="G48" s="46">
        <f t="shared" si="7"/>
        <v>8</v>
      </c>
      <c r="H48" s="78">
        <v>0</v>
      </c>
      <c r="I48" s="76">
        <v>0</v>
      </c>
      <c r="J48" s="46">
        <f t="shared" si="8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11</v>
      </c>
      <c r="F49" s="71"/>
      <c r="G49" s="46">
        <f t="shared" si="7"/>
        <v>11</v>
      </c>
      <c r="H49" s="78">
        <v>0</v>
      </c>
      <c r="I49" s="76">
        <v>0</v>
      </c>
      <c r="J49" s="46">
        <f t="shared" si="8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10</v>
      </c>
      <c r="F53" s="71"/>
      <c r="G53" s="46">
        <f t="shared" si="7"/>
        <v>10</v>
      </c>
      <c r="H53" s="78">
        <v>0</v>
      </c>
      <c r="I53" s="76">
        <v>0</v>
      </c>
      <c r="J53" s="46">
        <f t="shared" si="8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2</v>
      </c>
      <c r="F65" s="71"/>
      <c r="G65" s="46">
        <f t="shared" si="7"/>
        <v>2</v>
      </c>
      <c r="H65" s="78">
        <v>0</v>
      </c>
      <c r="I65" s="76">
        <v>0</v>
      </c>
      <c r="J65" s="46">
        <f t="shared" si="8"/>
        <v>2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3</v>
      </c>
      <c r="F66" s="71"/>
      <c r="G66" s="46">
        <f t="shared" si="7"/>
        <v>3</v>
      </c>
      <c r="H66" s="78">
        <v>0</v>
      </c>
      <c r="I66" s="76">
        <v>0</v>
      </c>
      <c r="J66" s="46">
        <f t="shared" si="8"/>
        <v>3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4</v>
      </c>
      <c r="F74" s="71"/>
      <c r="G74" s="46">
        <f t="shared" si="7"/>
        <v>4</v>
      </c>
      <c r="H74" s="78">
        <v>0</v>
      </c>
      <c r="I74" s="76">
        <v>0</v>
      </c>
      <c r="J74" s="46">
        <f t="shared" si="8"/>
        <v>4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11</v>
      </c>
      <c r="F77" s="71"/>
      <c r="G77" s="46">
        <f t="shared" si="7"/>
        <v>11</v>
      </c>
      <c r="H77" s="78">
        <v>0</v>
      </c>
      <c r="I77" s="76">
        <v>0</v>
      </c>
      <c r="J77" s="46">
        <f t="shared" si="8"/>
        <v>11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11</v>
      </c>
      <c r="F112" s="71"/>
      <c r="G112" s="46">
        <f t="shared" si="25"/>
        <v>11</v>
      </c>
      <c r="H112" s="78">
        <v>0</v>
      </c>
      <c r="I112" s="76">
        <v>0</v>
      </c>
      <c r="J112" s="46">
        <f t="shared" si="26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8</v>
      </c>
      <c r="F115" s="71"/>
      <c r="G115" s="46">
        <f t="shared" si="25"/>
        <v>8</v>
      </c>
      <c r="H115" s="78">
        <v>0</v>
      </c>
      <c r="I115" s="76">
        <v>0</v>
      </c>
      <c r="J115" s="46">
        <f t="shared" si="26"/>
        <v>8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14</v>
      </c>
      <c r="F116" s="71"/>
      <c r="G116" s="46">
        <f t="shared" si="25"/>
        <v>14</v>
      </c>
      <c r="H116" s="78">
        <v>0</v>
      </c>
      <c r="I116" s="76">
        <v>0</v>
      </c>
      <c r="J116" s="46">
        <f t="shared" si="26"/>
        <v>14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5</v>
      </c>
      <c r="F131" s="71"/>
      <c r="G131" s="46">
        <f t="shared" si="25"/>
        <v>5</v>
      </c>
      <c r="H131" s="78">
        <v>0</v>
      </c>
      <c r="I131" s="76">
        <v>0</v>
      </c>
      <c r="J131" s="46">
        <f t="shared" si="26"/>
        <v>5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4</v>
      </c>
      <c r="F133" s="71"/>
      <c r="G133" s="46">
        <f t="shared" si="25"/>
        <v>4</v>
      </c>
      <c r="H133" s="78">
        <v>0</v>
      </c>
      <c r="I133" s="76">
        <v>0</v>
      </c>
      <c r="J133" s="46">
        <f t="shared" si="26"/>
        <v>4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8</v>
      </c>
      <c r="F175" s="71"/>
      <c r="G175" s="46">
        <f t="shared" si="32"/>
        <v>8</v>
      </c>
      <c r="H175" s="78">
        <v>0</v>
      </c>
      <c r="I175" s="76">
        <v>0</v>
      </c>
      <c r="J175" s="46">
        <f t="shared" si="33"/>
        <v>8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9</v>
      </c>
      <c r="F185" s="71"/>
      <c r="G185" s="46">
        <f t="shared" si="32"/>
        <v>9</v>
      </c>
      <c r="H185" s="78">
        <v>0</v>
      </c>
      <c r="I185" s="76">
        <v>0</v>
      </c>
      <c r="J185" s="46">
        <f t="shared" si="33"/>
        <v>9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22</v>
      </c>
      <c r="F193" s="71"/>
      <c r="G193" s="46">
        <f t="shared" si="32"/>
        <v>22</v>
      </c>
      <c r="H193" s="78">
        <v>0</v>
      </c>
      <c r="I193" s="76">
        <v>0</v>
      </c>
      <c r="J193" s="46">
        <f t="shared" si="33"/>
        <v>22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28</v>
      </c>
      <c r="F194" s="71"/>
      <c r="G194" s="46">
        <f t="shared" si="32"/>
        <v>28</v>
      </c>
      <c r="H194" s="78">
        <v>0</v>
      </c>
      <c r="I194" s="76">
        <v>0</v>
      </c>
      <c r="J194" s="46">
        <f t="shared" si="33"/>
        <v>28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114</v>
      </c>
      <c r="F205" s="71"/>
      <c r="G205" s="46">
        <f t="shared" si="32"/>
        <v>114</v>
      </c>
      <c r="H205" s="78">
        <v>0</v>
      </c>
      <c r="I205" s="76">
        <v>0</v>
      </c>
      <c r="J205" s="46">
        <f t="shared" si="33"/>
        <v>114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v>10</v>
      </c>
      <c r="F218" s="71"/>
      <c r="G218" s="46">
        <f t="shared" si="32"/>
        <v>10</v>
      </c>
      <c r="H218" s="78">
        <v>0</v>
      </c>
      <c r="I218" s="76">
        <v>0</v>
      </c>
      <c r="J218" s="46">
        <f t="shared" si="33"/>
        <v>10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6" si="50">E235+F235</f>
        <v>0</v>
      </c>
      <c r="H235" s="78">
        <v>0</v>
      </c>
      <c r="I235" s="76">
        <v>0</v>
      </c>
      <c r="J235" s="46">
        <f t="shared" ref="J235:J255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v>2</v>
      </c>
      <c r="F249" s="71"/>
      <c r="G249" s="46">
        <f t="shared" si="50"/>
        <v>2</v>
      </c>
      <c r="H249" s="78">
        <v>0</v>
      </c>
      <c r="I249" s="76">
        <v>0</v>
      </c>
      <c r="J249" s="46">
        <f t="shared" si="51"/>
        <v>2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Z346"/>
  <sheetViews>
    <sheetView zoomScale="70" zoomScaleNormal="70" workbookViewId="0">
      <pane xSplit="10" ySplit="4" topLeftCell="L5" activePane="bottomRight" state="frozen"/>
      <selection activeCell="V254" sqref="V254"/>
      <selection pane="topRight" activeCell="V254" sqref="V254"/>
      <selection pane="bottomLeft" activeCell="V254" sqref="V254"/>
      <selection pane="bottomRight" activeCell="V254" sqref="V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68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69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>SUM(M6-O6)</f>
        <v>300</v>
      </c>
      <c r="Q6" s="119">
        <v>36.43</v>
      </c>
      <c r="R6" s="43">
        <f t="shared" ref="R6:R80" si="3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12</v>
      </c>
      <c r="F11" s="71"/>
      <c r="G11" s="46">
        <f t="shared" si="0"/>
        <v>12</v>
      </c>
      <c r="H11" s="78">
        <v>4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1430</v>
      </c>
      <c r="O11" s="18"/>
      <c r="P11" s="23">
        <f t="shared" si="4"/>
        <v>0</v>
      </c>
      <c r="Q11" s="119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19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19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19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19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7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3">
        <f t="shared" si="4"/>
        <v>150</v>
      </c>
      <c r="Q18" s="119">
        <v>19.12</v>
      </c>
      <c r="R18" s="43">
        <f t="shared" si="3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19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11</v>
      </c>
      <c r="F22" s="71"/>
      <c r="G22" s="46">
        <f t="shared" si="0"/>
        <v>11</v>
      </c>
      <c r="H22" s="78">
        <v>1</v>
      </c>
      <c r="I22" s="76">
        <v>0</v>
      </c>
      <c r="J22" s="46">
        <f t="shared" si="1"/>
        <v>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3">
        <f t="shared" si="4"/>
        <v>500</v>
      </c>
      <c r="Q22" s="119">
        <v>27.98</v>
      </c>
      <c r="R22" s="43">
        <f t="shared" si="3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19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4"/>
        <v>100</v>
      </c>
      <c r="Q24" s="119">
        <v>38.659999999999997</v>
      </c>
      <c r="R24" s="43">
        <f t="shared" si="3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19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19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19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19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19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19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16</v>
      </c>
      <c r="F32" s="71"/>
      <c r="G32" s="46">
        <f t="shared" si="5"/>
        <v>16</v>
      </c>
      <c r="H32" s="78">
        <v>0</v>
      </c>
      <c r="I32" s="76">
        <v>0</v>
      </c>
      <c r="J32" s="46">
        <f t="shared" si="6"/>
        <v>10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/>
      <c r="P32" s="123">
        <f t="shared" si="4"/>
        <v>780</v>
      </c>
      <c r="Q32" s="90">
        <v>46.37</v>
      </c>
      <c r="R32" s="43">
        <f t="shared" si="3"/>
        <v>278.21999999999997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0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23">
        <f t="shared" si="4"/>
        <v>390</v>
      </c>
      <c r="Q34" s="90">
        <v>38.07</v>
      </c>
      <c r="R34" s="43">
        <f t="shared" si="3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3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3">
        <f t="shared" si="4"/>
        <v>150</v>
      </c>
      <c r="Q39" s="90">
        <v>27.84</v>
      </c>
      <c r="R39" s="43">
        <f t="shared" si="3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19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4"/>
        <v>50</v>
      </c>
      <c r="Q47" s="119">
        <v>17.989999999999998</v>
      </c>
      <c r="R47" s="43">
        <f t="shared" si="3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5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3">
        <f>SUM(M48-O48)</f>
        <v>150</v>
      </c>
      <c r="Q48" s="119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19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19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19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19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19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19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19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19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19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0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3">
        <f t="shared" si="4"/>
        <v>100</v>
      </c>
      <c r="Q65" s="90">
        <v>22.49</v>
      </c>
      <c r="R65" s="43">
        <f t="shared" si="3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4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11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2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3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8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28</v>
      </c>
      <c r="F194" s="71"/>
      <c r="G194" s="46">
        <f t="shared" si="30"/>
        <v>28</v>
      </c>
      <c r="H194" s="78">
        <v>0</v>
      </c>
      <c r="I194" s="76">
        <v>0</v>
      </c>
      <c r="J194" s="46">
        <f t="shared" si="31"/>
        <v>25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114</v>
      </c>
      <c r="F205" s="71"/>
      <c r="G205" s="46">
        <f t="shared" si="30"/>
        <v>114</v>
      </c>
      <c r="H205" s="78">
        <v>0</v>
      </c>
      <c r="I205" s="76">
        <v>0</v>
      </c>
      <c r="J205" s="46">
        <f t="shared" si="31"/>
        <v>112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>
        <v>55</v>
      </c>
      <c r="P205" s="123">
        <f t="shared" si="35"/>
        <v>55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10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0" si="48">E235+F235</f>
        <v>0</v>
      </c>
      <c r="H235" s="78">
        <v>0</v>
      </c>
      <c r="I235" s="76">
        <v>0</v>
      </c>
      <c r="J235" s="46">
        <f t="shared" ref="J235:J250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2</v>
      </c>
      <c r="F249" s="71"/>
      <c r="G249" s="46">
        <f t="shared" si="48"/>
        <v>2</v>
      </c>
      <c r="H249" s="78">
        <v>0</v>
      </c>
      <c r="I249" s="76">
        <v>0</v>
      </c>
      <c r="J249" s="46">
        <f t="shared" si="49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6">E253+F253</f>
        <v>0</v>
      </c>
      <c r="H253" s="78">
        <v>0</v>
      </c>
      <c r="I253" s="76">
        <v>0</v>
      </c>
      <c r="J253" s="46">
        <f t="shared" ref="J253" si="57">+G253-H253-K253-I253</f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26" ht="25.5" x14ac:dyDescent="0.55000000000000004">
      <c r="A260" s="1"/>
      <c r="B260" s="121"/>
      <c r="C260" s="122"/>
      <c r="D260" s="121"/>
      <c r="E260" s="24"/>
      <c r="F260" s="12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1541.26</v>
      </c>
      <c r="S260" s="75"/>
    </row>
    <row r="261" spans="1:26" ht="25.5" customHeight="1" x14ac:dyDescent="0.5">
      <c r="A261" s="1"/>
      <c r="B261" s="121"/>
      <c r="C261" s="122"/>
      <c r="D261" s="121"/>
      <c r="E261" s="24"/>
      <c r="F261" s="12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6" ht="25.5" x14ac:dyDescent="0.55000000000000004">
      <c r="A262" s="1"/>
      <c r="B262" s="121"/>
      <c r="C262" s="122"/>
      <c r="D262" s="121"/>
      <c r="E262" s="24"/>
      <c r="F262" s="121"/>
      <c r="G262" s="31"/>
      <c r="J262" s="31"/>
      <c r="K262" s="32"/>
      <c r="L262" s="95" t="s">
        <v>202</v>
      </c>
      <c r="M262" s="95"/>
      <c r="N262" s="33">
        <f>SUM(M5:M261)</f>
        <v>3940</v>
      </c>
    </row>
    <row r="263" spans="1:26" ht="25.5" x14ac:dyDescent="0.55000000000000004">
      <c r="A263" s="1"/>
      <c r="B263" s="121"/>
      <c r="C263" s="122"/>
      <c r="D263" s="121"/>
      <c r="E263" s="24"/>
      <c r="F263" s="121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B264" s="121"/>
      <c r="C264" s="122"/>
      <c r="D264" s="121"/>
      <c r="E264" s="24"/>
      <c r="F264" s="121"/>
      <c r="G264" s="31"/>
      <c r="J264" s="31"/>
      <c r="L264" s="34" t="s">
        <v>204</v>
      </c>
      <c r="M264" s="35"/>
      <c r="N264" s="36">
        <f>SUM(O264:AF264)</f>
        <v>1320</v>
      </c>
      <c r="O264" s="2">
        <v>130</v>
      </c>
      <c r="P264" s="2">
        <v>50</v>
      </c>
      <c r="Q264" s="2">
        <v>100</v>
      </c>
      <c r="R264" s="2">
        <v>100</v>
      </c>
      <c r="S264" s="2">
        <v>50</v>
      </c>
      <c r="T264" s="2">
        <v>200</v>
      </c>
      <c r="U264" s="2">
        <v>130</v>
      </c>
      <c r="V264" s="2">
        <v>110</v>
      </c>
      <c r="W264" s="2">
        <v>100</v>
      </c>
      <c r="X264" s="2">
        <v>50</v>
      </c>
      <c r="Y264" s="2">
        <v>200</v>
      </c>
      <c r="Z264" s="2">
        <v>100</v>
      </c>
    </row>
    <row r="265" spans="1:26" ht="25.5" x14ac:dyDescent="0.55000000000000004">
      <c r="A265" s="1"/>
      <c r="B265" s="121"/>
      <c r="C265" s="122"/>
      <c r="D265" s="121"/>
      <c r="E265" s="24"/>
      <c r="F265" s="12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B266" s="121"/>
      <c r="C266" s="122"/>
      <c r="D266" s="121"/>
      <c r="E266" s="24"/>
      <c r="F266" s="12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B267" s="121"/>
      <c r="C267" s="122"/>
      <c r="D267" s="121"/>
      <c r="E267" s="24"/>
      <c r="F267" s="121"/>
      <c r="G267" s="31"/>
      <c r="J267" s="31"/>
      <c r="L267" s="34" t="s">
        <v>207</v>
      </c>
      <c r="M267" s="35"/>
      <c r="N267" s="37">
        <f>SUM(O5:O260)</f>
        <v>55</v>
      </c>
    </row>
    <row r="268" spans="1:26" ht="25.5" x14ac:dyDescent="0.55000000000000004">
      <c r="A268" s="1"/>
      <c r="B268" s="121"/>
      <c r="C268" s="122"/>
      <c r="D268" s="121"/>
      <c r="E268" s="24"/>
      <c r="F268" s="121"/>
      <c r="G268" s="31"/>
      <c r="J268" s="31"/>
      <c r="L268" s="34" t="s">
        <v>208</v>
      </c>
      <c r="M268" s="35"/>
      <c r="N268" s="33">
        <f>N262-N263-N264-N266-N267</f>
        <v>2550</v>
      </c>
    </row>
    <row r="269" spans="1:26" ht="25.5" x14ac:dyDescent="0.55000000000000004">
      <c r="A269" s="1"/>
      <c r="B269" s="121"/>
      <c r="C269" s="122"/>
      <c r="D269" s="121"/>
      <c r="E269" s="24"/>
      <c r="F269" s="121"/>
      <c r="G269" s="31"/>
      <c r="J269" s="31"/>
      <c r="L269" s="34" t="s">
        <v>209</v>
      </c>
      <c r="M269" s="35"/>
      <c r="N269" s="37">
        <v>2550</v>
      </c>
    </row>
    <row r="270" spans="1:26" ht="25.5" x14ac:dyDescent="0.55000000000000004">
      <c r="A270" s="1"/>
      <c r="B270" s="121"/>
      <c r="C270" s="122"/>
      <c r="D270" s="121"/>
      <c r="E270" s="24"/>
      <c r="F270" s="12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B271" s="121"/>
      <c r="C271" s="122"/>
      <c r="D271" s="121"/>
      <c r="E271" s="24"/>
      <c r="F271" s="121"/>
      <c r="J271" s="2"/>
      <c r="L271" s="34" t="s">
        <v>211</v>
      </c>
      <c r="M271" s="35"/>
      <c r="N271" s="33">
        <f>+N269-N268</f>
        <v>0</v>
      </c>
    </row>
    <row r="272" spans="1:26" x14ac:dyDescent="0.5">
      <c r="B272" s="121"/>
      <c r="C272" s="122"/>
      <c r="D272" s="121"/>
      <c r="E272" s="122"/>
      <c r="F272" s="122"/>
      <c r="J272" s="2"/>
      <c r="L272" s="2"/>
    </row>
    <row r="273" spans="2:13" ht="25.5" x14ac:dyDescent="0.55000000000000004">
      <c r="B273" s="121"/>
      <c r="C273" s="122"/>
      <c r="D273" s="121"/>
      <c r="E273" s="122"/>
      <c r="F273" s="122"/>
      <c r="J273" s="2"/>
      <c r="L273" s="73" t="s">
        <v>272</v>
      </c>
      <c r="M273" s="2" t="s">
        <v>307</v>
      </c>
    </row>
    <row r="274" spans="2:13" x14ac:dyDescent="0.5">
      <c r="J274" s="2"/>
      <c r="L274" s="2"/>
    </row>
    <row r="275" spans="2:13" x14ac:dyDescent="0.5">
      <c r="J275" s="2"/>
      <c r="L275" s="2"/>
    </row>
    <row r="276" spans="2:13" x14ac:dyDescent="0.5">
      <c r="J276" s="2"/>
      <c r="L276" s="2"/>
    </row>
    <row r="277" spans="2:13" x14ac:dyDescent="0.5">
      <c r="J277" s="2"/>
      <c r="L277" s="2"/>
    </row>
    <row r="278" spans="2:13" x14ac:dyDescent="0.5">
      <c r="J278" s="2"/>
      <c r="L278" s="2"/>
    </row>
    <row r="279" spans="2:13" x14ac:dyDescent="0.5">
      <c r="J279" s="2"/>
      <c r="L279" s="2"/>
    </row>
    <row r="280" spans="2:13" x14ac:dyDescent="0.5">
      <c r="J280" s="2"/>
      <c r="L280" s="2"/>
    </row>
    <row r="281" spans="2:13" x14ac:dyDescent="0.5">
      <c r="J281" s="2"/>
      <c r="L281" s="2"/>
    </row>
    <row r="282" spans="2:13" x14ac:dyDescent="0.5">
      <c r="J282" s="2"/>
      <c r="L282" s="2"/>
    </row>
    <row r="283" spans="2:13" x14ac:dyDescent="0.5">
      <c r="J283" s="2"/>
      <c r="L283" s="2"/>
    </row>
    <row r="284" spans="2:13" x14ac:dyDescent="0.5">
      <c r="J284" s="2"/>
      <c r="L284" s="2"/>
    </row>
    <row r="285" spans="2:13" x14ac:dyDescent="0.5">
      <c r="J285" s="2"/>
      <c r="L285" s="2"/>
    </row>
    <row r="286" spans="2:13" x14ac:dyDescent="0.5">
      <c r="J286" s="2"/>
      <c r="L286" s="2"/>
    </row>
    <row r="287" spans="2:13" x14ac:dyDescent="0.5">
      <c r="J287" s="2"/>
      <c r="L287" s="2"/>
    </row>
    <row r="288" spans="2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V254" sqref="V254"/>
      <selection pane="topRight" activeCell="V254" sqref="V254"/>
      <selection pane="bottomLeft" activeCell="V254" sqref="V254"/>
      <selection pane="bottomRight" activeCell="V254" sqref="V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6</v>
      </c>
      <c r="F5" s="71">
        <v>5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34</v>
      </c>
      <c r="F6" s="71">
        <v>10</v>
      </c>
      <c r="G6" s="46">
        <f t="shared" si="0"/>
        <v>44</v>
      </c>
      <c r="H6" s="78">
        <v>0</v>
      </c>
      <c r="I6" s="76">
        <v>0</v>
      </c>
      <c r="J6" s="46">
        <f t="shared" si="1"/>
        <v>41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20</v>
      </c>
      <c r="P6" s="123">
        <f t="shared" ref="P6:P80" si="3">SUM(M6-O6)</f>
        <v>280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5</v>
      </c>
      <c r="F22" s="71">
        <v>5</v>
      </c>
      <c r="G22" s="46">
        <f t="shared" si="0"/>
        <v>10</v>
      </c>
      <c r="H22" s="78">
        <v>0</v>
      </c>
      <c r="I22" s="76">
        <v>0</v>
      </c>
      <c r="J22" s="46">
        <f t="shared" si="1"/>
        <v>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2</v>
      </c>
      <c r="F24" s="71">
        <v>3</v>
      </c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4</v>
      </c>
      <c r="F28" s="71">
        <v>3</v>
      </c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12</v>
      </c>
      <c r="F31" s="71">
        <v>5</v>
      </c>
      <c r="G31" s="46">
        <f t="shared" si="5"/>
        <v>17</v>
      </c>
      <c r="H31" s="78">
        <v>0</v>
      </c>
      <c r="I31" s="76">
        <v>0</v>
      </c>
      <c r="J31" s="46">
        <f t="shared" si="6"/>
        <v>17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10</v>
      </c>
      <c r="F32" s="71">
        <v>5</v>
      </c>
      <c r="G32" s="46">
        <f t="shared" si="5"/>
        <v>15</v>
      </c>
      <c r="H32" s="78">
        <v>0</v>
      </c>
      <c r="I32" s="76">
        <v>0</v>
      </c>
      <c r="J32" s="46">
        <f t="shared" si="6"/>
        <v>11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4</v>
      </c>
      <c r="F40" s="71">
        <v>3</v>
      </c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8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3">
        <f t="shared" si="3"/>
        <v>100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1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23">
        <f>SUM(M48-O48)</f>
        <v>200</v>
      </c>
      <c r="Q48" s="119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3">
        <f>SUM(M49-O49)</f>
        <v>100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9</v>
      </c>
      <c r="F53" s="71">
        <v>5</v>
      </c>
      <c r="G53" s="46">
        <f t="shared" si="5"/>
        <v>14</v>
      </c>
      <c r="H53" s="78">
        <v>0</v>
      </c>
      <c r="I53" s="76">
        <v>0</v>
      </c>
      <c r="J53" s="46">
        <f t="shared" si="6"/>
        <v>12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0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3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3</v>
      </c>
      <c r="F66" s="71"/>
      <c r="G66" s="46">
        <f t="shared" si="5"/>
        <v>3</v>
      </c>
      <c r="H66" s="78">
        <v>1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3</v>
      </c>
      <c r="F74" s="71">
        <v>3</v>
      </c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10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23">
        <f t="shared" si="3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5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3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2</v>
      </c>
      <c r="F131" s="71">
        <v>3</v>
      </c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3</v>
      </c>
      <c r="F133" s="71">
        <v>5</v>
      </c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6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3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19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25</v>
      </c>
      <c r="F194" s="71"/>
      <c r="G194" s="46">
        <f t="shared" si="30"/>
        <v>25</v>
      </c>
      <c r="H194" s="78">
        <v>0</v>
      </c>
      <c r="I194" s="76">
        <v>0</v>
      </c>
      <c r="J194" s="46">
        <f t="shared" si="31"/>
        <v>21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3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112</v>
      </c>
      <c r="F205" s="71">
        <v>26</v>
      </c>
      <c r="G205" s="46">
        <f t="shared" si="30"/>
        <v>138</v>
      </c>
      <c r="H205" s="78">
        <v>0</v>
      </c>
      <c r="I205" s="76">
        <v>0</v>
      </c>
      <c r="J205" s="46">
        <f t="shared" si="31"/>
        <v>131</v>
      </c>
      <c r="K205" s="72">
        <v>7</v>
      </c>
      <c r="L205" s="20">
        <v>55</v>
      </c>
      <c r="M205" s="65">
        <f t="shared" si="34"/>
        <v>385</v>
      </c>
      <c r="N205" s="17" t="s">
        <v>16</v>
      </c>
      <c r="O205" s="18"/>
      <c r="P205" s="123">
        <f t="shared" si="35"/>
        <v>385</v>
      </c>
      <c r="Q205" s="90">
        <v>40</v>
      </c>
      <c r="R205" s="43">
        <f t="shared" si="36"/>
        <v>280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10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1</v>
      </c>
      <c r="F249" s="71">
        <v>5</v>
      </c>
      <c r="G249" s="46">
        <f t="shared" si="47"/>
        <v>6</v>
      </c>
      <c r="H249" s="78">
        <v>0</v>
      </c>
      <c r="I249" s="76">
        <v>0</v>
      </c>
      <c r="J249" s="46">
        <f t="shared" si="43"/>
        <v>6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1763.9399999999998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3900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1745</v>
      </c>
      <c r="O264" s="2">
        <v>460</v>
      </c>
      <c r="P264" s="2">
        <v>100</v>
      </c>
      <c r="Q264" s="88">
        <v>55</v>
      </c>
      <c r="R264" s="2">
        <v>210</v>
      </c>
      <c r="S264" s="2">
        <v>250</v>
      </c>
      <c r="T264" s="2">
        <v>120</v>
      </c>
      <c r="U264" s="2">
        <v>100</v>
      </c>
      <c r="V264" s="2">
        <v>350</v>
      </c>
      <c r="W264" s="2">
        <v>100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2110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2110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AA346"/>
  <sheetViews>
    <sheetView zoomScale="70" zoomScaleNormal="70" workbookViewId="0">
      <pane xSplit="10" ySplit="4" topLeftCell="K32" activePane="bottomRight" state="frozen"/>
      <selection activeCell="V254" sqref="V254"/>
      <selection pane="topRight" activeCell="V254" sqref="V254"/>
      <selection pane="bottomLeft" activeCell="V254" sqref="V254"/>
      <selection pane="bottomRight" activeCell="V254" sqref="V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7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35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3">
        <f t="shared" ref="P6:P80" si="3">SUM(M6-O6)</f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5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3">
        <f t="shared" si="3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1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3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3">
        <f t="shared" si="3"/>
        <v>500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1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3">
        <f t="shared" si="3"/>
        <v>300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0</v>
      </c>
      <c r="K32" s="72">
        <v>11</v>
      </c>
      <c r="L32" s="15">
        <v>130</v>
      </c>
      <c r="M32" s="65">
        <f t="shared" si="2"/>
        <v>1430</v>
      </c>
      <c r="N32" s="17" t="s">
        <v>16</v>
      </c>
      <c r="O32" s="18"/>
      <c r="P32" s="123">
        <f t="shared" si="3"/>
        <v>1430</v>
      </c>
      <c r="Q32" s="90">
        <v>46.37</v>
      </c>
      <c r="R32" s="43">
        <f t="shared" si="4"/>
        <v>510.07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11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23">
        <f t="shared" si="3"/>
        <v>50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6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3">
        <f t="shared" si="3"/>
        <v>100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</v>
      </c>
      <c r="F48" s="71">
        <v>5</v>
      </c>
      <c r="G48" s="46">
        <f t="shared" si="5"/>
        <v>6</v>
      </c>
      <c r="H48" s="78">
        <v>0</v>
      </c>
      <c r="I48" s="76">
        <v>0</v>
      </c>
      <c r="J48" s="46">
        <f t="shared" si="6"/>
        <v>3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3">
        <f>SUM(M48-O48)</f>
        <v>150</v>
      </c>
      <c r="Q48" s="119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7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25</v>
      </c>
      <c r="P77" s="123">
        <f t="shared" si="3"/>
        <v>125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4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3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5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15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3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19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131</v>
      </c>
      <c r="F205" s="71"/>
      <c r="G205" s="46">
        <f t="shared" si="30"/>
        <v>131</v>
      </c>
      <c r="H205" s="78">
        <v>0</v>
      </c>
      <c r="I205" s="76">
        <v>0</v>
      </c>
      <c r="J205" s="46">
        <f t="shared" si="31"/>
        <v>127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3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9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23">
        <f t="shared" si="35"/>
        <v>20</v>
      </c>
      <c r="Q218" s="90">
        <v>16.670000000000002</v>
      </c>
      <c r="R218" s="43">
        <f t="shared" si="36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6</v>
      </c>
      <c r="F249" s="71"/>
      <c r="G249" s="46">
        <f t="shared" si="42"/>
        <v>6</v>
      </c>
      <c r="H249" s="78">
        <v>0</v>
      </c>
      <c r="I249" s="76">
        <v>0</v>
      </c>
      <c r="J249" s="46">
        <f t="shared" si="43"/>
        <v>5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2384.04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5875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2450</v>
      </c>
      <c r="O264" s="2">
        <v>250</v>
      </c>
      <c r="P264" s="2">
        <v>200</v>
      </c>
      <c r="Q264" s="88">
        <v>150</v>
      </c>
      <c r="R264" s="2">
        <v>200</v>
      </c>
      <c r="S264" s="2">
        <v>270</v>
      </c>
      <c r="T264" s="2">
        <v>210</v>
      </c>
      <c r="U264" s="2">
        <v>130</v>
      </c>
      <c r="V264" s="2">
        <v>100</v>
      </c>
      <c r="W264" s="2">
        <v>110</v>
      </c>
      <c r="X264" s="2">
        <v>300</v>
      </c>
      <c r="Y264" s="2">
        <v>180</v>
      </c>
      <c r="Z264" s="2">
        <v>50</v>
      </c>
      <c r="AA264" s="2">
        <v>300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3335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3335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V254" sqref="V254"/>
      <selection pane="topRight" activeCell="V254" sqref="V254"/>
      <selection pane="bottomLeft" activeCell="V254" sqref="V254"/>
      <selection pane="bottomRight" activeCell="V254" sqref="V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11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3">
        <f t="shared" si="3"/>
        <v>500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3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9</v>
      </c>
      <c r="F112" s="71">
        <v>5</v>
      </c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5</v>
      </c>
      <c r="F115" s="71">
        <v>5</v>
      </c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7</v>
      </c>
      <c r="F175" s="71">
        <v>5</v>
      </c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5</v>
      </c>
      <c r="F185" s="71">
        <v>20</v>
      </c>
      <c r="G185" s="46">
        <f t="shared" si="30"/>
        <v>25</v>
      </c>
      <c r="H185" s="78">
        <v>0</v>
      </c>
      <c r="I185" s="76">
        <v>0</v>
      </c>
      <c r="J185" s="46">
        <f t="shared" si="31"/>
        <v>24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127</v>
      </c>
      <c r="F205" s="71">
        <v>158</v>
      </c>
      <c r="G205" s="46">
        <f t="shared" si="30"/>
        <v>285</v>
      </c>
      <c r="H205" s="78">
        <v>0</v>
      </c>
      <c r="I205" s="76">
        <v>0</v>
      </c>
      <c r="J205" s="46">
        <f t="shared" si="31"/>
        <v>284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9</v>
      </c>
      <c r="F218" s="71"/>
      <c r="G218" s="46">
        <f t="shared" si="30"/>
        <v>9</v>
      </c>
      <c r="H218" s="78">
        <v>0</v>
      </c>
      <c r="I218" s="76">
        <v>0</v>
      </c>
      <c r="J218" s="46">
        <f t="shared" si="31"/>
        <v>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556.21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1355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515</v>
      </c>
      <c r="O264" s="2">
        <v>260</v>
      </c>
      <c r="P264" s="2">
        <v>100</v>
      </c>
      <c r="Q264" s="88">
        <v>155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V254" sqref="V254"/>
      <selection pane="topRight" activeCell="V254" sqref="V254"/>
      <selection pane="bottomLeft" activeCell="V254" sqref="V254"/>
      <selection pane="bottomRight" activeCell="V254" sqref="V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0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3">
        <f t="shared" si="3"/>
        <v>200</v>
      </c>
      <c r="Q11" s="11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3</v>
      </c>
      <c r="F22" s="71"/>
      <c r="G22" s="46">
        <f t="shared" si="0"/>
        <v>3</v>
      </c>
      <c r="H22" s="78">
        <v>3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1432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1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3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10</v>
      </c>
      <c r="P40" s="123">
        <f t="shared" si="3"/>
        <v>90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11</v>
      </c>
      <c r="F46" s="71"/>
      <c r="G46" s="46">
        <f t="shared" si="5"/>
        <v>11</v>
      </c>
      <c r="H46" s="78">
        <v>1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1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80</v>
      </c>
      <c r="P77" s="123">
        <f t="shared" si="3"/>
        <v>120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24</v>
      </c>
      <c r="F185" s="71"/>
      <c r="G185" s="46">
        <f t="shared" si="30"/>
        <v>24</v>
      </c>
      <c r="H185" s="78">
        <v>0</v>
      </c>
      <c r="I185" s="76">
        <v>0</v>
      </c>
      <c r="J185" s="46">
        <f t="shared" si="31"/>
        <v>23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284</v>
      </c>
      <c r="F205" s="71"/>
      <c r="G205" s="46">
        <f t="shared" si="30"/>
        <v>284</v>
      </c>
      <c r="H205" s="78">
        <v>0</v>
      </c>
      <c r="I205" s="76">
        <v>0</v>
      </c>
      <c r="J205" s="46">
        <f t="shared" si="31"/>
        <v>278</v>
      </c>
      <c r="K205" s="72">
        <v>6</v>
      </c>
      <c r="L205" s="20">
        <v>55</v>
      </c>
      <c r="M205" s="65">
        <f t="shared" si="34"/>
        <v>330</v>
      </c>
      <c r="N205" s="17" t="s">
        <v>16</v>
      </c>
      <c r="O205" s="18"/>
      <c r="P205" s="123">
        <f t="shared" si="35"/>
        <v>330</v>
      </c>
      <c r="Q205" s="90">
        <v>40</v>
      </c>
      <c r="R205" s="43">
        <f t="shared" si="36"/>
        <v>240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9</v>
      </c>
      <c r="F218" s="71"/>
      <c r="G218" s="46">
        <f t="shared" si="30"/>
        <v>9</v>
      </c>
      <c r="H218" s="78">
        <v>0</v>
      </c>
      <c r="I218" s="76">
        <v>0</v>
      </c>
      <c r="J218" s="46">
        <f t="shared" si="31"/>
        <v>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4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+'4'!J251</f>
        <v>0</v>
      </c>
      <c r="F251" s="71">
        <v>50</v>
      </c>
      <c r="G251" s="46">
        <f t="shared" si="40"/>
        <v>50</v>
      </c>
      <c r="H251" s="78">
        <v>0</v>
      </c>
      <c r="I251" s="76">
        <v>0</v>
      </c>
      <c r="J251" s="46">
        <f t="shared" si="41"/>
        <v>1</v>
      </c>
      <c r="K251" s="72">
        <v>49</v>
      </c>
      <c r="L251" s="20">
        <v>24.4</v>
      </c>
      <c r="M251" s="65">
        <v>1195</v>
      </c>
      <c r="N251" s="17" t="s">
        <v>16</v>
      </c>
      <c r="O251" s="18">
        <v>460</v>
      </c>
      <c r="P251" s="123">
        <f t="shared" si="35"/>
        <v>735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891.75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425</v>
      </c>
      <c r="O264" s="2">
        <v>60</v>
      </c>
      <c r="P264" s="2">
        <v>60</v>
      </c>
      <c r="Q264" s="88">
        <v>140</v>
      </c>
      <c r="R264" s="2">
        <v>165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200.00"/>
        <filter val="260.00"/>
        <filter val="330.00"/>
        <filter val="390.00"/>
        <filter val="50.00"/>
        <filter val="60"/>
        <filter val="60.00"/>
        <filter val="80.00"/>
        <filter val="9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V254" sqref="V254"/>
      <selection pane="topRight" activeCell="V254" sqref="V254"/>
      <selection pane="bottomLeft" activeCell="V254" sqref="V254"/>
      <selection pane="bottomRight" activeCell="V254" sqref="V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5</v>
      </c>
      <c r="F5" s="71">
        <v>5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33</v>
      </c>
      <c r="F6" s="71">
        <v>10</v>
      </c>
      <c r="G6" s="46">
        <f t="shared" si="0"/>
        <v>43</v>
      </c>
      <c r="H6" s="78">
        <v>3</v>
      </c>
      <c r="I6" s="76">
        <v>0</v>
      </c>
      <c r="J6" s="46">
        <f t="shared" si="1"/>
        <v>33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3">
        <f t="shared" ref="P6:P80" si="3">SUM(M6-O6)</f>
        <v>700</v>
      </c>
      <c r="Q6" s="11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1</v>
      </c>
      <c r="F20" s="71">
        <v>5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11</v>
      </c>
      <c r="F31" s="71">
        <v>10</v>
      </c>
      <c r="G31" s="46">
        <f t="shared" si="5"/>
        <v>21</v>
      </c>
      <c r="H31" s="78">
        <v>0</v>
      </c>
      <c r="I31" s="76">
        <v>0</v>
      </c>
      <c r="J31" s="46">
        <f t="shared" si="6"/>
        <v>20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>
        <v>10</v>
      </c>
      <c r="G32" s="46">
        <f t="shared" si="5"/>
        <v>10</v>
      </c>
      <c r="H32" s="78">
        <v>0</v>
      </c>
      <c r="I32" s="76">
        <v>0</v>
      </c>
      <c r="J32" s="46">
        <f t="shared" si="6"/>
        <v>8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1</v>
      </c>
      <c r="F34" s="71">
        <v>3</v>
      </c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2</v>
      </c>
      <c r="F39" s="71">
        <v>5</v>
      </c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10</v>
      </c>
      <c r="F46" s="71">
        <v>5</v>
      </c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6</v>
      </c>
      <c r="F47" s="71">
        <v>5</v>
      </c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3</v>
      </c>
      <c r="F48" s="71">
        <v>5</v>
      </c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9</v>
      </c>
      <c r="F49" s="71">
        <v>5</v>
      </c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10</v>
      </c>
      <c r="F53" s="71">
        <v>4</v>
      </c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3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2</v>
      </c>
      <c r="F131" s="71">
        <v>5</v>
      </c>
      <c r="G131" s="46">
        <f t="shared" si="23"/>
        <v>7</v>
      </c>
      <c r="H131" s="78">
        <v>0</v>
      </c>
      <c r="I131" s="76">
        <v>0</v>
      </c>
      <c r="J131" s="46">
        <f t="shared" si="24"/>
        <v>6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2</v>
      </c>
      <c r="F133" s="71">
        <v>5</v>
      </c>
      <c r="G133" s="46">
        <f t="shared" si="23"/>
        <v>7</v>
      </c>
      <c r="H133" s="78">
        <v>0</v>
      </c>
      <c r="I133" s="76">
        <v>0</v>
      </c>
      <c r="J133" s="46">
        <f t="shared" si="24"/>
        <v>5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23</v>
      </c>
      <c r="F185" s="71"/>
      <c r="G185" s="46">
        <f t="shared" si="30"/>
        <v>23</v>
      </c>
      <c r="H185" s="78">
        <v>0</v>
      </c>
      <c r="I185" s="76">
        <v>0</v>
      </c>
      <c r="J185" s="46">
        <f t="shared" si="31"/>
        <v>23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13</v>
      </c>
      <c r="F193" s="71">
        <v>5</v>
      </c>
      <c r="G193" s="46">
        <f t="shared" si="30"/>
        <v>18</v>
      </c>
      <c r="H193" s="78">
        <v>1</v>
      </c>
      <c r="I193" s="76">
        <v>0</v>
      </c>
      <c r="J193" s="46">
        <f t="shared" si="31"/>
        <v>17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19</v>
      </c>
      <c r="F194" s="71">
        <v>5</v>
      </c>
      <c r="G194" s="46">
        <f t="shared" si="30"/>
        <v>24</v>
      </c>
      <c r="H194" s="78">
        <v>0</v>
      </c>
      <c r="I194" s="76">
        <v>0</v>
      </c>
      <c r="J194" s="46">
        <f t="shared" si="31"/>
        <v>24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278</v>
      </c>
      <c r="F205" s="71"/>
      <c r="G205" s="46">
        <f t="shared" si="30"/>
        <v>278</v>
      </c>
      <c r="H205" s="78">
        <v>0</v>
      </c>
      <c r="I205" s="76">
        <v>0</v>
      </c>
      <c r="J205" s="46">
        <f t="shared" si="31"/>
        <v>276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9</v>
      </c>
      <c r="F218" s="71">
        <v>10</v>
      </c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4</v>
      </c>
      <c r="F249" s="71">
        <v>5</v>
      </c>
      <c r="G249" s="46">
        <f t="shared" si="42"/>
        <v>9</v>
      </c>
      <c r="H249" s="78">
        <v>0</v>
      </c>
      <c r="I249" s="76">
        <v>0</v>
      </c>
      <c r="J249" s="46">
        <f t="shared" si="43"/>
        <v>8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+'5'!J251</f>
        <v>1</v>
      </c>
      <c r="F251" s="71">
        <v>30</v>
      </c>
      <c r="G251" s="46">
        <f t="shared" si="42"/>
        <v>31</v>
      </c>
      <c r="H251" s="78">
        <v>0</v>
      </c>
      <c r="I251" s="76">
        <v>0</v>
      </c>
      <c r="J251" s="46">
        <f t="shared" si="43"/>
        <v>26</v>
      </c>
      <c r="K251" s="72">
        <v>5</v>
      </c>
      <c r="L251" s="20">
        <v>15</v>
      </c>
      <c r="M251" s="65">
        <f t="shared" si="34"/>
        <v>75</v>
      </c>
      <c r="N251" s="17" t="s">
        <v>16</v>
      </c>
      <c r="O251" s="18"/>
      <c r="P251" s="123">
        <f t="shared" si="35"/>
        <v>75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676.00999999999988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1760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735</v>
      </c>
      <c r="O264" s="2">
        <v>735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X346"/>
  <sheetViews>
    <sheetView zoomScale="70" zoomScaleNormal="70" workbookViewId="0">
      <pane xSplit="10" ySplit="4" topLeftCell="M5" activePane="bottomRight" state="frozen"/>
      <selection activeCell="V254" sqref="V254"/>
      <selection pane="topRight" activeCell="V254" sqref="V254"/>
      <selection pane="bottomLeft" activeCell="V254" sqref="V254"/>
      <selection pane="bottomRight" activeCell="N18" sqref="N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1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3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3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23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1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23">
        <f t="shared" si="3"/>
        <v>390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10</v>
      </c>
      <c r="P46" s="123">
        <f t="shared" si="3"/>
        <v>90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10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>
        <v>40</v>
      </c>
      <c r="P49" s="123">
        <f>SUM(M49-O49)</f>
        <v>160</v>
      </c>
      <c r="Q49" s="119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7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20</v>
      </c>
      <c r="P74" s="123">
        <f t="shared" si="3"/>
        <v>80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2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3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23</v>
      </c>
      <c r="F185" s="71"/>
      <c r="G185" s="46">
        <f t="shared" si="30"/>
        <v>23</v>
      </c>
      <c r="H185" s="78">
        <v>0</v>
      </c>
      <c r="I185" s="76">
        <v>0</v>
      </c>
      <c r="J185" s="46">
        <f t="shared" si="31"/>
        <v>23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276</v>
      </c>
      <c r="F205" s="71"/>
      <c r="G205" s="46">
        <f t="shared" si="30"/>
        <v>276</v>
      </c>
      <c r="H205" s="78">
        <v>0</v>
      </c>
      <c r="I205" s="76">
        <v>0</v>
      </c>
      <c r="J205" s="46">
        <f t="shared" si="31"/>
        <v>274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8</v>
      </c>
      <c r="F249" s="71"/>
      <c r="G249" s="46">
        <f t="shared" si="42"/>
        <v>8</v>
      </c>
      <c r="H249" s="78">
        <v>0</v>
      </c>
      <c r="I249" s="76">
        <v>0</v>
      </c>
      <c r="J249" s="46">
        <f t="shared" si="43"/>
        <v>8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+'6'!J251</f>
        <v>26</v>
      </c>
      <c r="F251" s="71"/>
      <c r="G251" s="46">
        <f t="shared" si="40"/>
        <v>26</v>
      </c>
      <c r="H251" s="78">
        <v>0</v>
      </c>
      <c r="I251" s="76">
        <v>0</v>
      </c>
      <c r="J251" s="46">
        <f t="shared" si="41"/>
        <v>13</v>
      </c>
      <c r="K251" s="72">
        <v>13</v>
      </c>
      <c r="L251" s="20">
        <v>15</v>
      </c>
      <c r="M251" s="65">
        <f t="shared" si="34"/>
        <v>195</v>
      </c>
      <c r="N251" s="17" t="s">
        <v>16</v>
      </c>
      <c r="O251" s="18"/>
      <c r="P251" s="123">
        <f t="shared" si="35"/>
        <v>195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+'6'!J252</f>
        <v>0</v>
      </c>
      <c r="F252" s="71">
        <v>30</v>
      </c>
      <c r="G252" s="46">
        <f t="shared" si="40"/>
        <v>30</v>
      </c>
      <c r="H252" s="78">
        <v>0</v>
      </c>
      <c r="I252" s="76">
        <v>0</v>
      </c>
      <c r="J252" s="46">
        <f t="shared" si="41"/>
        <v>11</v>
      </c>
      <c r="K252" s="72">
        <v>19</v>
      </c>
      <c r="L252" s="20">
        <v>15</v>
      </c>
      <c r="M252" s="65">
        <f t="shared" si="34"/>
        <v>285</v>
      </c>
      <c r="N252" s="17" t="s">
        <v>16</v>
      </c>
      <c r="O252" s="18"/>
      <c r="P252" s="123">
        <f t="shared" si="35"/>
        <v>285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1257.23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3670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1200</v>
      </c>
      <c r="O264" s="2">
        <v>65</v>
      </c>
      <c r="P264" s="2">
        <v>100</v>
      </c>
      <c r="Q264" s="88">
        <v>50</v>
      </c>
      <c r="R264" s="2">
        <v>285</v>
      </c>
      <c r="S264" s="2">
        <v>50</v>
      </c>
      <c r="T264" s="2">
        <v>80</v>
      </c>
      <c r="U264" s="2">
        <v>260</v>
      </c>
      <c r="V264" s="2">
        <v>80</v>
      </c>
      <c r="W264" s="2">
        <v>50</v>
      </c>
      <c r="X264" s="2">
        <v>180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2385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2385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AB346"/>
  <sheetViews>
    <sheetView zoomScale="70" zoomScaleNormal="70" workbookViewId="0">
      <pane xSplit="10" ySplit="4" topLeftCell="K254" activePane="bottomRight" state="frozen"/>
      <selection activeCell="A2" sqref="A2:O2"/>
      <selection pane="topRight" activeCell="A2" sqref="A2:O2"/>
      <selection pane="bottomLeft" activeCell="A2" sqref="A2:O2"/>
      <selection pane="bottomRight" activeCell="G15" sqref="G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28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80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10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>
        <v>75</v>
      </c>
      <c r="P46" s="123">
        <f t="shared" si="3"/>
        <v>75</v>
      </c>
      <c r="Q46" s="119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23">
        <f t="shared" si="3"/>
        <v>25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3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23">
        <f t="shared" si="3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3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3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23</v>
      </c>
      <c r="F185" s="71"/>
      <c r="G185" s="46">
        <f t="shared" si="30"/>
        <v>23</v>
      </c>
      <c r="H185" s="78">
        <v>0</v>
      </c>
      <c r="I185" s="76">
        <v>0</v>
      </c>
      <c r="J185" s="46">
        <f t="shared" si="31"/>
        <v>20</v>
      </c>
      <c r="K185" s="72">
        <v>3</v>
      </c>
      <c r="L185" s="20">
        <v>80</v>
      </c>
      <c r="M185" s="65">
        <f t="shared" si="34"/>
        <v>240</v>
      </c>
      <c r="N185" s="17" t="s">
        <v>16</v>
      </c>
      <c r="O185" s="18"/>
      <c r="P185" s="123">
        <f t="shared" si="35"/>
        <v>240</v>
      </c>
      <c r="Q185" s="90">
        <v>63</v>
      </c>
      <c r="R185" s="43">
        <f t="shared" si="36"/>
        <v>189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274</v>
      </c>
      <c r="F205" s="71"/>
      <c r="G205" s="46">
        <f t="shared" si="30"/>
        <v>274</v>
      </c>
      <c r="H205" s="78">
        <v>0</v>
      </c>
      <c r="I205" s="76">
        <v>0</v>
      </c>
      <c r="J205" s="46">
        <f t="shared" si="31"/>
        <v>268</v>
      </c>
      <c r="K205" s="72">
        <v>6</v>
      </c>
      <c r="L205" s="20">
        <v>55</v>
      </c>
      <c r="M205" s="65">
        <f t="shared" si="34"/>
        <v>330</v>
      </c>
      <c r="N205" s="17" t="s">
        <v>16</v>
      </c>
      <c r="O205" s="18"/>
      <c r="P205" s="123">
        <f t="shared" si="35"/>
        <v>330</v>
      </c>
      <c r="Q205" s="90">
        <v>40</v>
      </c>
      <c r="R205" s="43">
        <f t="shared" si="36"/>
        <v>240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8</v>
      </c>
      <c r="F249" s="71"/>
      <c r="G249" s="46">
        <f t="shared" si="42"/>
        <v>8</v>
      </c>
      <c r="H249" s="78">
        <v>0</v>
      </c>
      <c r="I249" s="76">
        <v>0</v>
      </c>
      <c r="J249" s="46">
        <f t="shared" si="43"/>
        <v>4</v>
      </c>
      <c r="K249" s="72">
        <v>4</v>
      </c>
      <c r="L249" s="20">
        <v>50</v>
      </c>
      <c r="M249" s="65">
        <f t="shared" si="34"/>
        <v>200</v>
      </c>
      <c r="N249" s="17" t="s">
        <v>16</v>
      </c>
      <c r="O249" s="18">
        <v>75</v>
      </c>
      <c r="P249" s="123">
        <f t="shared" si="35"/>
        <v>125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+'7'!J251</f>
        <v>13</v>
      </c>
      <c r="F251" s="71"/>
      <c r="G251" s="46">
        <f t="shared" si="42"/>
        <v>13</v>
      </c>
      <c r="H251" s="78">
        <v>0</v>
      </c>
      <c r="I251" s="76">
        <v>0</v>
      </c>
      <c r="J251" s="46">
        <f t="shared" si="43"/>
        <v>4</v>
      </c>
      <c r="K251" s="72">
        <v>9</v>
      </c>
      <c r="L251" s="20">
        <v>15</v>
      </c>
      <c r="M251" s="65">
        <f t="shared" si="34"/>
        <v>135</v>
      </c>
      <c r="N251" s="17" t="s">
        <v>16</v>
      </c>
      <c r="O251" s="18"/>
      <c r="P251" s="123">
        <f t="shared" si="35"/>
        <v>135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+'7'!J252</f>
        <v>11</v>
      </c>
      <c r="F252" s="71"/>
      <c r="G252" s="46">
        <f t="shared" si="42"/>
        <v>11</v>
      </c>
      <c r="H252" s="78">
        <v>0</v>
      </c>
      <c r="I252" s="76">
        <v>0</v>
      </c>
      <c r="J252" s="46">
        <f t="shared" si="43"/>
        <v>6</v>
      </c>
      <c r="K252" s="72">
        <v>5</v>
      </c>
      <c r="L252" s="20">
        <v>15</v>
      </c>
      <c r="M252" s="65">
        <f t="shared" si="34"/>
        <v>75</v>
      </c>
      <c r="N252" s="17" t="s">
        <v>16</v>
      </c>
      <c r="O252" s="18"/>
      <c r="P252" s="123">
        <f t="shared" si="35"/>
        <v>75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1569.98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3975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2130</v>
      </c>
      <c r="O264" s="2">
        <v>200</v>
      </c>
      <c r="P264" s="2">
        <v>155</v>
      </c>
      <c r="Q264" s="88">
        <v>55</v>
      </c>
      <c r="R264" s="2">
        <v>180</v>
      </c>
      <c r="S264" s="2">
        <v>215</v>
      </c>
      <c r="T264" s="2">
        <v>165</v>
      </c>
      <c r="U264" s="2">
        <v>15</v>
      </c>
      <c r="V264" s="2">
        <v>100</v>
      </c>
      <c r="W264" s="2">
        <v>65</v>
      </c>
      <c r="X264" s="2">
        <v>250</v>
      </c>
      <c r="Y264" s="2">
        <v>240</v>
      </c>
      <c r="Z264" s="2">
        <v>230</v>
      </c>
      <c r="AA264" s="2">
        <v>115</v>
      </c>
      <c r="AB264" s="2">
        <v>145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1655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1655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D256" sqref="D256"/>
      <selection pane="topRight" activeCell="D256" sqref="D256"/>
      <selection pane="bottomLeft" activeCell="D256" sqref="D256"/>
      <selection pane="bottomRight" activeCell="K17" sqref="K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8</v>
      </c>
      <c r="F5" s="71">
        <v>5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8</v>
      </c>
      <c r="F22" s="71">
        <v>5</v>
      </c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>
        <v>10</v>
      </c>
      <c r="G32" s="46">
        <f t="shared" si="5"/>
        <v>10</v>
      </c>
      <c r="H32" s="78">
        <v>0</v>
      </c>
      <c r="I32" s="76">
        <v>0</v>
      </c>
      <c r="J32" s="46">
        <f t="shared" si="6"/>
        <v>9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5</v>
      </c>
      <c r="F40" s="71">
        <v>3</v>
      </c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7</v>
      </c>
      <c r="F48" s="71">
        <v>3</v>
      </c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3">
        <f t="shared" ref="P53:P55" si="7">SUM(M53-O53)</f>
        <v>50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2</v>
      </c>
      <c r="F77" s="71">
        <v>2</v>
      </c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12</v>
      </c>
      <c r="F112" s="71"/>
      <c r="G112" s="46">
        <f t="shared" si="24"/>
        <v>12</v>
      </c>
      <c r="H112" s="78">
        <v>0</v>
      </c>
      <c r="I112" s="76">
        <v>0</v>
      </c>
      <c r="J112" s="46">
        <f t="shared" si="25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4"/>
        <v>0</v>
      </c>
      <c r="H113" s="78">
        <v>0</v>
      </c>
      <c r="I113" s="76">
        <v>0</v>
      </c>
      <c r="J113" s="46">
        <f t="shared" si="25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9</v>
      </c>
      <c r="F115" s="71"/>
      <c r="G115" s="46">
        <f t="shared" si="24"/>
        <v>9</v>
      </c>
      <c r="H115" s="78">
        <v>0</v>
      </c>
      <c r="I115" s="76">
        <v>0</v>
      </c>
      <c r="J115" s="46">
        <f t="shared" si="25"/>
        <v>7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3">
        <f t="shared" si="9"/>
        <v>120</v>
      </c>
      <c r="Q115" s="90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13</v>
      </c>
      <c r="F116" s="71"/>
      <c r="G116" s="46">
        <f t="shared" si="24"/>
        <v>13</v>
      </c>
      <c r="H116" s="78">
        <v>0</v>
      </c>
      <c r="I116" s="76">
        <v>0</v>
      </c>
      <c r="J116" s="46">
        <f t="shared" si="25"/>
        <v>12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3">
        <f t="shared" si="9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3</v>
      </c>
      <c r="F131" s="71"/>
      <c r="G131" s="46">
        <f t="shared" si="24"/>
        <v>3</v>
      </c>
      <c r="H131" s="78">
        <v>0</v>
      </c>
      <c r="I131" s="76">
        <v>0</v>
      </c>
      <c r="J131" s="46">
        <f t="shared" si="25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2</v>
      </c>
      <c r="F133" s="71">
        <v>5</v>
      </c>
      <c r="G133" s="46">
        <f t="shared" si="24"/>
        <v>7</v>
      </c>
      <c r="H133" s="78">
        <v>0</v>
      </c>
      <c r="I133" s="76">
        <v>0</v>
      </c>
      <c r="J133" s="46">
        <f t="shared" si="25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11</v>
      </c>
      <c r="F175" s="71"/>
      <c r="G175" s="46">
        <f t="shared" si="31"/>
        <v>11</v>
      </c>
      <c r="H175" s="78">
        <v>0</v>
      </c>
      <c r="I175" s="76">
        <v>0</v>
      </c>
      <c r="J175" s="46">
        <f t="shared" si="32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20</v>
      </c>
      <c r="F185" s="71"/>
      <c r="G185" s="46">
        <f t="shared" si="31"/>
        <v>20</v>
      </c>
      <c r="H185" s="78">
        <v>0</v>
      </c>
      <c r="I185" s="76">
        <v>0</v>
      </c>
      <c r="J185" s="46">
        <f t="shared" si="32"/>
        <v>19</v>
      </c>
      <c r="K185" s="72">
        <v>1</v>
      </c>
      <c r="L185" s="20">
        <v>80</v>
      </c>
      <c r="M185" s="65">
        <f t="shared" si="35"/>
        <v>80</v>
      </c>
      <c r="N185" s="17" t="s">
        <v>16</v>
      </c>
      <c r="O185" s="18"/>
      <c r="P185" s="123">
        <f t="shared" si="36"/>
        <v>80</v>
      </c>
      <c r="Q185" s="90">
        <v>63</v>
      </c>
      <c r="R185" s="43">
        <f t="shared" si="37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14</v>
      </c>
      <c r="F193" s="71"/>
      <c r="G193" s="46">
        <f t="shared" si="31"/>
        <v>14</v>
      </c>
      <c r="H193" s="78">
        <v>0</v>
      </c>
      <c r="I193" s="76">
        <v>0</v>
      </c>
      <c r="J193" s="46">
        <f t="shared" si="32"/>
        <v>14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21</v>
      </c>
      <c r="F194" s="71"/>
      <c r="G194" s="46">
        <f t="shared" si="31"/>
        <v>21</v>
      </c>
      <c r="H194" s="78">
        <v>0</v>
      </c>
      <c r="I194" s="76">
        <v>0</v>
      </c>
      <c r="J194" s="46">
        <f t="shared" si="32"/>
        <v>19</v>
      </c>
      <c r="K194" s="72">
        <v>2</v>
      </c>
      <c r="L194" s="20">
        <v>120</v>
      </c>
      <c r="M194" s="65">
        <f t="shared" si="35"/>
        <v>240</v>
      </c>
      <c r="N194" s="17" t="s">
        <v>16</v>
      </c>
      <c r="O194" s="18"/>
      <c r="P194" s="123">
        <f t="shared" si="36"/>
        <v>240</v>
      </c>
      <c r="Q194" s="90">
        <v>73</v>
      </c>
      <c r="R194" s="43">
        <f t="shared" si="37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268</v>
      </c>
      <c r="F205" s="71"/>
      <c r="G205" s="46">
        <f t="shared" si="31"/>
        <v>268</v>
      </c>
      <c r="H205" s="78">
        <v>0</v>
      </c>
      <c r="I205" s="76">
        <v>0</v>
      </c>
      <c r="J205" s="46">
        <f t="shared" si="32"/>
        <v>267</v>
      </c>
      <c r="K205" s="72">
        <v>1</v>
      </c>
      <c r="L205" s="20">
        <v>55</v>
      </c>
      <c r="M205" s="65">
        <f t="shared" si="35"/>
        <v>55</v>
      </c>
      <c r="N205" s="17" t="s">
        <v>16</v>
      </c>
      <c r="O205" s="18"/>
      <c r="P205" s="123">
        <f t="shared" si="36"/>
        <v>55</v>
      </c>
      <c r="Q205" s="90">
        <v>40</v>
      </c>
      <c r="R205" s="43">
        <f t="shared" si="37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19</v>
      </c>
      <c r="F218" s="71"/>
      <c r="G218" s="46">
        <f t="shared" si="31"/>
        <v>19</v>
      </c>
      <c r="H218" s="78">
        <v>0</v>
      </c>
      <c r="I218" s="76">
        <v>0</v>
      </c>
      <c r="J218" s="46">
        <f t="shared" si="32"/>
        <v>19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2" si="43">E235+F235</f>
        <v>0</v>
      </c>
      <c r="H235" s="78">
        <v>0</v>
      </c>
      <c r="I235" s="76">
        <v>0</v>
      </c>
      <c r="J235" s="46">
        <f t="shared" ref="J235:J252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4</v>
      </c>
      <c r="F249" s="71"/>
      <c r="G249" s="46">
        <f t="shared" si="43"/>
        <v>4</v>
      </c>
      <c r="H249" s="78">
        <v>0</v>
      </c>
      <c r="I249" s="76">
        <v>0</v>
      </c>
      <c r="J249" s="46">
        <f t="shared" si="44"/>
        <v>3</v>
      </c>
      <c r="K249" s="72">
        <v>1</v>
      </c>
      <c r="L249" s="20">
        <v>50</v>
      </c>
      <c r="M249" s="65">
        <f t="shared" si="35"/>
        <v>50</v>
      </c>
      <c r="N249" s="17" t="s">
        <v>16</v>
      </c>
      <c r="O249" s="18"/>
      <c r="P249" s="123">
        <f t="shared" si="36"/>
        <v>50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+'8'!J251</f>
        <v>4</v>
      </c>
      <c r="F251" s="71"/>
      <c r="G251" s="46">
        <f t="shared" si="43"/>
        <v>4</v>
      </c>
      <c r="H251" s="78">
        <v>0</v>
      </c>
      <c r="I251" s="76">
        <v>0</v>
      </c>
      <c r="J251" s="46">
        <f t="shared" si="44"/>
        <v>0</v>
      </c>
      <c r="K251" s="72">
        <v>4</v>
      </c>
      <c r="L251" s="20">
        <v>15</v>
      </c>
      <c r="M251" s="65">
        <f t="shared" si="35"/>
        <v>60</v>
      </c>
      <c r="N251" s="17" t="s">
        <v>16</v>
      </c>
      <c r="O251" s="18"/>
      <c r="P251" s="123">
        <f t="shared" si="36"/>
        <v>60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+'8'!J252</f>
        <v>6</v>
      </c>
      <c r="F252" s="71"/>
      <c r="G252" s="46">
        <f t="shared" si="43"/>
        <v>6</v>
      </c>
      <c r="H252" s="78">
        <v>0</v>
      </c>
      <c r="I252" s="76">
        <v>0</v>
      </c>
      <c r="J252" s="46">
        <f t="shared" si="44"/>
        <v>5</v>
      </c>
      <c r="K252" s="72">
        <v>1</v>
      </c>
      <c r="L252" s="20">
        <v>15</v>
      </c>
      <c r="M252" s="65">
        <f t="shared" si="35"/>
        <v>15</v>
      </c>
      <c r="N252" s="17" t="s">
        <v>16</v>
      </c>
      <c r="O252" s="18"/>
      <c r="P252" s="123">
        <f t="shared" si="36"/>
        <v>15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856.31999999999994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360</v>
      </c>
      <c r="O264" s="2">
        <v>160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D256" sqref="D256"/>
      <selection pane="topRight" activeCell="D256" sqref="D256"/>
      <selection pane="bottomLeft" activeCell="D256" sqref="D256"/>
      <selection pane="bottomRight" activeCell="C13" sqref="C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13</v>
      </c>
      <c r="F22" s="71"/>
      <c r="G22" s="46">
        <f t="shared" si="0"/>
        <v>13</v>
      </c>
      <c r="H22" s="78">
        <v>1</v>
      </c>
      <c r="I22" s="76">
        <v>0</v>
      </c>
      <c r="J22" s="46">
        <f t="shared" si="1"/>
        <v>11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2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/>
      <c r="P32" s="123">
        <f t="shared" si="3"/>
        <v>910</v>
      </c>
      <c r="Q32" s="90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1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3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5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3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19</v>
      </c>
      <c r="F185" s="71"/>
      <c r="G185" s="46">
        <f t="shared" si="30"/>
        <v>19</v>
      </c>
      <c r="H185" s="78">
        <v>0</v>
      </c>
      <c r="I185" s="76">
        <v>0</v>
      </c>
      <c r="J185" s="46">
        <f t="shared" si="31"/>
        <v>15</v>
      </c>
      <c r="K185" s="72">
        <v>4</v>
      </c>
      <c r="L185" s="20">
        <v>80</v>
      </c>
      <c r="M185" s="65">
        <f t="shared" si="34"/>
        <v>320</v>
      </c>
      <c r="N185" s="17" t="s">
        <v>16</v>
      </c>
      <c r="O185" s="18"/>
      <c r="P185" s="123">
        <f t="shared" si="35"/>
        <v>320</v>
      </c>
      <c r="Q185" s="90">
        <v>63</v>
      </c>
      <c r="R185" s="43">
        <f t="shared" si="36"/>
        <v>252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267</v>
      </c>
      <c r="F205" s="71"/>
      <c r="G205" s="46">
        <f t="shared" si="30"/>
        <v>267</v>
      </c>
      <c r="H205" s="78">
        <v>0</v>
      </c>
      <c r="I205" s="76">
        <v>0</v>
      </c>
      <c r="J205" s="46">
        <f t="shared" si="31"/>
        <v>263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3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+'9'!J252</f>
        <v>5</v>
      </c>
      <c r="F252" s="71"/>
      <c r="G252" s="46">
        <f t="shared" si="42"/>
        <v>5</v>
      </c>
      <c r="H252" s="78">
        <v>0</v>
      </c>
      <c r="I252" s="76">
        <v>0</v>
      </c>
      <c r="J252" s="46">
        <f t="shared" si="43"/>
        <v>4</v>
      </c>
      <c r="K252" s="72">
        <v>1</v>
      </c>
      <c r="L252" s="20">
        <v>15</v>
      </c>
      <c r="M252" s="65">
        <f t="shared" si="34"/>
        <v>15</v>
      </c>
      <c r="N252" s="17" t="s">
        <v>16</v>
      </c>
      <c r="O252" s="18"/>
      <c r="P252" s="123">
        <f t="shared" si="35"/>
        <v>15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1320.07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2940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1685</v>
      </c>
      <c r="O264" s="2">
        <v>310</v>
      </c>
      <c r="P264" s="2">
        <v>520</v>
      </c>
      <c r="Q264" s="88">
        <v>105</v>
      </c>
      <c r="R264" s="2">
        <v>750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D256" sqref="D256"/>
      <selection pane="topRight" activeCell="D256" sqref="D256"/>
      <selection pane="bottomLeft" activeCell="D256" sqref="D256"/>
      <selection pane="bottomRight" activeCell="H15" sqref="H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10</v>
      </c>
      <c r="P39" s="123">
        <f t="shared" si="3"/>
        <v>40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6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20</v>
      </c>
      <c r="P40" s="123">
        <f t="shared" si="3"/>
        <v>80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20</v>
      </c>
      <c r="P131" s="123">
        <f t="shared" si="8"/>
        <v>80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263</v>
      </c>
      <c r="F205" s="71"/>
      <c r="G205" s="46">
        <f t="shared" si="30"/>
        <v>263</v>
      </c>
      <c r="H205" s="78">
        <v>0</v>
      </c>
      <c r="I205" s="76">
        <v>0</v>
      </c>
      <c r="J205" s="46">
        <f t="shared" si="31"/>
        <v>262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+'10'!J252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332.65999999999997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865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465</v>
      </c>
      <c r="O264" s="2">
        <v>130</v>
      </c>
      <c r="P264" s="2">
        <v>40</v>
      </c>
      <c r="Q264" s="88">
        <v>55</v>
      </c>
      <c r="R264" s="2">
        <v>200</v>
      </c>
      <c r="S264" s="2">
        <v>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D256" sqref="D256"/>
      <selection pane="topRight" activeCell="D256" sqref="D256"/>
      <selection pane="bottomLeft" activeCell="D256" sqref="D256"/>
      <selection pane="bottomRight" activeCell="L17" sqref="L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6</v>
      </c>
      <c r="F11" s="71">
        <v>3</v>
      </c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3</v>
      </c>
      <c r="F18" s="71">
        <v>3</v>
      </c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3</v>
      </c>
      <c r="F20" s="71">
        <v>3</v>
      </c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hidden="1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2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/>
      <c r="P40" s="123">
        <f t="shared" si="3"/>
        <v>200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6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75</v>
      </c>
      <c r="P47" s="123">
        <f t="shared" si="3"/>
        <v>25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3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3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hidden="1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0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>
        <v>50</v>
      </c>
      <c r="P74" s="123">
        <f t="shared" si="3"/>
        <v>200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>
        <v>3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5</v>
      </c>
      <c r="F133" s="71">
        <v>2</v>
      </c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>
        <v>30</v>
      </c>
      <c r="G178" s="46">
        <f t="shared" si="30"/>
        <v>30</v>
      </c>
      <c r="H178" s="78">
        <v>0</v>
      </c>
      <c r="I178" s="76">
        <v>0</v>
      </c>
      <c r="J178" s="46">
        <f t="shared" si="31"/>
        <v>29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3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262</v>
      </c>
      <c r="F205" s="71"/>
      <c r="G205" s="46">
        <f t="shared" si="30"/>
        <v>262</v>
      </c>
      <c r="H205" s="78">
        <v>0</v>
      </c>
      <c r="I205" s="76">
        <v>0</v>
      </c>
      <c r="J205" s="46">
        <f t="shared" si="31"/>
        <v>262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2</v>
      </c>
      <c r="F249" s="71">
        <v>3</v>
      </c>
      <c r="G249" s="46">
        <f t="shared" si="42"/>
        <v>5</v>
      </c>
      <c r="H249" s="78">
        <v>0</v>
      </c>
      <c r="I249" s="76">
        <v>0</v>
      </c>
      <c r="J249" s="46">
        <f t="shared" si="43"/>
        <v>2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>
        <v>50</v>
      </c>
      <c r="P249" s="123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+'11'!J252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533.78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775</v>
      </c>
      <c r="O264" s="2">
        <v>475</v>
      </c>
      <c r="P264" s="2">
        <v>100</v>
      </c>
      <c r="Q264" s="88">
        <v>100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20.00"/>
        <filter val="130.00"/>
        <filter val="150.00"/>
        <filter val="25.00"/>
        <filter val="50.00"/>
        <filter val="5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D256" sqref="D256"/>
      <selection pane="topRight" activeCell="D256" sqref="D256"/>
      <selection pane="bottomLeft" activeCell="D256" sqref="D256"/>
      <selection pane="bottomRight" activeCell="L17" sqref="L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8</v>
      </c>
      <c r="F11" s="71">
        <v>5</v>
      </c>
      <c r="G11" s="46">
        <f t="shared" si="0"/>
        <v>13</v>
      </c>
      <c r="H11" s="78">
        <v>0</v>
      </c>
      <c r="I11" s="76">
        <v>0</v>
      </c>
      <c r="J11" s="46">
        <f t="shared" si="1"/>
        <v>10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6</v>
      </c>
      <c r="F18" s="71">
        <v>5</v>
      </c>
      <c r="G18" s="46">
        <f t="shared" si="0"/>
        <v>11</v>
      </c>
      <c r="H18" s="78">
        <v>0</v>
      </c>
      <c r="I18" s="76">
        <v>0</v>
      </c>
      <c r="J18" s="46">
        <f t="shared" si="1"/>
        <v>10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6</v>
      </c>
      <c r="F20" s="71">
        <v>3</v>
      </c>
      <c r="G20" s="46">
        <f t="shared" si="0"/>
        <v>9</v>
      </c>
      <c r="H20" s="78">
        <v>0</v>
      </c>
      <c r="I20" s="76">
        <v>0</v>
      </c>
      <c r="J20" s="46">
        <f t="shared" si="1"/>
        <v>8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10</v>
      </c>
      <c r="F22" s="71">
        <v>10</v>
      </c>
      <c r="G22" s="46">
        <f t="shared" si="0"/>
        <v>20</v>
      </c>
      <c r="H22" s="78">
        <v>0</v>
      </c>
      <c r="I22" s="76">
        <v>0</v>
      </c>
      <c r="J22" s="46">
        <f t="shared" si="1"/>
        <v>20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5</v>
      </c>
      <c r="F24" s="71">
        <v>3</v>
      </c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</v>
      </c>
      <c r="F28" s="71">
        <v>5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9</v>
      </c>
      <c r="F31" s="71">
        <v>10</v>
      </c>
      <c r="G31" s="46">
        <f t="shared" si="5"/>
        <v>19</v>
      </c>
      <c r="H31" s="78">
        <v>0</v>
      </c>
      <c r="I31" s="76">
        <v>0</v>
      </c>
      <c r="J31" s="46">
        <f t="shared" si="6"/>
        <v>18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>
        <v>15</v>
      </c>
      <c r="G32" s="46">
        <f t="shared" si="5"/>
        <v>15</v>
      </c>
      <c r="H32" s="78">
        <v>0</v>
      </c>
      <c r="I32" s="76">
        <v>0</v>
      </c>
      <c r="J32" s="46">
        <f t="shared" si="6"/>
        <v>9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/>
      <c r="P32" s="123">
        <f t="shared" si="3"/>
        <v>780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10</v>
      </c>
      <c r="F46" s="71">
        <v>5</v>
      </c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6</v>
      </c>
      <c r="F47" s="71">
        <v>5</v>
      </c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9</v>
      </c>
      <c r="F48" s="71">
        <v>5</v>
      </c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9</v>
      </c>
      <c r="F49" s="71">
        <v>5</v>
      </c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11</v>
      </c>
      <c r="F53" s="71">
        <v>5</v>
      </c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>
        <v>5</v>
      </c>
      <c r="G72" s="46">
        <f t="shared" si="5"/>
        <v>5</v>
      </c>
      <c r="H72" s="78">
        <v>0</v>
      </c>
      <c r="I72" s="76">
        <v>0</v>
      </c>
      <c r="J72" s="46">
        <f t="shared" si="6"/>
        <v>4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4</v>
      </c>
      <c r="F77" s="71">
        <v>5</v>
      </c>
      <c r="G77" s="46">
        <f t="shared" si="5"/>
        <v>9</v>
      </c>
      <c r="H77" s="78">
        <v>0</v>
      </c>
      <c r="I77" s="76">
        <v>0</v>
      </c>
      <c r="J77" s="46">
        <f t="shared" si="6"/>
        <v>5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23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12</v>
      </c>
      <c r="F112" s="71">
        <v>5</v>
      </c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3</v>
      </c>
      <c r="F131" s="71">
        <v>5</v>
      </c>
      <c r="G131" s="46">
        <f t="shared" si="23"/>
        <v>8</v>
      </c>
      <c r="H131" s="78">
        <v>0</v>
      </c>
      <c r="I131" s="76">
        <v>0</v>
      </c>
      <c r="J131" s="46">
        <f t="shared" si="24"/>
        <v>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7</v>
      </c>
      <c r="F133" s="71">
        <v>5</v>
      </c>
      <c r="G133" s="46">
        <f t="shared" si="23"/>
        <v>12</v>
      </c>
      <c r="H133" s="78">
        <v>0</v>
      </c>
      <c r="I133" s="76">
        <v>0</v>
      </c>
      <c r="J133" s="46">
        <f t="shared" si="24"/>
        <v>10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29</v>
      </c>
      <c r="F178" s="71"/>
      <c r="G178" s="46">
        <f t="shared" si="30"/>
        <v>29</v>
      </c>
      <c r="H178" s="78">
        <v>0</v>
      </c>
      <c r="I178" s="76">
        <v>0</v>
      </c>
      <c r="J178" s="46">
        <f t="shared" si="31"/>
        <v>28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3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13</v>
      </c>
      <c r="F193" s="71">
        <v>5</v>
      </c>
      <c r="G193" s="46">
        <f t="shared" si="30"/>
        <v>18</v>
      </c>
      <c r="H193" s="78">
        <v>0</v>
      </c>
      <c r="I193" s="76">
        <v>0</v>
      </c>
      <c r="J193" s="46">
        <f t="shared" si="31"/>
        <v>18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16</v>
      </c>
      <c r="F194" s="71">
        <v>5</v>
      </c>
      <c r="G194" s="46">
        <f t="shared" si="30"/>
        <v>21</v>
      </c>
      <c r="H194" s="78">
        <v>0</v>
      </c>
      <c r="I194" s="76">
        <v>0</v>
      </c>
      <c r="J194" s="46">
        <f t="shared" si="31"/>
        <v>21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262</v>
      </c>
      <c r="F205" s="71"/>
      <c r="G205" s="46">
        <f t="shared" si="30"/>
        <v>262</v>
      </c>
      <c r="H205" s="78">
        <v>0</v>
      </c>
      <c r="I205" s="76">
        <v>0</v>
      </c>
      <c r="J205" s="46">
        <f t="shared" si="31"/>
        <v>259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2</v>
      </c>
      <c r="F249" s="71">
        <v>5</v>
      </c>
      <c r="G249" s="46">
        <f t="shared" si="42"/>
        <v>7</v>
      </c>
      <c r="H249" s="78">
        <v>0</v>
      </c>
      <c r="I249" s="76">
        <v>0</v>
      </c>
      <c r="J249" s="46">
        <f t="shared" si="43"/>
        <v>6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+'12'!J252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939.01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100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D256" sqref="D256"/>
      <selection pane="topRight" activeCell="D256" sqref="D256"/>
      <selection pane="bottomLeft" activeCell="D256" sqref="D256"/>
      <selection pane="bottomRight" activeCell="I268" sqref="I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15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3">
        <f t="shared" ref="P6:P80" si="3">SUM(M6-O6)</f>
        <v>800</v>
      </c>
      <c r="Q6" s="119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7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3">
        <f t="shared" si="3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20</v>
      </c>
      <c r="P31" s="123">
        <f t="shared" si="3"/>
        <v>280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5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5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50</v>
      </c>
      <c r="P39" s="123">
        <f t="shared" si="3"/>
        <v>100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3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3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4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23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8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9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>SUM(M175-O175)</f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28</v>
      </c>
      <c r="F178" s="71"/>
      <c r="G178" s="46">
        <f t="shared" si="30"/>
        <v>28</v>
      </c>
      <c r="H178" s="78">
        <v>0</v>
      </c>
      <c r="I178" s="76">
        <v>0</v>
      </c>
      <c r="J178" s="46">
        <f t="shared" si="31"/>
        <v>26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3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14</v>
      </c>
      <c r="F185" s="71"/>
      <c r="G185" s="46">
        <f t="shared" si="30"/>
        <v>14</v>
      </c>
      <c r="H185" s="78">
        <v>0</v>
      </c>
      <c r="I185" s="76">
        <v>0</v>
      </c>
      <c r="J185" s="46">
        <f t="shared" si="31"/>
        <v>13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15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13</v>
      </c>
      <c r="K194" s="72">
        <v>8</v>
      </c>
      <c r="L194" s="20">
        <v>120</v>
      </c>
      <c r="M194" s="65">
        <f t="shared" si="34"/>
        <v>960</v>
      </c>
      <c r="N194" s="17" t="s">
        <v>16</v>
      </c>
      <c r="O194" s="18"/>
      <c r="P194" s="123">
        <f t="shared" si="35"/>
        <v>960</v>
      </c>
      <c r="Q194" s="90">
        <v>73</v>
      </c>
      <c r="R194" s="43">
        <f t="shared" si="36"/>
        <v>584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259</v>
      </c>
      <c r="F205" s="71"/>
      <c r="G205" s="46">
        <f t="shared" si="30"/>
        <v>259</v>
      </c>
      <c r="H205" s="78">
        <v>0</v>
      </c>
      <c r="I205" s="76">
        <v>0</v>
      </c>
      <c r="J205" s="46">
        <f t="shared" si="31"/>
        <v>255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3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6</v>
      </c>
      <c r="F249" s="71"/>
      <c r="G249" s="46">
        <f t="shared" si="42"/>
        <v>6</v>
      </c>
      <c r="H249" s="78">
        <v>0</v>
      </c>
      <c r="I249" s="76">
        <v>0</v>
      </c>
      <c r="J249" s="46">
        <f t="shared" si="43"/>
        <v>3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/>
      <c r="P249" s="123">
        <f t="shared" si="35"/>
        <v>150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+'13'!J252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2234.13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5300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1700</v>
      </c>
      <c r="O264" s="2">
        <v>100</v>
      </c>
      <c r="P264" s="2">
        <v>130</v>
      </c>
      <c r="Q264" s="88">
        <v>580</v>
      </c>
      <c r="R264" s="2">
        <v>50</v>
      </c>
      <c r="S264" s="2">
        <v>240</v>
      </c>
      <c r="T264" s="2">
        <v>100</v>
      </c>
      <c r="U264" s="2">
        <v>200</v>
      </c>
      <c r="V264" s="2">
        <v>300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3515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3515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30"/>
        <filter val="130.00"/>
        <filter val="150.00"/>
        <filter val="180.00"/>
        <filter val="200.00"/>
        <filter val="220.00"/>
        <filter val="50.00"/>
        <filter val="520.00"/>
        <filter val="80.00"/>
        <filter val="800.00"/>
        <filter val="96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 filterMode="1"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D256" sqref="D256"/>
      <selection pane="topRight" activeCell="D256" sqref="D256"/>
      <selection pane="bottomLeft" activeCell="D256" sqref="D256"/>
      <selection pane="bottomRight" activeCell="F6" sqref="F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2</v>
      </c>
      <c r="F5" s="71">
        <v>2</v>
      </c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3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3">
        <f t="shared" si="3"/>
        <v>200</v>
      </c>
      <c r="Q11" s="11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5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12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40</v>
      </c>
      <c r="P22" s="123">
        <f t="shared" si="3"/>
        <v>660</v>
      </c>
      <c r="Q22" s="119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0</v>
      </c>
      <c r="K31" s="72">
        <v>15</v>
      </c>
      <c r="L31" s="15">
        <v>100</v>
      </c>
      <c r="M31" s="65">
        <f t="shared" si="2"/>
        <v>1500</v>
      </c>
      <c r="N31" s="17" t="s">
        <v>16</v>
      </c>
      <c r="O31" s="18">
        <v>100</v>
      </c>
      <c r="P31" s="123">
        <f t="shared" si="3"/>
        <v>1400</v>
      </c>
      <c r="Q31" s="119">
        <v>34.64</v>
      </c>
      <c r="R31" s="43">
        <f t="shared" si="4"/>
        <v>519.6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10</v>
      </c>
      <c r="P46" s="123">
        <f t="shared" si="3"/>
        <v>40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7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>
        <v>10</v>
      </c>
      <c r="P47" s="123">
        <f t="shared" si="3"/>
        <v>140</v>
      </c>
      <c r="Q47" s="119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10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10</v>
      </c>
      <c r="P49" s="123">
        <f>SUM(M49-O49)</f>
        <v>140</v>
      </c>
      <c r="Q49" s="119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15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2</v>
      </c>
      <c r="K133" s="72">
        <v>6</v>
      </c>
      <c r="L133" s="20">
        <v>50</v>
      </c>
      <c r="M133" s="65">
        <f t="shared" si="7"/>
        <v>300</v>
      </c>
      <c r="N133" s="17" t="s">
        <v>16</v>
      </c>
      <c r="O133" s="18"/>
      <c r="P133" s="123">
        <f t="shared" si="8"/>
        <v>300</v>
      </c>
      <c r="Q133" s="90">
        <v>24.21</v>
      </c>
      <c r="R133" s="43">
        <f t="shared" si="9"/>
        <v>145.26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26</v>
      </c>
      <c r="F178" s="71"/>
      <c r="G178" s="46">
        <f t="shared" si="30"/>
        <v>26</v>
      </c>
      <c r="H178" s="78">
        <v>0</v>
      </c>
      <c r="I178" s="76">
        <v>0</v>
      </c>
      <c r="J178" s="46">
        <f t="shared" si="31"/>
        <v>25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3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13</v>
      </c>
      <c r="F185" s="71"/>
      <c r="G185" s="46">
        <f t="shared" si="30"/>
        <v>13</v>
      </c>
      <c r="H185" s="78">
        <v>0</v>
      </c>
      <c r="I185" s="76">
        <v>0</v>
      </c>
      <c r="J185" s="46">
        <f t="shared" si="31"/>
        <v>12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255</v>
      </c>
      <c r="F205" s="71"/>
      <c r="G205" s="46">
        <f t="shared" si="30"/>
        <v>255</v>
      </c>
      <c r="H205" s="78">
        <v>0</v>
      </c>
      <c r="I205" s="76">
        <v>0</v>
      </c>
      <c r="J205" s="46">
        <f t="shared" si="31"/>
        <v>253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1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3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+'14'!J252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1768.2099999999998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4940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905</v>
      </c>
      <c r="O264" s="2">
        <v>105</v>
      </c>
      <c r="P264" s="2">
        <v>150</v>
      </c>
      <c r="Q264" s="88">
        <v>100</v>
      </c>
      <c r="R264" s="2">
        <v>50</v>
      </c>
      <c r="S264" s="2">
        <v>180</v>
      </c>
      <c r="T264" s="2">
        <v>320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3850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3850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30.00"/>
        <filter val="140.00"/>
        <filter val="150"/>
        <filter val="195.00"/>
        <filter val="200.00"/>
        <filter val="260.00"/>
        <filter val="300.00"/>
        <filter val="40.00"/>
        <filter val="50.00"/>
        <filter val="55.00"/>
        <filter val="60.00"/>
        <filter val="660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11" activePane="bottomRight" state="frozen"/>
      <selection activeCell="D256" sqref="D256"/>
      <selection pane="topRight" activeCell="D256" sqref="D256"/>
      <selection pane="bottomLeft" activeCell="D256" sqref="D256"/>
      <selection pane="bottomRight" activeCell="G21" sqref="G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0</v>
      </c>
      <c r="F5" s="71">
        <v>6</v>
      </c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14</v>
      </c>
      <c r="F6" s="71">
        <v>17</v>
      </c>
      <c r="G6" s="46">
        <f t="shared" si="0"/>
        <v>31</v>
      </c>
      <c r="H6" s="78">
        <v>0</v>
      </c>
      <c r="I6" s="76">
        <v>0</v>
      </c>
      <c r="J6" s="46">
        <f t="shared" si="1"/>
        <v>31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3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275</v>
      </c>
      <c r="P22" s="123">
        <f t="shared" si="3"/>
        <v>625</v>
      </c>
      <c r="Q22" s="119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3</v>
      </c>
      <c r="F32" s="71">
        <v>10</v>
      </c>
      <c r="G32" s="46">
        <f t="shared" si="5"/>
        <v>13</v>
      </c>
      <c r="H32" s="78">
        <v>0</v>
      </c>
      <c r="I32" s="76">
        <v>0</v>
      </c>
      <c r="J32" s="46">
        <f t="shared" si="6"/>
        <v>13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4</v>
      </c>
      <c r="F39" s="71">
        <v>3</v>
      </c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5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3">
        <f t="shared" si="3"/>
        <v>100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2</v>
      </c>
      <c r="F72" s="71">
        <v>3</v>
      </c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4</v>
      </c>
      <c r="F77" s="71">
        <v>3</v>
      </c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4</v>
      </c>
      <c r="F131" s="71">
        <v>3</v>
      </c>
      <c r="G131" s="46">
        <f t="shared" si="23"/>
        <v>7</v>
      </c>
      <c r="H131" s="78">
        <v>0</v>
      </c>
      <c r="I131" s="76">
        <v>0</v>
      </c>
      <c r="J131" s="46">
        <f t="shared" si="24"/>
        <v>6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2</v>
      </c>
      <c r="F133" s="71">
        <v>5</v>
      </c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25</v>
      </c>
      <c r="F178" s="71"/>
      <c r="G178" s="46">
        <f t="shared" si="30"/>
        <v>25</v>
      </c>
      <c r="H178" s="78">
        <v>0</v>
      </c>
      <c r="I178" s="76">
        <v>0</v>
      </c>
      <c r="J178" s="46">
        <f t="shared" si="31"/>
        <v>25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10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253</v>
      </c>
      <c r="F205" s="71"/>
      <c r="G205" s="46">
        <f t="shared" si="30"/>
        <v>253</v>
      </c>
      <c r="H205" s="78">
        <v>0</v>
      </c>
      <c r="I205" s="76">
        <v>0</v>
      </c>
      <c r="J205" s="46">
        <f t="shared" si="31"/>
        <v>251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>
        <v>55</v>
      </c>
      <c r="P205" s="123">
        <f t="shared" si="35"/>
        <v>55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1</v>
      </c>
      <c r="F249" s="71">
        <v>5</v>
      </c>
      <c r="G249" s="46">
        <f t="shared" si="42"/>
        <v>6</v>
      </c>
      <c r="H249" s="78">
        <v>0</v>
      </c>
      <c r="I249" s="76">
        <v>0</v>
      </c>
      <c r="J249" s="46">
        <f t="shared" si="43"/>
        <v>6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+'15'!J252</f>
        <v>4</v>
      </c>
      <c r="F252" s="71">
        <v>18</v>
      </c>
      <c r="G252" s="46">
        <f t="shared" si="42"/>
        <v>22</v>
      </c>
      <c r="H252" s="78">
        <v>0</v>
      </c>
      <c r="I252" s="76">
        <v>0</v>
      </c>
      <c r="J252" s="46">
        <f t="shared" si="43"/>
        <v>0</v>
      </c>
      <c r="K252" s="72">
        <v>22</v>
      </c>
      <c r="L252" s="20">
        <v>15</v>
      </c>
      <c r="M252" s="65">
        <f t="shared" si="34"/>
        <v>330</v>
      </c>
      <c r="N252" s="17" t="s">
        <v>16</v>
      </c>
      <c r="O252" s="18"/>
      <c r="P252" s="123">
        <f t="shared" si="35"/>
        <v>330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790.88000000000011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390</v>
      </c>
      <c r="O264" s="2">
        <v>30</v>
      </c>
      <c r="P264" s="2">
        <v>60</v>
      </c>
      <c r="Q264" s="88">
        <v>100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D256" sqref="D256"/>
      <selection pane="topRight" activeCell="D256" sqref="D256"/>
      <selection pane="bottomLeft" activeCell="D256" sqref="D256"/>
      <selection pane="bottomRight" activeCell="M16" sqref="M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28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1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3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2</v>
      </c>
      <c r="K72" s="72">
        <v>3</v>
      </c>
      <c r="L72" s="21">
        <v>50</v>
      </c>
      <c r="M72" s="65">
        <f t="shared" si="2"/>
        <v>150</v>
      </c>
      <c r="N72" s="17" t="s">
        <v>16</v>
      </c>
      <c r="O72" s="18"/>
      <c r="P72" s="123">
        <f t="shared" si="3"/>
        <v>150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7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2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23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25</v>
      </c>
      <c r="F178" s="71"/>
      <c r="G178" s="46">
        <f t="shared" si="30"/>
        <v>25</v>
      </c>
      <c r="H178" s="78">
        <v>0</v>
      </c>
      <c r="I178" s="76">
        <v>0</v>
      </c>
      <c r="J178" s="46">
        <f t="shared" si="31"/>
        <v>25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251</v>
      </c>
      <c r="F205" s="71"/>
      <c r="G205" s="46">
        <f t="shared" si="30"/>
        <v>251</v>
      </c>
      <c r="H205" s="78">
        <v>0</v>
      </c>
      <c r="I205" s="76">
        <v>0</v>
      </c>
      <c r="J205" s="46">
        <f t="shared" si="31"/>
        <v>251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6</v>
      </c>
      <c r="F249" s="71"/>
      <c r="G249" s="46">
        <f t="shared" si="42"/>
        <v>6</v>
      </c>
      <c r="H249" s="78">
        <v>0</v>
      </c>
      <c r="I249" s="76">
        <v>0</v>
      </c>
      <c r="J249" s="46">
        <f t="shared" si="43"/>
        <v>3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>
        <v>50</v>
      </c>
      <c r="P249" s="123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+'16'!J252</f>
        <v>0</v>
      </c>
      <c r="F252" s="71">
        <v>28</v>
      </c>
      <c r="G252" s="46">
        <f t="shared" si="42"/>
        <v>28</v>
      </c>
      <c r="H252" s="78">
        <v>0</v>
      </c>
      <c r="I252" s="76">
        <v>0</v>
      </c>
      <c r="J252" s="46">
        <f t="shared" si="43"/>
        <v>12</v>
      </c>
      <c r="K252" s="72">
        <v>16</v>
      </c>
      <c r="L252" s="20">
        <v>15</v>
      </c>
      <c r="M252" s="65">
        <f t="shared" si="34"/>
        <v>240</v>
      </c>
      <c r="N252" s="17" t="s">
        <v>16</v>
      </c>
      <c r="O252" s="18">
        <v>30</v>
      </c>
      <c r="P252" s="123">
        <f t="shared" si="35"/>
        <v>210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730.74999999999989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2680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1620</v>
      </c>
      <c r="O264" s="2">
        <v>100</v>
      </c>
      <c r="P264" s="2">
        <v>330</v>
      </c>
      <c r="Q264" s="88">
        <v>100</v>
      </c>
      <c r="R264" s="2">
        <v>130</v>
      </c>
      <c r="S264" s="2">
        <v>810</v>
      </c>
      <c r="T264" s="2">
        <v>150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965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965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D256" sqref="D256"/>
      <selection pane="topRight" activeCell="D256" sqref="D256"/>
      <selection pane="bottomLeft" activeCell="D256" sqref="D256"/>
      <selection pane="bottomRight" activeCell="J18" sqref="J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5</v>
      </c>
      <c r="F5" s="71">
        <v>5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80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5</v>
      </c>
      <c r="F18" s="71">
        <v>3</v>
      </c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</v>
      </c>
      <c r="F22" s="71">
        <v>5</v>
      </c>
      <c r="G22" s="46">
        <f t="shared" si="0"/>
        <v>6</v>
      </c>
      <c r="H22" s="78">
        <v>0</v>
      </c>
      <c r="I22" s="76">
        <v>0</v>
      </c>
      <c r="J22" s="46">
        <f t="shared" si="1"/>
        <v>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2</v>
      </c>
      <c r="F31" s="71">
        <v>5</v>
      </c>
      <c r="G31" s="46">
        <f t="shared" si="5"/>
        <v>7</v>
      </c>
      <c r="H31" s="78">
        <v>0</v>
      </c>
      <c r="I31" s="76">
        <v>0</v>
      </c>
      <c r="J31" s="46">
        <f t="shared" si="6"/>
        <v>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9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7</v>
      </c>
      <c r="F39" s="71"/>
      <c r="G39" s="46">
        <f t="shared" si="5"/>
        <v>7</v>
      </c>
      <c r="H39" s="78">
        <v>1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11</v>
      </c>
      <c r="F46" s="71"/>
      <c r="G46" s="46">
        <f t="shared" si="5"/>
        <v>11</v>
      </c>
      <c r="H46" s="78">
        <v>2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5</v>
      </c>
      <c r="F47" s="71">
        <v>3</v>
      </c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9</v>
      </c>
      <c r="F49" s="71"/>
      <c r="G49" s="46">
        <f t="shared" si="5"/>
        <v>9</v>
      </c>
      <c r="H49" s="78">
        <v>2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3</v>
      </c>
      <c r="F65" s="71"/>
      <c r="G65" s="46">
        <f t="shared" si="5"/>
        <v>3</v>
      </c>
      <c r="H65" s="78">
        <v>1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15</v>
      </c>
      <c r="F112" s="71">
        <v>5</v>
      </c>
      <c r="G112" s="46">
        <f t="shared" si="23"/>
        <v>20</v>
      </c>
      <c r="H112" s="78">
        <v>0</v>
      </c>
      <c r="I112" s="76">
        <v>0</v>
      </c>
      <c r="J112" s="46">
        <f t="shared" si="24"/>
        <v>20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7</v>
      </c>
      <c r="F115" s="71">
        <v>5</v>
      </c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7</v>
      </c>
      <c r="F116" s="71">
        <v>5</v>
      </c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5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9</v>
      </c>
      <c r="F175" s="71">
        <v>5</v>
      </c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25</v>
      </c>
      <c r="F178" s="71"/>
      <c r="G178" s="46">
        <f t="shared" si="30"/>
        <v>25</v>
      </c>
      <c r="H178" s="78">
        <v>0</v>
      </c>
      <c r="I178" s="76">
        <v>0</v>
      </c>
      <c r="J178" s="46">
        <f t="shared" si="31"/>
        <v>25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14</v>
      </c>
      <c r="F193" s="71">
        <v>10</v>
      </c>
      <c r="G193" s="46">
        <f t="shared" si="30"/>
        <v>24</v>
      </c>
      <c r="H193" s="78">
        <v>0</v>
      </c>
      <c r="I193" s="76">
        <v>0</v>
      </c>
      <c r="J193" s="46">
        <f t="shared" si="31"/>
        <v>22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8</v>
      </c>
      <c r="F194" s="71">
        <v>10</v>
      </c>
      <c r="G194" s="46">
        <f t="shared" si="30"/>
        <v>18</v>
      </c>
      <c r="H194" s="78">
        <v>0</v>
      </c>
      <c r="I194" s="76">
        <v>0</v>
      </c>
      <c r="J194" s="46">
        <f t="shared" si="31"/>
        <v>18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251</v>
      </c>
      <c r="F205" s="71"/>
      <c r="G205" s="46">
        <f t="shared" si="30"/>
        <v>251</v>
      </c>
      <c r="H205" s="78">
        <v>0</v>
      </c>
      <c r="I205" s="76">
        <v>0</v>
      </c>
      <c r="J205" s="46">
        <f t="shared" si="31"/>
        <v>251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+'17'!J252</f>
        <v>12</v>
      </c>
      <c r="F252" s="71"/>
      <c r="G252" s="46">
        <f t="shared" si="42"/>
        <v>12</v>
      </c>
      <c r="H252" s="78">
        <v>0</v>
      </c>
      <c r="I252" s="76">
        <v>0</v>
      </c>
      <c r="J252" s="46">
        <f t="shared" si="43"/>
        <v>10</v>
      </c>
      <c r="K252" s="72">
        <v>2</v>
      </c>
      <c r="L252" s="20">
        <v>15</v>
      </c>
      <c r="M252" s="65">
        <f t="shared" si="34"/>
        <v>30</v>
      </c>
      <c r="N252" s="17" t="s">
        <v>16</v>
      </c>
      <c r="O252" s="18"/>
      <c r="P252" s="123">
        <f t="shared" si="35"/>
        <v>30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620.24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590</v>
      </c>
      <c r="O264" s="2">
        <v>100</v>
      </c>
      <c r="P264" s="2">
        <v>190</v>
      </c>
      <c r="Q264" s="88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D256" sqref="D256"/>
      <selection pane="topRight" activeCell="D256" sqref="D256"/>
      <selection pane="bottomLeft" activeCell="D256" sqref="D256"/>
      <selection pane="bottomRight" activeCell="N22" sqref="N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68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24</v>
      </c>
      <c r="K6" s="72"/>
      <c r="L6" s="15">
        <v>100</v>
      </c>
      <c r="M6" s="65">
        <f t="shared" ref="M6:M69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4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15</v>
      </c>
      <c r="P20" s="123">
        <f t="shared" si="3"/>
        <v>50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1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1"/>
        <v>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1"/>
        <v>7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1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20</v>
      </c>
      <c r="P39" s="123">
        <f t="shared" si="3"/>
        <v>80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1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10</v>
      </c>
      <c r="P40" s="123">
        <f t="shared" si="3"/>
        <v>40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1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1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1"/>
        <v>12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1"/>
        <v>7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1"/>
        <v>12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1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1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>
        <v>10</v>
      </c>
      <c r="P77" s="123">
        <f t="shared" si="3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20</v>
      </c>
      <c r="F112" s="71"/>
      <c r="G112" s="46">
        <f t="shared" si="18"/>
        <v>20</v>
      </c>
      <c r="H112" s="78">
        <v>0</v>
      </c>
      <c r="I112" s="76">
        <v>0</v>
      </c>
      <c r="J112" s="46">
        <f t="shared" si="6"/>
        <v>19</v>
      </c>
      <c r="K112" s="72">
        <v>1</v>
      </c>
      <c r="L112" s="20">
        <v>100</v>
      </c>
      <c r="M112" s="65">
        <f t="shared" si="7"/>
        <v>100</v>
      </c>
      <c r="N112" s="17" t="s">
        <v>16</v>
      </c>
      <c r="O112" s="18"/>
      <c r="P112" s="123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0</v>
      </c>
      <c r="F113" s="71"/>
      <c r="G113" s="46">
        <f t="shared" si="18"/>
        <v>0</v>
      </c>
      <c r="H113" s="78">
        <v>0</v>
      </c>
      <c r="I113" s="76">
        <v>0</v>
      </c>
      <c r="J113" s="46">
        <f t="shared" si="6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11</v>
      </c>
      <c r="F115" s="71"/>
      <c r="G115" s="46">
        <f t="shared" si="18"/>
        <v>11</v>
      </c>
      <c r="H115" s="78">
        <v>0</v>
      </c>
      <c r="I115" s="76">
        <v>0</v>
      </c>
      <c r="J115" s="46">
        <f t="shared" si="6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12</v>
      </c>
      <c r="F116" s="71"/>
      <c r="G116" s="46">
        <f t="shared" si="18"/>
        <v>12</v>
      </c>
      <c r="H116" s="78">
        <v>0</v>
      </c>
      <c r="I116" s="76">
        <v>0</v>
      </c>
      <c r="J116" s="46">
        <f t="shared" si="6"/>
        <v>10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1</v>
      </c>
      <c r="F131" s="71">
        <v>4</v>
      </c>
      <c r="G131" s="46">
        <f t="shared" si="18"/>
        <v>5</v>
      </c>
      <c r="H131" s="78">
        <v>0</v>
      </c>
      <c r="I131" s="76">
        <v>0</v>
      </c>
      <c r="J131" s="46">
        <f t="shared" si="6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10</v>
      </c>
      <c r="P131" s="123">
        <f t="shared" si="8"/>
        <v>90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5</v>
      </c>
      <c r="F133" s="71"/>
      <c r="G133" s="46">
        <f t="shared" si="18"/>
        <v>5</v>
      </c>
      <c r="H133" s="78">
        <v>0</v>
      </c>
      <c r="I133" s="76">
        <v>0</v>
      </c>
      <c r="J133" s="46">
        <f t="shared" ref="J133:J196" si="22">+G133-H133-K133-I133</f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14</v>
      </c>
      <c r="F175" s="71"/>
      <c r="G175" s="46">
        <f t="shared" si="24"/>
        <v>14</v>
      </c>
      <c r="H175" s="78">
        <v>0</v>
      </c>
      <c r="I175" s="76">
        <v>0</v>
      </c>
      <c r="J175" s="46">
        <f t="shared" si="22"/>
        <v>13</v>
      </c>
      <c r="K175" s="72">
        <v>1</v>
      </c>
      <c r="L175" s="15">
        <v>50</v>
      </c>
      <c r="M175" s="65">
        <f t="shared" si="23"/>
        <v>50</v>
      </c>
      <c r="N175" s="17" t="s">
        <v>16</v>
      </c>
      <c r="O175" s="18"/>
      <c r="P175" s="123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25</v>
      </c>
      <c r="F178" s="71"/>
      <c r="G178" s="46">
        <f t="shared" si="24"/>
        <v>25</v>
      </c>
      <c r="H178" s="78">
        <v>0</v>
      </c>
      <c r="I178" s="76">
        <v>0</v>
      </c>
      <c r="J178" s="46">
        <f t="shared" si="22"/>
        <v>25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12</v>
      </c>
      <c r="F185" s="71"/>
      <c r="G185" s="46">
        <f t="shared" si="24"/>
        <v>12</v>
      </c>
      <c r="H185" s="78">
        <v>0</v>
      </c>
      <c r="I185" s="76">
        <v>0</v>
      </c>
      <c r="J185" s="46">
        <f t="shared" si="22"/>
        <v>11</v>
      </c>
      <c r="K185" s="72">
        <v>1</v>
      </c>
      <c r="L185" s="20">
        <v>80</v>
      </c>
      <c r="M185" s="65">
        <f t="shared" si="23"/>
        <v>80</v>
      </c>
      <c r="N185" s="17" t="s">
        <v>16</v>
      </c>
      <c r="O185" s="18"/>
      <c r="P185" s="123">
        <f t="shared" si="26"/>
        <v>80</v>
      </c>
      <c r="Q185" s="90">
        <v>63</v>
      </c>
      <c r="R185" s="43">
        <f t="shared" si="27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22</v>
      </c>
      <c r="F193" s="71"/>
      <c r="G193" s="46">
        <f t="shared" si="24"/>
        <v>22</v>
      </c>
      <c r="H193" s="78">
        <v>0</v>
      </c>
      <c r="I193" s="76">
        <v>0</v>
      </c>
      <c r="J193" s="46">
        <f t="shared" si="22"/>
        <v>22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18</v>
      </c>
      <c r="F194" s="71"/>
      <c r="G194" s="46">
        <f t="shared" si="24"/>
        <v>18</v>
      </c>
      <c r="H194" s="78">
        <v>0</v>
      </c>
      <c r="I194" s="76">
        <v>0</v>
      </c>
      <c r="J194" s="46">
        <f t="shared" si="22"/>
        <v>18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251</v>
      </c>
      <c r="F205" s="71"/>
      <c r="G205" s="46">
        <f t="shared" si="24"/>
        <v>251</v>
      </c>
      <c r="H205" s="78">
        <v>0</v>
      </c>
      <c r="I205" s="76">
        <v>0</v>
      </c>
      <c r="J205" s="46">
        <f t="shared" si="30"/>
        <v>249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3">
        <f t="shared" si="26"/>
        <v>110</v>
      </c>
      <c r="Q205" s="90">
        <v>40</v>
      </c>
      <c r="R205" s="43">
        <f t="shared" si="27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19</v>
      </c>
      <c r="F218" s="71"/>
      <c r="G218" s="46">
        <f t="shared" si="24"/>
        <v>19</v>
      </c>
      <c r="H218" s="78">
        <v>0</v>
      </c>
      <c r="I218" s="76">
        <v>0</v>
      </c>
      <c r="J218" s="46">
        <f t="shared" si="30"/>
        <v>19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2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3</v>
      </c>
      <c r="F249" s="71"/>
      <c r="G249" s="46">
        <f t="shared" si="34"/>
        <v>3</v>
      </c>
      <c r="H249" s="78">
        <v>0</v>
      </c>
      <c r="I249" s="76">
        <v>0</v>
      </c>
      <c r="J249" s="46">
        <f t="shared" si="30"/>
        <v>3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+'18'!J252</f>
        <v>10</v>
      </c>
      <c r="F252" s="71"/>
      <c r="G252" s="46">
        <f t="shared" si="34"/>
        <v>10</v>
      </c>
      <c r="H252" s="78">
        <v>0</v>
      </c>
      <c r="I252" s="76">
        <v>0</v>
      </c>
      <c r="J252" s="46">
        <f t="shared" si="30"/>
        <v>6</v>
      </c>
      <c r="K252" s="72">
        <v>4</v>
      </c>
      <c r="L252" s="20">
        <v>15</v>
      </c>
      <c r="M252" s="65">
        <f t="shared" si="31"/>
        <v>60</v>
      </c>
      <c r="N252" s="17" t="s">
        <v>16</v>
      </c>
      <c r="O252" s="18"/>
      <c r="P252" s="123">
        <f t="shared" si="26"/>
        <v>60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9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5">E259+F259</f>
        <v>0</v>
      </c>
      <c r="H259" s="78">
        <v>0</v>
      </c>
      <c r="I259" s="76">
        <v>0</v>
      </c>
      <c r="J259" s="46">
        <f t="shared" ref="J259" si="46">+G259-H259-K259-I259</f>
        <v>0</v>
      </c>
      <c r="K259" s="72"/>
      <c r="L259" s="20"/>
      <c r="M259" s="65">
        <f t="shared" ref="M259" si="47">+L259*K259</f>
        <v>0</v>
      </c>
      <c r="N259" s="17" t="s">
        <v>16</v>
      </c>
      <c r="O259" s="18"/>
      <c r="P259" s="23">
        <f t="shared" ref="P259" si="48">SUM(M259-O259)</f>
        <v>0</v>
      </c>
      <c r="Q259" s="90"/>
      <c r="R259" s="43">
        <f t="shared" ref="R259" si="4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654.21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285</v>
      </c>
      <c r="O264" s="2">
        <v>235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D256" sqref="D256"/>
      <selection pane="topRight" activeCell="D256" sqref="D256"/>
      <selection pane="bottomLeft" activeCell="D256" sqref="D256"/>
      <selection pane="bottomRight" activeCell="I71" sqref="I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9</v>
      </c>
      <c r="F5" s="71">
        <v>5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24</v>
      </c>
      <c r="F6" s="71">
        <v>10</v>
      </c>
      <c r="G6" s="46">
        <f t="shared" si="0"/>
        <v>34</v>
      </c>
      <c r="H6" s="78">
        <v>0</v>
      </c>
      <c r="I6" s="76">
        <v>0</v>
      </c>
      <c r="J6" s="46">
        <f t="shared" si="1"/>
        <v>32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69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6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8</v>
      </c>
      <c r="F18" s="71">
        <v>5</v>
      </c>
      <c r="G18" s="46">
        <f t="shared" si="0"/>
        <v>13</v>
      </c>
      <c r="H18" s="78">
        <v>0</v>
      </c>
      <c r="I18" s="76">
        <v>0</v>
      </c>
      <c r="J18" s="46">
        <f t="shared" si="1"/>
        <v>13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1</v>
      </c>
      <c r="F20" s="71">
        <v>5</v>
      </c>
      <c r="G20" s="46">
        <f t="shared" si="0"/>
        <v>6</v>
      </c>
      <c r="H20" s="78">
        <v>0</v>
      </c>
      <c r="I20" s="76">
        <v>0</v>
      </c>
      <c r="J20" s="46">
        <f t="shared" si="1"/>
        <v>3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35</v>
      </c>
      <c r="P20" s="123">
        <f t="shared" si="3"/>
        <v>160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3</v>
      </c>
      <c r="F22" s="71">
        <v>10</v>
      </c>
      <c r="G22" s="46">
        <f t="shared" si="0"/>
        <v>13</v>
      </c>
      <c r="H22" s="78">
        <v>0</v>
      </c>
      <c r="I22" s="76">
        <v>0</v>
      </c>
      <c r="J22" s="46">
        <f t="shared" si="1"/>
        <v>7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3">
        <f t="shared" si="3"/>
        <v>600</v>
      </c>
      <c r="Q22" s="119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6</v>
      </c>
      <c r="F24" s="71">
        <v>3</v>
      </c>
      <c r="G24" s="46">
        <f t="shared" si="0"/>
        <v>9</v>
      </c>
      <c r="H24" s="78">
        <v>0</v>
      </c>
      <c r="I24" s="76">
        <v>0</v>
      </c>
      <c r="J24" s="46">
        <f t="shared" si="1"/>
        <v>6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23">
        <f t="shared" si="3"/>
        <v>250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5</v>
      </c>
      <c r="F28" s="71">
        <v>3</v>
      </c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3</v>
      </c>
      <c r="F31" s="71">
        <v>10</v>
      </c>
      <c r="G31" s="46">
        <f t="shared" si="5"/>
        <v>13</v>
      </c>
      <c r="H31" s="78">
        <v>0</v>
      </c>
      <c r="I31" s="76">
        <v>0</v>
      </c>
      <c r="J31" s="46">
        <f t="shared" si="6"/>
        <v>10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7</v>
      </c>
      <c r="F32" s="71">
        <v>10</v>
      </c>
      <c r="G32" s="46">
        <f t="shared" si="5"/>
        <v>17</v>
      </c>
      <c r="H32" s="78">
        <v>0</v>
      </c>
      <c r="I32" s="76">
        <v>0</v>
      </c>
      <c r="J32" s="46">
        <f t="shared" si="6"/>
        <v>15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4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23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4</v>
      </c>
      <c r="F40" s="71">
        <v>5</v>
      </c>
      <c r="G40" s="46">
        <f t="shared" si="5"/>
        <v>9</v>
      </c>
      <c r="H40" s="78">
        <v>0</v>
      </c>
      <c r="I40" s="76">
        <v>0</v>
      </c>
      <c r="J40" s="46">
        <f t="shared" si="6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9</v>
      </c>
      <c r="F46" s="71">
        <v>3</v>
      </c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8</v>
      </c>
      <c r="F47" s="71">
        <v>3</v>
      </c>
      <c r="G47" s="46">
        <f t="shared" si="5"/>
        <v>11</v>
      </c>
      <c r="H47" s="78">
        <v>0</v>
      </c>
      <c r="I47" s="76">
        <v>0</v>
      </c>
      <c r="J47" s="46">
        <f t="shared" si="6"/>
        <v>10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12</v>
      </c>
      <c r="F48" s="71">
        <v>3</v>
      </c>
      <c r="G48" s="46">
        <f t="shared" si="5"/>
        <v>15</v>
      </c>
      <c r="H48" s="78">
        <v>0</v>
      </c>
      <c r="I48" s="76">
        <v>0</v>
      </c>
      <c r="J48" s="46">
        <f t="shared" si="6"/>
        <v>14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7</v>
      </c>
      <c r="F49" s="71">
        <v>3</v>
      </c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12</v>
      </c>
      <c r="F53" s="71">
        <v>3</v>
      </c>
      <c r="G53" s="46">
        <f t="shared" si="5"/>
        <v>15</v>
      </c>
      <c r="H53" s="78">
        <v>0</v>
      </c>
      <c r="I53" s="76">
        <v>0</v>
      </c>
      <c r="J53" s="46">
        <f t="shared" si="6"/>
        <v>12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75</v>
      </c>
      <c r="P53" s="123">
        <f t="shared" si="3"/>
        <v>75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3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3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2</v>
      </c>
      <c r="F72" s="71">
        <v>5</v>
      </c>
      <c r="G72" s="46">
        <f t="shared" si="5"/>
        <v>7</v>
      </c>
      <c r="H72" s="78">
        <v>0</v>
      </c>
      <c r="I72" s="76">
        <v>0</v>
      </c>
      <c r="J72" s="46">
        <f t="shared" si="6"/>
        <v>6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3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4</v>
      </c>
      <c r="F77" s="71">
        <v>5</v>
      </c>
      <c r="G77" s="46">
        <f t="shared" si="5"/>
        <v>9</v>
      </c>
      <c r="H77" s="78">
        <v>0</v>
      </c>
      <c r="I77" s="76">
        <v>0</v>
      </c>
      <c r="J77" s="46">
        <f t="shared" si="6"/>
        <v>5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25</v>
      </c>
      <c r="P77" s="123">
        <f t="shared" si="7"/>
        <v>175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19</v>
      </c>
      <c r="F112" s="71"/>
      <c r="G112" s="46">
        <f t="shared" si="20"/>
        <v>19</v>
      </c>
      <c r="H112" s="78">
        <v>0</v>
      </c>
      <c r="I112" s="76">
        <v>0</v>
      </c>
      <c r="J112" s="46">
        <f t="shared" si="21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3</v>
      </c>
      <c r="F131" s="71">
        <v>5</v>
      </c>
      <c r="G131" s="46">
        <f t="shared" si="20"/>
        <v>8</v>
      </c>
      <c r="H131" s="78">
        <v>0</v>
      </c>
      <c r="I131" s="76">
        <v>0</v>
      </c>
      <c r="J131" s="46">
        <f t="shared" si="21"/>
        <v>8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3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9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3">
        <f t="shared" si="26"/>
        <v>200</v>
      </c>
      <c r="Q175" s="119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25</v>
      </c>
      <c r="F178" s="71"/>
      <c r="G178" s="46">
        <f t="shared" si="27"/>
        <v>25</v>
      </c>
      <c r="H178" s="78">
        <v>0</v>
      </c>
      <c r="I178" s="76">
        <v>0</v>
      </c>
      <c r="J178" s="46">
        <f t="shared" si="28"/>
        <v>23</v>
      </c>
      <c r="K178" s="72">
        <v>2</v>
      </c>
      <c r="L178" s="20">
        <v>55</v>
      </c>
      <c r="M178" s="65">
        <f t="shared" si="31"/>
        <v>110</v>
      </c>
      <c r="N178" s="17" t="s">
        <v>16</v>
      </c>
      <c r="O178" s="18"/>
      <c r="P178" s="123">
        <f t="shared" si="26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11</v>
      </c>
      <c r="F185" s="71"/>
      <c r="G185" s="46">
        <f t="shared" si="27"/>
        <v>11</v>
      </c>
      <c r="H185" s="78">
        <v>0</v>
      </c>
      <c r="I185" s="76">
        <v>0</v>
      </c>
      <c r="J185" s="46">
        <f t="shared" si="28"/>
        <v>10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3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22</v>
      </c>
      <c r="F193" s="71"/>
      <c r="G193" s="46">
        <f t="shared" si="27"/>
        <v>22</v>
      </c>
      <c r="H193" s="78">
        <v>0</v>
      </c>
      <c r="I193" s="76">
        <v>0</v>
      </c>
      <c r="J193" s="46">
        <f t="shared" si="28"/>
        <v>18</v>
      </c>
      <c r="K193" s="72">
        <v>4</v>
      </c>
      <c r="L193" s="20">
        <v>60</v>
      </c>
      <c r="M193" s="65">
        <f t="shared" si="31"/>
        <v>240</v>
      </c>
      <c r="N193" s="17" t="s">
        <v>16</v>
      </c>
      <c r="O193" s="18"/>
      <c r="P193" s="123">
        <f t="shared" si="26"/>
        <v>240</v>
      </c>
      <c r="Q193" s="90">
        <v>38</v>
      </c>
      <c r="R193" s="43">
        <f t="shared" si="32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18</v>
      </c>
      <c r="F194" s="71"/>
      <c r="G194" s="46">
        <f t="shared" si="27"/>
        <v>18</v>
      </c>
      <c r="H194" s="78">
        <v>0</v>
      </c>
      <c r="I194" s="76">
        <v>0</v>
      </c>
      <c r="J194" s="46">
        <f t="shared" si="28"/>
        <v>16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3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249</v>
      </c>
      <c r="F205" s="71"/>
      <c r="G205" s="46">
        <f t="shared" si="27"/>
        <v>249</v>
      </c>
      <c r="H205" s="78">
        <v>0</v>
      </c>
      <c r="I205" s="76">
        <v>0</v>
      </c>
      <c r="J205" s="46">
        <f t="shared" si="28"/>
        <v>242</v>
      </c>
      <c r="K205" s="72">
        <v>7</v>
      </c>
      <c r="L205" s="20">
        <v>55</v>
      </c>
      <c r="M205" s="65">
        <f t="shared" si="31"/>
        <v>385</v>
      </c>
      <c r="N205" s="17" t="s">
        <v>16</v>
      </c>
      <c r="O205" s="18"/>
      <c r="P205" s="123">
        <f t="shared" si="35"/>
        <v>385</v>
      </c>
      <c r="Q205" s="90">
        <v>40</v>
      </c>
      <c r="R205" s="43">
        <f t="shared" si="32"/>
        <v>280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19</v>
      </c>
      <c r="F218" s="71"/>
      <c r="G218" s="46">
        <f t="shared" si="27"/>
        <v>19</v>
      </c>
      <c r="H218" s="78">
        <v>0</v>
      </c>
      <c r="I218" s="76">
        <v>0</v>
      </c>
      <c r="J218" s="46">
        <f t="shared" si="28"/>
        <v>19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3</v>
      </c>
      <c r="F249" s="71">
        <v>5</v>
      </c>
      <c r="G249" s="46">
        <f t="shared" si="39"/>
        <v>8</v>
      </c>
      <c r="H249" s="78">
        <v>0</v>
      </c>
      <c r="I249" s="76">
        <v>0</v>
      </c>
      <c r="J249" s="46">
        <f t="shared" si="40"/>
        <v>7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>
        <v>50</v>
      </c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+'19'!J252</f>
        <v>6</v>
      </c>
      <c r="F252" s="71"/>
      <c r="G252" s="46">
        <f t="shared" si="39"/>
        <v>6</v>
      </c>
      <c r="H252" s="78">
        <v>0</v>
      </c>
      <c r="I252" s="76">
        <v>0</v>
      </c>
      <c r="J252" s="46">
        <f t="shared" si="40"/>
        <v>4</v>
      </c>
      <c r="K252" s="72">
        <v>2</v>
      </c>
      <c r="L252" s="20">
        <v>15</v>
      </c>
      <c r="M252" s="65">
        <f t="shared" si="31"/>
        <v>30</v>
      </c>
      <c r="N252" s="17" t="s">
        <v>16</v>
      </c>
      <c r="O252" s="18"/>
      <c r="P252" s="123">
        <f t="shared" si="35"/>
        <v>30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1877.93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4440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1765</v>
      </c>
      <c r="O264" s="2">
        <v>370</v>
      </c>
      <c r="P264" s="2">
        <v>100</v>
      </c>
      <c r="Q264" s="88">
        <v>260</v>
      </c>
      <c r="R264" s="2">
        <v>365</v>
      </c>
      <c r="S264" s="2">
        <v>355</v>
      </c>
      <c r="T264" s="2">
        <v>65</v>
      </c>
      <c r="U264" s="2">
        <v>150</v>
      </c>
      <c r="V264" s="2">
        <v>100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335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2325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2325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AB346"/>
  <sheetViews>
    <sheetView zoomScale="70" zoomScaleNormal="70" workbookViewId="0">
      <pane xSplit="10" ySplit="4" topLeftCell="L5" activePane="bottomRight" state="frozen"/>
      <selection activeCell="D256" sqref="D256"/>
      <selection pane="topRight" activeCell="D256" sqref="D256"/>
      <selection pane="bottomLeft" activeCell="D256" sqref="D256"/>
      <selection pane="bottomRight" activeCell="I60" sqref="I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9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25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3">
        <f t="shared" ref="P6:P80" si="3">SUM(M6-O6)</f>
        <v>700</v>
      </c>
      <c r="Q6" s="11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100</v>
      </c>
      <c r="P24" s="23">
        <f t="shared" si="3"/>
        <v>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23">
        <f t="shared" si="3"/>
        <v>900</v>
      </c>
      <c r="Q31" s="119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12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3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4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30</v>
      </c>
      <c r="P40" s="123">
        <f t="shared" si="3"/>
        <v>170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10</v>
      </c>
      <c r="P46" s="123">
        <f t="shared" si="3"/>
        <v>40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9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>
        <v>30</v>
      </c>
      <c r="P48" s="123">
        <f>SUM(M48-O48)</f>
        <v>220</v>
      </c>
      <c r="Q48" s="119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7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20</v>
      </c>
      <c r="P49" s="123">
        <f>SUM(M49-O49)</f>
        <v>130</v>
      </c>
      <c r="Q49" s="119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8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>
        <v>40</v>
      </c>
      <c r="P53" s="123">
        <f>SUM(M53-O53)</f>
        <v>160</v>
      </c>
      <c r="Q53" s="119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5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10</v>
      </c>
      <c r="P72" s="123">
        <f t="shared" si="3"/>
        <v>40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3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6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20</v>
      </c>
      <c r="P131" s="123">
        <f t="shared" si="8"/>
        <v>80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23</v>
      </c>
      <c r="F178" s="71"/>
      <c r="G178" s="46">
        <f t="shared" si="30"/>
        <v>23</v>
      </c>
      <c r="H178" s="78">
        <v>0</v>
      </c>
      <c r="I178" s="76">
        <v>0</v>
      </c>
      <c r="J178" s="46">
        <f t="shared" si="31"/>
        <v>23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9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16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242</v>
      </c>
      <c r="F205" s="71"/>
      <c r="G205" s="46">
        <f t="shared" si="30"/>
        <v>242</v>
      </c>
      <c r="H205" s="78">
        <v>0</v>
      </c>
      <c r="I205" s="76">
        <v>0</v>
      </c>
      <c r="J205" s="46">
        <f t="shared" si="31"/>
        <v>240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7</v>
      </c>
      <c r="F249" s="71"/>
      <c r="G249" s="46">
        <f t="shared" si="42"/>
        <v>7</v>
      </c>
      <c r="H249" s="78">
        <v>0</v>
      </c>
      <c r="I249" s="76">
        <v>0</v>
      </c>
      <c r="J249" s="46">
        <f t="shared" si="43"/>
        <v>4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>
        <v>20</v>
      </c>
      <c r="P249" s="123">
        <f t="shared" si="35"/>
        <v>130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+'20'!J252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2090.09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5525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2775</v>
      </c>
      <c r="O264" s="2">
        <v>120</v>
      </c>
      <c r="P264" s="2">
        <v>100</v>
      </c>
      <c r="Q264" s="2">
        <v>260</v>
      </c>
      <c r="R264" s="2">
        <v>220</v>
      </c>
      <c r="S264" s="2">
        <v>90</v>
      </c>
      <c r="T264" s="2">
        <v>120</v>
      </c>
      <c r="U264" s="2">
        <v>120</v>
      </c>
      <c r="V264" s="2">
        <v>55</v>
      </c>
      <c r="W264" s="2">
        <v>130</v>
      </c>
      <c r="X264" s="2">
        <v>1200</v>
      </c>
      <c r="Y264" s="2">
        <v>50</v>
      </c>
      <c r="Z264" s="2">
        <v>100</v>
      </c>
      <c r="AA264" s="2">
        <v>160</v>
      </c>
      <c r="AB264" s="2">
        <v>50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280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2455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2455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D256" sqref="D256"/>
      <selection pane="topRight" activeCell="D256" sqref="D256"/>
      <selection pane="bottomLeft" activeCell="D256" sqref="D256"/>
      <selection pane="bottomRight" activeCell="L63" sqref="L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3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9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3">
        <f t="shared" si="3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1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/>
      <c r="P28" s="123">
        <f t="shared" si="3"/>
        <v>600</v>
      </c>
      <c r="Q28" s="119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4</v>
      </c>
      <c r="K32" s="72">
        <v>8</v>
      </c>
      <c r="L32" s="15">
        <v>130</v>
      </c>
      <c r="M32" s="65">
        <f t="shared" si="2"/>
        <v>1040</v>
      </c>
      <c r="N32" s="17" t="s">
        <v>16</v>
      </c>
      <c r="O32" s="18"/>
      <c r="P32" s="123">
        <f t="shared" si="3"/>
        <v>1040</v>
      </c>
      <c r="Q32" s="90">
        <v>46.37</v>
      </c>
      <c r="R32" s="43">
        <f t="shared" si="4"/>
        <v>370.96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5</v>
      </c>
      <c r="K46" s="72">
        <v>6</v>
      </c>
      <c r="L46" s="15">
        <v>50</v>
      </c>
      <c r="M46" s="65">
        <f t="shared" si="2"/>
        <v>300</v>
      </c>
      <c r="N46" s="17" t="s">
        <v>16</v>
      </c>
      <c r="O46" s="18">
        <v>30</v>
      </c>
      <c r="P46" s="123">
        <f t="shared" si="3"/>
        <v>270</v>
      </c>
      <c r="Q46" s="119">
        <v>17.78</v>
      </c>
      <c r="R46" s="43">
        <f t="shared" si="4"/>
        <v>106.68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7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3">
        <f t="shared" si="3"/>
        <v>100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6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3">
        <f t="shared" si="3"/>
        <v>150</v>
      </c>
      <c r="Q48" s="119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3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3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9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3">
        <f>SUM(M115-O115)</f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2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23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3</v>
      </c>
      <c r="F133" s="71">
        <v>1</v>
      </c>
      <c r="G133" s="46">
        <f t="shared" si="23"/>
        <v>4</v>
      </c>
      <c r="H133" s="78">
        <v>0</v>
      </c>
      <c r="I133" s="76">
        <v>0</v>
      </c>
      <c r="J133" s="46">
        <f t="shared" si="24"/>
        <v>0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3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23</v>
      </c>
      <c r="F178" s="71"/>
      <c r="G178" s="46">
        <f t="shared" si="30"/>
        <v>23</v>
      </c>
      <c r="H178" s="78">
        <v>0</v>
      </c>
      <c r="I178" s="76">
        <v>0</v>
      </c>
      <c r="J178" s="46">
        <f t="shared" si="31"/>
        <v>23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8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12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3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240</v>
      </c>
      <c r="F205" s="71"/>
      <c r="G205" s="46">
        <f t="shared" si="30"/>
        <v>240</v>
      </c>
      <c r="H205" s="78">
        <v>0</v>
      </c>
      <c r="I205" s="76">
        <v>0</v>
      </c>
      <c r="J205" s="46">
        <f t="shared" si="31"/>
        <v>238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3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+'21'!J252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1795.46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4660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1770</v>
      </c>
      <c r="O264" s="2">
        <v>260</v>
      </c>
      <c r="P264" s="2">
        <v>260</v>
      </c>
      <c r="Q264" s="2">
        <v>150</v>
      </c>
      <c r="R264" s="2">
        <v>100</v>
      </c>
      <c r="S264" s="2">
        <v>300</v>
      </c>
      <c r="T264" s="2">
        <v>200</v>
      </c>
      <c r="U264" s="2">
        <v>50</v>
      </c>
      <c r="V264" s="2">
        <v>450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2845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2845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D256" sqref="D256"/>
      <selection pane="topRight" activeCell="D256" sqref="D256"/>
      <selection pane="bottomLeft" activeCell="D256" sqref="D256"/>
      <selection pane="bottomRight" activeCell="H17" sqref="H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7</v>
      </c>
      <c r="F5" s="71">
        <v>5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20</v>
      </c>
      <c r="F6" s="71">
        <v>10</v>
      </c>
      <c r="G6" s="46">
        <f t="shared" si="0"/>
        <v>30</v>
      </c>
      <c r="H6" s="78">
        <v>0</v>
      </c>
      <c r="I6" s="76">
        <v>0</v>
      </c>
      <c r="J6" s="46">
        <f t="shared" si="1"/>
        <v>28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69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5</v>
      </c>
      <c r="F22" s="71">
        <v>5</v>
      </c>
      <c r="G22" s="46">
        <f t="shared" si="0"/>
        <v>10</v>
      </c>
      <c r="H22" s="78">
        <v>0</v>
      </c>
      <c r="I22" s="76">
        <v>0</v>
      </c>
      <c r="J22" s="46">
        <f t="shared" si="1"/>
        <v>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5</v>
      </c>
      <c r="F24" s="71">
        <v>3</v>
      </c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</v>
      </c>
      <c r="F28" s="71">
        <v>3</v>
      </c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4</v>
      </c>
      <c r="F32" s="71">
        <v>10</v>
      </c>
      <c r="G32" s="46">
        <f t="shared" si="5"/>
        <v>14</v>
      </c>
      <c r="H32" s="78">
        <v>0</v>
      </c>
      <c r="I32" s="76">
        <v>0</v>
      </c>
      <c r="J32" s="46">
        <f t="shared" si="6"/>
        <v>14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</v>
      </c>
      <c r="F39" s="71">
        <v>5</v>
      </c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3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17</v>
      </c>
      <c r="F112" s="71"/>
      <c r="G112" s="46">
        <f t="shared" si="20"/>
        <v>17</v>
      </c>
      <c r="H112" s="78">
        <v>0</v>
      </c>
      <c r="I112" s="76">
        <v>0</v>
      </c>
      <c r="J112" s="46">
        <f t="shared" si="21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>
        <v>5</v>
      </c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3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23</v>
      </c>
      <c r="F178" s="71"/>
      <c r="G178" s="46">
        <f t="shared" si="27"/>
        <v>23</v>
      </c>
      <c r="H178" s="78">
        <v>0</v>
      </c>
      <c r="I178" s="76">
        <v>0</v>
      </c>
      <c r="J178" s="46">
        <f t="shared" si="28"/>
        <v>23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8</v>
      </c>
      <c r="F185" s="71"/>
      <c r="G185" s="46">
        <f t="shared" si="27"/>
        <v>8</v>
      </c>
      <c r="H185" s="78">
        <v>0</v>
      </c>
      <c r="I185" s="76">
        <v>0</v>
      </c>
      <c r="J185" s="46">
        <f t="shared" si="28"/>
        <v>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12</v>
      </c>
      <c r="F193" s="71"/>
      <c r="G193" s="46">
        <f t="shared" si="27"/>
        <v>12</v>
      </c>
      <c r="H193" s="78">
        <v>0</v>
      </c>
      <c r="I193" s="76">
        <v>0</v>
      </c>
      <c r="J193" s="46">
        <f t="shared" si="28"/>
        <v>11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13</v>
      </c>
      <c r="F194" s="71"/>
      <c r="G194" s="46">
        <f t="shared" si="27"/>
        <v>13</v>
      </c>
      <c r="H194" s="78">
        <v>0</v>
      </c>
      <c r="I194" s="76">
        <v>0</v>
      </c>
      <c r="J194" s="46">
        <f t="shared" si="28"/>
        <v>13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238</v>
      </c>
      <c r="F205" s="71"/>
      <c r="G205" s="46">
        <f t="shared" si="27"/>
        <v>238</v>
      </c>
      <c r="H205" s="78">
        <v>0</v>
      </c>
      <c r="I205" s="76">
        <v>0</v>
      </c>
      <c r="J205" s="46">
        <f t="shared" si="28"/>
        <v>237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19</v>
      </c>
      <c r="F218" s="71"/>
      <c r="G218" s="46">
        <f t="shared" si="27"/>
        <v>19</v>
      </c>
      <c r="H218" s="78">
        <v>0</v>
      </c>
      <c r="I218" s="76">
        <v>0</v>
      </c>
      <c r="J218" s="46">
        <f t="shared" si="28"/>
        <v>19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3</v>
      </c>
      <c r="F249" s="71">
        <v>3</v>
      </c>
      <c r="G249" s="46">
        <f t="shared" si="39"/>
        <v>6</v>
      </c>
      <c r="H249" s="78">
        <v>0</v>
      </c>
      <c r="I249" s="76">
        <v>0</v>
      </c>
      <c r="J249" s="46">
        <f t="shared" si="40"/>
        <v>6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+'22'!J252</f>
        <v>4</v>
      </c>
      <c r="F252" s="71"/>
      <c r="G252" s="46">
        <f t="shared" si="39"/>
        <v>4</v>
      </c>
      <c r="H252" s="78">
        <v>0</v>
      </c>
      <c r="I252" s="76">
        <v>0</v>
      </c>
      <c r="J252" s="46">
        <f t="shared" si="40"/>
        <v>4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>
        <v>20.36</v>
      </c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350.46000000000004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205</v>
      </c>
      <c r="O264" s="2">
        <v>55</v>
      </c>
      <c r="P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D256" sqref="D256"/>
      <selection pane="topRight" activeCell="D256" sqref="D256"/>
      <selection pane="bottomLeft" activeCell="D256" sqref="D256"/>
      <selection pane="bottomRight" activeCell="K9" sqref="K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5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23">
        <f>SUM(M5-O5)</f>
        <v>350</v>
      </c>
      <c r="Q5" s="119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10</v>
      </c>
      <c r="P18" s="123">
        <f t="shared" si="3"/>
        <v>40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20</v>
      </c>
      <c r="P24" s="123">
        <f t="shared" si="3"/>
        <v>80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14</v>
      </c>
      <c r="F32" s="71"/>
      <c r="G32" s="46">
        <f t="shared" si="5"/>
        <v>14</v>
      </c>
      <c r="H32" s="78">
        <v>0</v>
      </c>
      <c r="I32" s="76">
        <v>0</v>
      </c>
      <c r="J32" s="46">
        <f t="shared" si="6"/>
        <v>14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23</v>
      </c>
      <c r="F178" s="71"/>
      <c r="G178" s="46">
        <f t="shared" si="30"/>
        <v>23</v>
      </c>
      <c r="H178" s="78">
        <v>0</v>
      </c>
      <c r="I178" s="76">
        <v>0</v>
      </c>
      <c r="J178" s="46">
        <f t="shared" si="31"/>
        <v>23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8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237</v>
      </c>
      <c r="F205" s="71"/>
      <c r="G205" s="46">
        <f t="shared" si="30"/>
        <v>237</v>
      </c>
      <c r="H205" s="78">
        <v>0</v>
      </c>
      <c r="I205" s="76">
        <v>0</v>
      </c>
      <c r="J205" s="46">
        <f t="shared" si="31"/>
        <v>236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6</v>
      </c>
      <c r="F249" s="71"/>
      <c r="G249" s="46">
        <f t="shared" si="42"/>
        <v>6</v>
      </c>
      <c r="H249" s="78">
        <v>0</v>
      </c>
      <c r="I249" s="76">
        <v>0</v>
      </c>
      <c r="J249" s="46">
        <f t="shared" si="43"/>
        <v>6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+'23'!J252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574.09999999999991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430</v>
      </c>
      <c r="O264" s="2">
        <v>100</v>
      </c>
      <c r="P264" s="2">
        <v>100</v>
      </c>
      <c r="Q264" s="2">
        <v>180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D256" sqref="D256"/>
      <selection pane="topRight" activeCell="D256" sqref="D256"/>
      <selection pane="bottomLeft" activeCell="D256" sqref="D256"/>
      <selection pane="bottomRight" activeCell="N18" sqref="N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5</v>
      </c>
      <c r="F5" s="71">
        <v>5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27</v>
      </c>
      <c r="F6" s="71">
        <v>10</v>
      </c>
      <c r="G6" s="46">
        <f t="shared" si="0"/>
        <v>37</v>
      </c>
      <c r="H6" s="78">
        <v>0</v>
      </c>
      <c r="I6" s="76">
        <v>0</v>
      </c>
      <c r="J6" s="46">
        <f t="shared" si="1"/>
        <v>33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80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7</v>
      </c>
      <c r="F22" s="71">
        <v>5</v>
      </c>
      <c r="G22" s="46">
        <f t="shared" si="0"/>
        <v>12</v>
      </c>
      <c r="H22" s="78">
        <v>0</v>
      </c>
      <c r="I22" s="76">
        <v>0</v>
      </c>
      <c r="J22" s="46">
        <f t="shared" si="1"/>
        <v>11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9</v>
      </c>
      <c r="F31" s="71">
        <v>5</v>
      </c>
      <c r="G31" s="46">
        <f t="shared" si="5"/>
        <v>14</v>
      </c>
      <c r="H31" s="78">
        <v>0</v>
      </c>
      <c r="I31" s="76">
        <v>0</v>
      </c>
      <c r="J31" s="46">
        <f t="shared" si="6"/>
        <v>13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14</v>
      </c>
      <c r="F32" s="71"/>
      <c r="G32" s="46">
        <f t="shared" si="5"/>
        <v>14</v>
      </c>
      <c r="H32" s="78">
        <v>0</v>
      </c>
      <c r="I32" s="76">
        <v>0</v>
      </c>
      <c r="J32" s="46">
        <f t="shared" si="6"/>
        <v>12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30</v>
      </c>
      <c r="P32" s="123">
        <f t="shared" si="3"/>
        <v>230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5</v>
      </c>
      <c r="F46" s="71">
        <v>3</v>
      </c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6</v>
      </c>
      <c r="F47" s="71">
        <v>3</v>
      </c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6</v>
      </c>
      <c r="F48" s="71">
        <v>3</v>
      </c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7</v>
      </c>
      <c r="F49" s="71">
        <v>3</v>
      </c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7</v>
      </c>
      <c r="F53" s="71">
        <v>3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2</v>
      </c>
      <c r="F72" s="71">
        <v>3</v>
      </c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17</v>
      </c>
      <c r="F112" s="71"/>
      <c r="G112" s="46">
        <f t="shared" si="20"/>
        <v>17</v>
      </c>
      <c r="H112" s="78">
        <v>0</v>
      </c>
      <c r="I112" s="76">
        <v>0</v>
      </c>
      <c r="J112" s="46">
        <f t="shared" si="21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2</v>
      </c>
      <c r="F131" s="71">
        <v>3</v>
      </c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4</v>
      </c>
      <c r="F133" s="71">
        <v>5</v>
      </c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23</v>
      </c>
      <c r="F178" s="71"/>
      <c r="G178" s="46">
        <f t="shared" si="27"/>
        <v>23</v>
      </c>
      <c r="H178" s="78">
        <v>0</v>
      </c>
      <c r="I178" s="76">
        <v>0</v>
      </c>
      <c r="J178" s="46">
        <f t="shared" si="28"/>
        <v>23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8</v>
      </c>
      <c r="F185" s="71"/>
      <c r="G185" s="46">
        <f t="shared" si="27"/>
        <v>8</v>
      </c>
      <c r="H185" s="78">
        <v>0</v>
      </c>
      <c r="I185" s="76">
        <v>0</v>
      </c>
      <c r="J185" s="46">
        <f t="shared" si="28"/>
        <v>7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3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13</v>
      </c>
      <c r="F194" s="71"/>
      <c r="G194" s="46">
        <f t="shared" si="27"/>
        <v>13</v>
      </c>
      <c r="H194" s="78">
        <v>0</v>
      </c>
      <c r="I194" s="76">
        <v>0</v>
      </c>
      <c r="J194" s="46">
        <f t="shared" si="28"/>
        <v>13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236</v>
      </c>
      <c r="F205" s="71"/>
      <c r="G205" s="46">
        <f t="shared" si="27"/>
        <v>236</v>
      </c>
      <c r="H205" s="78">
        <v>0</v>
      </c>
      <c r="I205" s="76">
        <v>0</v>
      </c>
      <c r="J205" s="46">
        <f t="shared" si="28"/>
        <v>235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3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19</v>
      </c>
      <c r="F218" s="71"/>
      <c r="G218" s="46">
        <f t="shared" si="27"/>
        <v>19</v>
      </c>
      <c r="H218" s="78">
        <v>0</v>
      </c>
      <c r="I218" s="76">
        <v>0</v>
      </c>
      <c r="J218" s="46">
        <f t="shared" si="28"/>
        <v>19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6</v>
      </c>
      <c r="F249" s="71"/>
      <c r="G249" s="46">
        <f t="shared" si="39"/>
        <v>6</v>
      </c>
      <c r="H249" s="78">
        <v>0</v>
      </c>
      <c r="I249" s="76">
        <v>0</v>
      </c>
      <c r="J249" s="46">
        <f t="shared" si="40"/>
        <v>6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+'24'!J252</f>
        <v>4</v>
      </c>
      <c r="F252" s="71"/>
      <c r="G252" s="46">
        <f t="shared" si="39"/>
        <v>4</v>
      </c>
      <c r="H252" s="78">
        <v>0</v>
      </c>
      <c r="I252" s="76">
        <v>0</v>
      </c>
      <c r="J252" s="46">
        <f t="shared" si="40"/>
        <v>4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>
        <v>20.36</v>
      </c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>
        <v>20.36</v>
      </c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20.36</v>
      </c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544.16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430</v>
      </c>
      <c r="O264" s="2">
        <v>100</v>
      </c>
      <c r="P264" s="2">
        <v>130</v>
      </c>
      <c r="Q264" s="2">
        <v>50</v>
      </c>
      <c r="R264" s="2">
        <v>50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D256" sqref="D256"/>
      <selection pane="topRight" activeCell="D256" sqref="D256"/>
      <selection pane="bottomLeft" activeCell="D256" sqref="D256"/>
      <selection pane="bottomRight" activeCell="L15" sqref="L15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69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7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>
        <v>90</v>
      </c>
      <c r="P32" s="123">
        <f t="shared" si="3"/>
        <v>560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10</v>
      </c>
      <c r="P65" s="123">
        <f t="shared" si="3"/>
        <v>40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27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17</v>
      </c>
      <c r="F112" s="71"/>
      <c r="G112" s="46">
        <f t="shared" si="20"/>
        <v>17</v>
      </c>
      <c r="H112" s="78">
        <v>0</v>
      </c>
      <c r="I112" s="76">
        <v>0</v>
      </c>
      <c r="J112" s="46">
        <f t="shared" si="21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ref="P129:P146" si="26">SUM(M129-O129)</f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3">
        <f t="shared" si="26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>SUM(M147-O147)</f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ref="P148:P165" si="27">SUM(M148-O148)</f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ref="P166:P197" si="30">SUM(M166-O166)</f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3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3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30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30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8</v>
      </c>
      <c r="F175" s="71"/>
      <c r="G175" s="46">
        <f t="shared" si="28"/>
        <v>8</v>
      </c>
      <c r="H175" s="78">
        <v>0</v>
      </c>
      <c r="I175" s="76">
        <v>0</v>
      </c>
      <c r="J175" s="46">
        <f t="shared" si="29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23</v>
      </c>
      <c r="F178" s="71"/>
      <c r="G178" s="46">
        <f t="shared" si="28"/>
        <v>23</v>
      </c>
      <c r="H178" s="78">
        <v>0</v>
      </c>
      <c r="I178" s="76">
        <v>0</v>
      </c>
      <c r="J178" s="46">
        <f t="shared" si="29"/>
        <v>22</v>
      </c>
      <c r="K178" s="72">
        <v>1</v>
      </c>
      <c r="L178" s="20">
        <v>55</v>
      </c>
      <c r="M178" s="65">
        <f t="shared" si="33"/>
        <v>55</v>
      </c>
      <c r="N178" s="17" t="s">
        <v>16</v>
      </c>
      <c r="O178" s="18"/>
      <c r="P178" s="123">
        <f t="shared" si="30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0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0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6</v>
      </c>
      <c r="K185" s="72">
        <v>1</v>
      </c>
      <c r="L185" s="20">
        <v>80</v>
      </c>
      <c r="M185" s="65">
        <f t="shared" si="33"/>
        <v>80</v>
      </c>
      <c r="N185" s="17" t="s">
        <v>16</v>
      </c>
      <c r="O185" s="18"/>
      <c r="P185" s="123">
        <f t="shared" si="30"/>
        <v>80</v>
      </c>
      <c r="Q185" s="90">
        <v>63</v>
      </c>
      <c r="R185" s="43">
        <f t="shared" si="34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0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0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0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0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0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0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0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8</v>
      </c>
      <c r="F193" s="71"/>
      <c r="G193" s="46">
        <f t="shared" si="28"/>
        <v>8</v>
      </c>
      <c r="H193" s="78">
        <v>0</v>
      </c>
      <c r="I193" s="76">
        <v>0</v>
      </c>
      <c r="J193" s="46">
        <f t="shared" si="29"/>
        <v>6</v>
      </c>
      <c r="K193" s="72">
        <v>2</v>
      </c>
      <c r="L193" s="20">
        <v>60</v>
      </c>
      <c r="M193" s="65">
        <f t="shared" si="33"/>
        <v>120</v>
      </c>
      <c r="N193" s="17" t="s">
        <v>16</v>
      </c>
      <c r="O193" s="18"/>
      <c r="P193" s="123">
        <f t="shared" si="30"/>
        <v>120</v>
      </c>
      <c r="Q193" s="90">
        <v>38</v>
      </c>
      <c r="R193" s="43">
        <f t="shared" si="34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13</v>
      </c>
      <c r="F194" s="71"/>
      <c r="G194" s="46">
        <f t="shared" si="28"/>
        <v>13</v>
      </c>
      <c r="H194" s="78">
        <v>0</v>
      </c>
      <c r="I194" s="76">
        <v>0</v>
      </c>
      <c r="J194" s="46">
        <f t="shared" si="29"/>
        <v>12</v>
      </c>
      <c r="K194" s="72">
        <v>1</v>
      </c>
      <c r="L194" s="20">
        <v>120</v>
      </c>
      <c r="M194" s="65">
        <f t="shared" si="33"/>
        <v>120</v>
      </c>
      <c r="N194" s="17" t="s">
        <v>16</v>
      </c>
      <c r="O194" s="18"/>
      <c r="P194" s="123">
        <f t="shared" si="30"/>
        <v>120</v>
      </c>
      <c r="Q194" s="9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0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0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0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ref="P198:P214" si="37">SUM(M198-O198)</f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235</v>
      </c>
      <c r="F205" s="71"/>
      <c r="G205" s="46">
        <f t="shared" si="28"/>
        <v>235</v>
      </c>
      <c r="H205" s="78">
        <v>0</v>
      </c>
      <c r="I205" s="76">
        <v>0</v>
      </c>
      <c r="J205" s="46">
        <f t="shared" si="29"/>
        <v>229</v>
      </c>
      <c r="K205" s="72">
        <v>6</v>
      </c>
      <c r="L205" s="20">
        <v>55</v>
      </c>
      <c r="M205" s="65">
        <f t="shared" si="33"/>
        <v>330</v>
      </c>
      <c r="N205" s="17" t="s">
        <v>16</v>
      </c>
      <c r="O205" s="18"/>
      <c r="P205" s="123">
        <f t="shared" si="37"/>
        <v>330</v>
      </c>
      <c r="Q205" s="90">
        <v>40</v>
      </c>
      <c r="R205" s="43">
        <f t="shared" si="34"/>
        <v>240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ref="P216:P258" si="39">SUM(M216-O216)</f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19</v>
      </c>
      <c r="F218" s="71"/>
      <c r="G218" s="46">
        <f t="shared" si="28"/>
        <v>19</v>
      </c>
      <c r="H218" s="78">
        <v>0</v>
      </c>
      <c r="I218" s="76">
        <v>0</v>
      </c>
      <c r="J218" s="46">
        <f t="shared" si="29"/>
        <v>19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6</v>
      </c>
      <c r="F249" s="71"/>
      <c r="G249" s="46">
        <f t="shared" si="42"/>
        <v>6</v>
      </c>
      <c r="H249" s="78">
        <v>0</v>
      </c>
      <c r="I249" s="76">
        <v>0</v>
      </c>
      <c r="J249" s="46">
        <f t="shared" si="43"/>
        <v>6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+'25'!J251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3"/>
        <v>0</v>
      </c>
      <c r="N251" s="17" t="s">
        <v>16</v>
      </c>
      <c r="O251" s="18"/>
      <c r="P251" s="23">
        <f t="shared" si="39"/>
        <v>0</v>
      </c>
      <c r="Q251" s="90">
        <v>20.36</v>
      </c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+'25'!J252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15</v>
      </c>
      <c r="M252" s="65">
        <f t="shared" si="33"/>
        <v>0</v>
      </c>
      <c r="N252" s="17" t="s">
        <v>16</v>
      </c>
      <c r="O252" s="18"/>
      <c r="P252" s="23">
        <f t="shared" si="39"/>
        <v>0</v>
      </c>
      <c r="Q252" s="90">
        <v>20.36</v>
      </c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9"/>
        <v>0</v>
      </c>
      <c r="Q254" s="90">
        <v>20.36</v>
      </c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9"/>
        <v>0</v>
      </c>
      <c r="Q255" s="90">
        <v>20.36</v>
      </c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9"/>
        <v>0</v>
      </c>
      <c r="Q256" s="90">
        <v>20.36</v>
      </c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9"/>
        <v>0</v>
      </c>
      <c r="Q258" s="90">
        <v>20.36</v>
      </c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983.1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940</v>
      </c>
      <c r="O264" s="2">
        <v>485</v>
      </c>
      <c r="P264" s="2">
        <v>400</v>
      </c>
      <c r="Q264" s="2">
        <v>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AA346"/>
  <sheetViews>
    <sheetView zoomScale="70" zoomScaleNormal="70" workbookViewId="0">
      <pane xSplit="10" ySplit="4" topLeftCell="L5" activePane="bottomRight" state="frozen"/>
      <selection activeCell="D256" sqref="D256"/>
      <selection pane="topRight" activeCell="D256" sqref="D256"/>
      <selection pane="bottomLeft" activeCell="D256" sqref="D256"/>
      <selection pane="bottomRight" activeCell="H39" sqref="H3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7</v>
      </c>
      <c r="F5" s="71">
        <v>5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31</v>
      </c>
      <c r="F6" s="71">
        <v>10</v>
      </c>
      <c r="G6" s="46">
        <f t="shared" si="0"/>
        <v>41</v>
      </c>
      <c r="H6" s="78">
        <v>0</v>
      </c>
      <c r="I6" s="76">
        <v>0</v>
      </c>
      <c r="J6" s="46">
        <f t="shared" si="1"/>
        <v>38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69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9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8</v>
      </c>
      <c r="F18" s="71">
        <v>5</v>
      </c>
      <c r="G18" s="46">
        <f t="shared" si="0"/>
        <v>13</v>
      </c>
      <c r="H18" s="78">
        <v>0</v>
      </c>
      <c r="I18" s="76">
        <v>0</v>
      </c>
      <c r="J18" s="46">
        <f t="shared" si="1"/>
        <v>11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5</v>
      </c>
      <c r="F20" s="71">
        <v>5</v>
      </c>
      <c r="G20" s="46">
        <f t="shared" si="0"/>
        <v>10</v>
      </c>
      <c r="H20" s="78">
        <v>0</v>
      </c>
      <c r="I20" s="76">
        <v>0</v>
      </c>
      <c r="J20" s="46">
        <f t="shared" si="1"/>
        <v>7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10</v>
      </c>
      <c r="F22" s="71">
        <v>10</v>
      </c>
      <c r="G22" s="46">
        <f t="shared" si="0"/>
        <v>20</v>
      </c>
      <c r="H22" s="78">
        <v>0</v>
      </c>
      <c r="I22" s="76">
        <v>0</v>
      </c>
      <c r="J22" s="46">
        <f t="shared" si="1"/>
        <v>20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6</v>
      </c>
      <c r="F24" s="71">
        <v>4</v>
      </c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3</v>
      </c>
      <c r="F28" s="71">
        <v>5</v>
      </c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10</v>
      </c>
      <c r="F31" s="71">
        <v>10</v>
      </c>
      <c r="G31" s="46">
        <f t="shared" si="5"/>
        <v>20</v>
      </c>
      <c r="H31" s="78">
        <v>0</v>
      </c>
      <c r="I31" s="76">
        <v>0</v>
      </c>
      <c r="J31" s="46">
        <f t="shared" si="6"/>
        <v>13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23">
        <f t="shared" si="3"/>
        <v>700</v>
      </c>
      <c r="Q31" s="119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7</v>
      </c>
      <c r="F32" s="71">
        <v>10</v>
      </c>
      <c r="G32" s="46">
        <f t="shared" si="5"/>
        <v>17</v>
      </c>
      <c r="H32" s="78">
        <v>0</v>
      </c>
      <c r="I32" s="76">
        <v>0</v>
      </c>
      <c r="J32" s="46">
        <f t="shared" si="6"/>
        <v>16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1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3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5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50</v>
      </c>
      <c r="P39" s="123">
        <f t="shared" si="3"/>
        <v>100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1</v>
      </c>
      <c r="F40" s="71">
        <v>5</v>
      </c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8</v>
      </c>
      <c r="F46" s="71">
        <v>5</v>
      </c>
      <c r="G46" s="46">
        <f t="shared" si="5"/>
        <v>13</v>
      </c>
      <c r="H46" s="78">
        <v>0</v>
      </c>
      <c r="I46" s="76">
        <v>0</v>
      </c>
      <c r="J46" s="46">
        <f t="shared" si="6"/>
        <v>11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9</v>
      </c>
      <c r="F47" s="71">
        <v>5</v>
      </c>
      <c r="G47" s="46">
        <f t="shared" si="5"/>
        <v>14</v>
      </c>
      <c r="H47" s="78">
        <v>0</v>
      </c>
      <c r="I47" s="76">
        <v>0</v>
      </c>
      <c r="J47" s="46">
        <f t="shared" si="6"/>
        <v>10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23">
        <f t="shared" si="3"/>
        <v>200</v>
      </c>
      <c r="Q47" s="119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9</v>
      </c>
      <c r="F48" s="71">
        <v>5</v>
      </c>
      <c r="G48" s="46">
        <f t="shared" si="5"/>
        <v>14</v>
      </c>
      <c r="H48" s="78">
        <v>1</v>
      </c>
      <c r="I48" s="76">
        <v>0</v>
      </c>
      <c r="J48" s="46">
        <f t="shared" si="6"/>
        <v>10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3">
        <f t="shared" si="3"/>
        <v>150</v>
      </c>
      <c r="Q48" s="119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10</v>
      </c>
      <c r="F49" s="71">
        <v>5</v>
      </c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10</v>
      </c>
      <c r="F53" s="71">
        <v>5</v>
      </c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3</v>
      </c>
      <c r="F66" s="71">
        <v>2</v>
      </c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3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5</v>
      </c>
      <c r="F72" s="71">
        <v>5</v>
      </c>
      <c r="G72" s="46">
        <f t="shared" si="5"/>
        <v>10</v>
      </c>
      <c r="H72" s="78">
        <v>0</v>
      </c>
      <c r="I72" s="76">
        <v>0</v>
      </c>
      <c r="J72" s="46">
        <f t="shared" si="6"/>
        <v>8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50</v>
      </c>
      <c r="P72" s="123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4</v>
      </c>
      <c r="F77" s="71">
        <v>5</v>
      </c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8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3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4</v>
      </c>
      <c r="F131" s="71">
        <v>5</v>
      </c>
      <c r="G131" s="46">
        <f t="shared" si="20"/>
        <v>9</v>
      </c>
      <c r="H131" s="78">
        <v>0</v>
      </c>
      <c r="I131" s="76">
        <v>0</v>
      </c>
      <c r="J131" s="46">
        <f t="shared" si="21"/>
        <v>7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23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9</v>
      </c>
      <c r="F133" s="71">
        <v>4</v>
      </c>
      <c r="G133" s="46">
        <f t="shared" si="20"/>
        <v>13</v>
      </c>
      <c r="H133" s="78">
        <v>0</v>
      </c>
      <c r="I133" s="76">
        <v>0</v>
      </c>
      <c r="J133" s="46">
        <f t="shared" si="21"/>
        <v>13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6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 t="shared" si="26"/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22</v>
      </c>
      <c r="F178" s="71"/>
      <c r="G178" s="46">
        <f t="shared" si="27"/>
        <v>22</v>
      </c>
      <c r="H178" s="78">
        <v>0</v>
      </c>
      <c r="I178" s="76">
        <v>0</v>
      </c>
      <c r="J178" s="46">
        <f t="shared" si="28"/>
        <v>22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6</v>
      </c>
      <c r="F193" s="71">
        <v>10</v>
      </c>
      <c r="G193" s="46">
        <f t="shared" si="27"/>
        <v>16</v>
      </c>
      <c r="H193" s="78">
        <v>0</v>
      </c>
      <c r="I193" s="76">
        <v>0</v>
      </c>
      <c r="J193" s="46">
        <f t="shared" si="28"/>
        <v>16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12</v>
      </c>
      <c r="F194" s="71">
        <v>10</v>
      </c>
      <c r="G194" s="46">
        <f t="shared" si="27"/>
        <v>22</v>
      </c>
      <c r="H194" s="78">
        <v>0</v>
      </c>
      <c r="I194" s="76">
        <v>0</v>
      </c>
      <c r="J194" s="46">
        <f t="shared" si="28"/>
        <v>22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229</v>
      </c>
      <c r="F205" s="71"/>
      <c r="G205" s="46">
        <f t="shared" si="27"/>
        <v>229</v>
      </c>
      <c r="H205" s="78">
        <v>0</v>
      </c>
      <c r="I205" s="76">
        <v>0</v>
      </c>
      <c r="J205" s="46">
        <f t="shared" si="28"/>
        <v>222</v>
      </c>
      <c r="K205" s="72">
        <v>7</v>
      </c>
      <c r="L205" s="20">
        <v>55</v>
      </c>
      <c r="M205" s="65">
        <f t="shared" si="31"/>
        <v>385</v>
      </c>
      <c r="N205" s="17" t="s">
        <v>16</v>
      </c>
      <c r="O205" s="18"/>
      <c r="P205" s="123">
        <f t="shared" si="35"/>
        <v>385</v>
      </c>
      <c r="Q205" s="90">
        <v>40</v>
      </c>
      <c r="R205" s="43">
        <f t="shared" si="32"/>
        <v>280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19</v>
      </c>
      <c r="F218" s="71"/>
      <c r="G218" s="46">
        <f t="shared" si="27"/>
        <v>19</v>
      </c>
      <c r="H218" s="78">
        <v>0</v>
      </c>
      <c r="I218" s="76">
        <v>0</v>
      </c>
      <c r="J218" s="46">
        <f t="shared" si="28"/>
        <v>19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6</v>
      </c>
      <c r="F249" s="71">
        <v>5</v>
      </c>
      <c r="G249" s="46">
        <f t="shared" si="39"/>
        <v>11</v>
      </c>
      <c r="H249" s="78">
        <v>0</v>
      </c>
      <c r="I249" s="76">
        <v>0</v>
      </c>
      <c r="J249" s="46">
        <f t="shared" si="40"/>
        <v>11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+'26'!J252</f>
        <v>4</v>
      </c>
      <c r="F252" s="71"/>
      <c r="G252" s="46">
        <f t="shared" si="39"/>
        <v>4</v>
      </c>
      <c r="H252" s="78">
        <v>0</v>
      </c>
      <c r="I252" s="76">
        <v>0</v>
      </c>
      <c r="J252" s="46">
        <f t="shared" si="40"/>
        <v>4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6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1357.67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3470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1800</v>
      </c>
      <c r="O264" s="2">
        <v>50</v>
      </c>
      <c r="P264" s="2">
        <v>55</v>
      </c>
      <c r="Q264" s="2">
        <v>100</v>
      </c>
      <c r="R264" s="2">
        <v>150</v>
      </c>
      <c r="S264" s="2">
        <v>150</v>
      </c>
      <c r="T264" s="2">
        <v>110</v>
      </c>
      <c r="U264" s="2">
        <v>715</v>
      </c>
      <c r="V264" s="2">
        <v>50</v>
      </c>
      <c r="W264" s="2">
        <v>25</v>
      </c>
      <c r="X264" s="2">
        <v>100</v>
      </c>
      <c r="Y264" s="2">
        <v>100</v>
      </c>
      <c r="Z264" s="2">
        <v>65</v>
      </c>
      <c r="AA264" s="2">
        <v>130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1455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1455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D256" sqref="D256"/>
      <selection pane="topRight" activeCell="D256" sqref="D256"/>
      <selection pane="bottomLeft" activeCell="D256" sqref="D256"/>
      <selection pane="bottomRight" activeCell="Q273" sqref="Q2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36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69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5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16</v>
      </c>
      <c r="F32" s="71"/>
      <c r="G32" s="46">
        <f t="shared" si="5"/>
        <v>16</v>
      </c>
      <c r="H32" s="78">
        <v>0</v>
      </c>
      <c r="I32" s="76">
        <v>0</v>
      </c>
      <c r="J32" s="46">
        <f t="shared" si="6"/>
        <v>15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0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8</v>
      </c>
      <c r="F72" s="71"/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>SUM(M91-O91)</f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ref="P92:P107" si="20">SUM(M92-O92)</f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2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0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0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0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0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ref="P109:P127" si="27"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15</v>
      </c>
      <c r="F112" s="71"/>
      <c r="G112" s="46">
        <f t="shared" si="21"/>
        <v>15</v>
      </c>
      <c r="H112" s="78">
        <v>0</v>
      </c>
      <c r="I112" s="76">
        <v>0</v>
      </c>
      <c r="J112" s="46">
        <f t="shared" si="22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2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0</v>
      </c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8</v>
      </c>
      <c r="F115" s="71"/>
      <c r="G115" s="46">
        <f t="shared" si="21"/>
        <v>8</v>
      </c>
      <c r="H115" s="78">
        <v>0</v>
      </c>
      <c r="I115" s="76">
        <v>0</v>
      </c>
      <c r="J115" s="46">
        <f t="shared" si="22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8</v>
      </c>
      <c r="F116" s="71"/>
      <c r="G116" s="46">
        <f t="shared" si="21"/>
        <v>8</v>
      </c>
      <c r="H116" s="78">
        <v>0</v>
      </c>
      <c r="I116" s="76">
        <v>0</v>
      </c>
      <c r="J116" s="46">
        <f t="shared" si="22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ref="P129:P163" si="28">SUM(M129-O129)</f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7</v>
      </c>
      <c r="F131" s="71"/>
      <c r="G131" s="46">
        <f t="shared" si="21"/>
        <v>7</v>
      </c>
      <c r="H131" s="78">
        <v>0</v>
      </c>
      <c r="I131" s="76">
        <v>0</v>
      </c>
      <c r="J131" s="46">
        <f t="shared" si="22"/>
        <v>5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3">
        <f t="shared" si="2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13</v>
      </c>
      <c r="F133" s="71"/>
      <c r="G133" s="46">
        <f t="shared" si="21"/>
        <v>13</v>
      </c>
      <c r="H133" s="78">
        <v>0</v>
      </c>
      <c r="I133" s="76">
        <v>0</v>
      </c>
      <c r="J133" s="46">
        <f t="shared" si="22"/>
        <v>12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3">
        <f t="shared" si="2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>SUM(M164-O164)</f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ref="P165:P182" si="31">SUM(M165-O165)</f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31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31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31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31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1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1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1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31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6</v>
      </c>
      <c r="F175" s="71"/>
      <c r="G175" s="46">
        <f t="shared" si="29"/>
        <v>6</v>
      </c>
      <c r="H175" s="78">
        <v>0</v>
      </c>
      <c r="I175" s="76">
        <v>0</v>
      </c>
      <c r="J175" s="46">
        <f t="shared" si="30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22</v>
      </c>
      <c r="F178" s="71"/>
      <c r="G178" s="46">
        <f t="shared" si="29"/>
        <v>22</v>
      </c>
      <c r="H178" s="78">
        <v>0</v>
      </c>
      <c r="I178" s="76">
        <v>0</v>
      </c>
      <c r="J178" s="46">
        <f t="shared" si="30"/>
        <v>18</v>
      </c>
      <c r="K178" s="72">
        <v>4</v>
      </c>
      <c r="L178" s="20">
        <v>55</v>
      </c>
      <c r="M178" s="65">
        <f t="shared" si="34"/>
        <v>220</v>
      </c>
      <c r="N178" s="17" t="s">
        <v>16</v>
      </c>
      <c r="O178" s="18"/>
      <c r="P178" s="123">
        <f t="shared" si="31"/>
        <v>220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1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ref="P184:P217" si="36">SUM(M184-O184)</f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6</v>
      </c>
      <c r="F185" s="71"/>
      <c r="G185" s="46">
        <f t="shared" si="29"/>
        <v>6</v>
      </c>
      <c r="H185" s="78">
        <v>0</v>
      </c>
      <c r="I185" s="76">
        <v>0</v>
      </c>
      <c r="J185" s="46">
        <f t="shared" si="30"/>
        <v>3</v>
      </c>
      <c r="K185" s="72">
        <v>3</v>
      </c>
      <c r="L185" s="20">
        <v>80</v>
      </c>
      <c r="M185" s="65">
        <f t="shared" si="34"/>
        <v>240</v>
      </c>
      <c r="N185" s="17" t="s">
        <v>16</v>
      </c>
      <c r="O185" s="18"/>
      <c r="P185" s="123">
        <f t="shared" si="36"/>
        <v>240</v>
      </c>
      <c r="Q185" s="90">
        <v>63</v>
      </c>
      <c r="R185" s="43">
        <f t="shared" si="35"/>
        <v>189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16</v>
      </c>
      <c r="F193" s="71"/>
      <c r="G193" s="46">
        <f t="shared" si="29"/>
        <v>16</v>
      </c>
      <c r="H193" s="78">
        <v>0</v>
      </c>
      <c r="I193" s="76">
        <v>0</v>
      </c>
      <c r="J193" s="46">
        <f t="shared" si="30"/>
        <v>11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23">
        <f t="shared" si="36"/>
        <v>300</v>
      </c>
      <c r="Q193" s="90">
        <v>38</v>
      </c>
      <c r="R193" s="43">
        <f t="shared" si="35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22</v>
      </c>
      <c r="F194" s="71"/>
      <c r="G194" s="46">
        <f t="shared" si="29"/>
        <v>22</v>
      </c>
      <c r="H194" s="78">
        <v>0</v>
      </c>
      <c r="I194" s="76">
        <v>0</v>
      </c>
      <c r="J194" s="46">
        <f t="shared" si="30"/>
        <v>21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6"/>
        <v>120</v>
      </c>
      <c r="Q194" s="90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222</v>
      </c>
      <c r="F205" s="71"/>
      <c r="G205" s="46">
        <f t="shared" si="29"/>
        <v>222</v>
      </c>
      <c r="H205" s="78">
        <v>0</v>
      </c>
      <c r="I205" s="76">
        <v>0</v>
      </c>
      <c r="J205" s="46">
        <f t="shared" si="30"/>
        <v>217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23">
        <f t="shared" si="36"/>
        <v>275</v>
      </c>
      <c r="Q205" s="90">
        <v>40</v>
      </c>
      <c r="R205" s="43">
        <f t="shared" si="35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19</v>
      </c>
      <c r="F218" s="71"/>
      <c r="G218" s="46">
        <f t="shared" si="29"/>
        <v>19</v>
      </c>
      <c r="H218" s="78">
        <v>0</v>
      </c>
      <c r="I218" s="76">
        <v>0</v>
      </c>
      <c r="J218" s="46">
        <f t="shared" si="30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ref="P218:P258" si="40">SUM(M218-O218)</f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2" si="43">E235+F235</f>
        <v>0</v>
      </c>
      <c r="H235" s="78">
        <v>0</v>
      </c>
      <c r="I235" s="76">
        <v>0</v>
      </c>
      <c r="J235" s="46">
        <f t="shared" ref="J235:J252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11</v>
      </c>
      <c r="F249" s="71"/>
      <c r="G249" s="46">
        <f t="shared" si="43"/>
        <v>11</v>
      </c>
      <c r="H249" s="78">
        <v>0</v>
      </c>
      <c r="I249" s="76">
        <v>0</v>
      </c>
      <c r="J249" s="46">
        <f t="shared" si="44"/>
        <v>8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>
        <v>75</v>
      </c>
      <c r="P249" s="123">
        <f t="shared" si="40"/>
        <v>75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+'27'!J251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+'27'!J252</f>
        <v>4</v>
      </c>
      <c r="F252" s="71"/>
      <c r="G252" s="46">
        <f t="shared" si="43"/>
        <v>4</v>
      </c>
      <c r="H252" s="78">
        <v>0</v>
      </c>
      <c r="I252" s="76">
        <v>0</v>
      </c>
      <c r="J252" s="46">
        <f t="shared" si="44"/>
        <v>4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0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0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0"/>
        <v>0</v>
      </c>
      <c r="Q256" s="90"/>
      <c r="R256" s="43">
        <f t="shared" si="35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0"/>
        <v>0</v>
      </c>
      <c r="Q258" s="90"/>
      <c r="R258" s="43">
        <f t="shared" si="35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1194.44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2765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830</v>
      </c>
      <c r="O264" s="2">
        <v>215</v>
      </c>
      <c r="P264" s="2">
        <v>75</v>
      </c>
      <c r="Q264" s="2">
        <v>165</v>
      </c>
      <c r="R264" s="2">
        <v>55</v>
      </c>
      <c r="S264" s="2">
        <v>55</v>
      </c>
      <c r="T264" s="2">
        <v>60</v>
      </c>
      <c r="U264" s="2">
        <v>205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1845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1845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60" activePane="bottomRight" state="frozen"/>
      <selection activeCell="D256" sqref="D256"/>
      <selection pane="topRight" activeCell="D256" sqref="D256"/>
      <selection pane="bottomLeft" activeCell="D256" sqref="D256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69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7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3">
        <f t="shared" si="3"/>
        <v>600</v>
      </c>
      <c r="Q31" s="119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8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>
        <v>150</v>
      </c>
      <c r="P32" s="123">
        <f t="shared" si="3"/>
        <v>760</v>
      </c>
      <c r="Q32" s="90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>
        <v>30</v>
      </c>
      <c r="P34" s="123">
        <f t="shared" si="3"/>
        <v>100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3</v>
      </c>
      <c r="F40" s="71">
        <v>5</v>
      </c>
      <c r="G40" s="46">
        <f t="shared" si="5"/>
        <v>8</v>
      </c>
      <c r="H40" s="78">
        <v>0</v>
      </c>
      <c r="I40" s="76">
        <v>0</v>
      </c>
      <c r="J40" s="46">
        <f t="shared" si="6"/>
        <v>5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20</v>
      </c>
      <c r="P40" s="123">
        <f t="shared" si="3"/>
        <v>130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8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3">
        <f t="shared" si="3"/>
        <v>100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6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23">
        <f t="shared" si="3"/>
        <v>200</v>
      </c>
      <c r="Q48" s="119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10</v>
      </c>
      <c r="P49" s="123">
        <f t="shared" si="3"/>
        <v>90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 t="shared" si="3"/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8</v>
      </c>
      <c r="F72" s="71"/>
      <c r="G72" s="46">
        <f t="shared" si="5"/>
        <v>8</v>
      </c>
      <c r="H72" s="78">
        <v>0</v>
      </c>
      <c r="I72" s="76">
        <v>0</v>
      </c>
      <c r="J72" s="46">
        <f t="shared" si="6"/>
        <v>7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3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3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11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3">
        <f t="shared" si="7"/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3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12</v>
      </c>
      <c r="F133" s="71"/>
      <c r="G133" s="46">
        <f t="shared" si="20"/>
        <v>12</v>
      </c>
      <c r="H133" s="78">
        <v>0</v>
      </c>
      <c r="I133" s="76">
        <v>0</v>
      </c>
      <c r="J133" s="46">
        <f t="shared" si="21"/>
        <v>10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20</v>
      </c>
      <c r="P133" s="123">
        <f t="shared" si="7"/>
        <v>80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18</v>
      </c>
      <c r="F178" s="71"/>
      <c r="G178" s="46">
        <f t="shared" si="27"/>
        <v>18</v>
      </c>
      <c r="H178" s="78">
        <v>0</v>
      </c>
      <c r="I178" s="76">
        <v>0</v>
      </c>
      <c r="J178" s="46">
        <f t="shared" si="28"/>
        <v>18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3</v>
      </c>
      <c r="F185" s="71"/>
      <c r="G185" s="46">
        <f t="shared" si="27"/>
        <v>3</v>
      </c>
      <c r="H185" s="78">
        <v>0</v>
      </c>
      <c r="I185" s="76">
        <v>0</v>
      </c>
      <c r="J185" s="46">
        <f t="shared" si="28"/>
        <v>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11</v>
      </c>
      <c r="F193" s="71"/>
      <c r="G193" s="46">
        <f t="shared" si="27"/>
        <v>11</v>
      </c>
      <c r="H193" s="78">
        <v>0</v>
      </c>
      <c r="I193" s="76">
        <v>0</v>
      </c>
      <c r="J193" s="46">
        <f t="shared" si="28"/>
        <v>11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21</v>
      </c>
      <c r="F194" s="71"/>
      <c r="G194" s="46">
        <f t="shared" si="27"/>
        <v>21</v>
      </c>
      <c r="H194" s="78">
        <v>0</v>
      </c>
      <c r="I194" s="76">
        <v>0</v>
      </c>
      <c r="J194" s="46">
        <f t="shared" si="28"/>
        <v>20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217</v>
      </c>
      <c r="F205" s="71"/>
      <c r="G205" s="46">
        <f t="shared" si="27"/>
        <v>217</v>
      </c>
      <c r="H205" s="78">
        <v>0</v>
      </c>
      <c r="I205" s="76">
        <v>0</v>
      </c>
      <c r="J205" s="46">
        <f t="shared" si="28"/>
        <v>214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23">
        <f t="shared" si="35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19</v>
      </c>
      <c r="F218" s="71"/>
      <c r="G218" s="46">
        <f t="shared" si="27"/>
        <v>19</v>
      </c>
      <c r="H218" s="78">
        <v>0</v>
      </c>
      <c r="I218" s="76">
        <v>0</v>
      </c>
      <c r="J218" s="46">
        <f t="shared" si="28"/>
        <v>17</v>
      </c>
      <c r="K218" s="72">
        <v>2</v>
      </c>
      <c r="L218" s="20">
        <v>20</v>
      </c>
      <c r="M218" s="65">
        <f t="shared" si="31"/>
        <v>40</v>
      </c>
      <c r="N218" s="17" t="s">
        <v>16</v>
      </c>
      <c r="O218" s="18"/>
      <c r="P218" s="123">
        <f t="shared" si="35"/>
        <v>40</v>
      </c>
      <c r="Q218" s="90">
        <v>16.670000000000002</v>
      </c>
      <c r="R218" s="43">
        <f t="shared" si="32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8</v>
      </c>
      <c r="F249" s="71"/>
      <c r="G249" s="46">
        <f t="shared" si="39"/>
        <v>8</v>
      </c>
      <c r="H249" s="78">
        <v>0</v>
      </c>
      <c r="I249" s="76">
        <v>0</v>
      </c>
      <c r="J249" s="46">
        <f t="shared" si="40"/>
        <v>5</v>
      </c>
      <c r="K249" s="72">
        <v>3</v>
      </c>
      <c r="L249" s="20">
        <v>50</v>
      </c>
      <c r="M249" s="65">
        <f t="shared" si="31"/>
        <v>150</v>
      </c>
      <c r="N249" s="17" t="s">
        <v>16</v>
      </c>
      <c r="O249" s="18">
        <v>30</v>
      </c>
      <c r="P249" s="123">
        <f t="shared" si="35"/>
        <v>120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+'28'!J251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+'28'!J252</f>
        <v>4</v>
      </c>
      <c r="F252" s="71"/>
      <c r="G252" s="46">
        <f t="shared" si="39"/>
        <v>4</v>
      </c>
      <c r="H252" s="78">
        <v>0</v>
      </c>
      <c r="I252" s="76">
        <v>0</v>
      </c>
      <c r="J252" s="46">
        <f t="shared" si="40"/>
        <v>4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ref="P255:P259" si="49">SUM(M255-O255)</f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9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49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9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49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1482.68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3930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1030</v>
      </c>
      <c r="O264" s="2">
        <v>170</v>
      </c>
      <c r="P264" s="2">
        <v>300</v>
      </c>
      <c r="Q264" s="2">
        <v>360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T346"/>
  <sheetViews>
    <sheetView zoomScale="70" zoomScaleNormal="70" workbookViewId="0">
      <pane xSplit="10" ySplit="4" topLeftCell="M5" activePane="bottomRight" state="frozen"/>
      <selection activeCell="D256" sqref="D256"/>
      <selection pane="topRight" activeCell="D256" sqref="D256"/>
      <selection pane="bottomLeft" activeCell="D256" sqref="D256"/>
      <selection pane="bottomRight" activeCell="H13" sqref="H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69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20</v>
      </c>
      <c r="P18" s="123">
        <f t="shared" si="3"/>
        <v>80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13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3">
        <f t="shared" si="3"/>
        <v>500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 t="shared" si="3"/>
        <v>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25</v>
      </c>
      <c r="P65" s="123">
        <f t="shared" si="3"/>
        <v>75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3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4</v>
      </c>
      <c r="K72" s="72">
        <v>3</v>
      </c>
      <c r="L72" s="21">
        <v>50</v>
      </c>
      <c r="M72" s="65">
        <f t="shared" si="2"/>
        <v>150</v>
      </c>
      <c r="N72" s="17" t="s">
        <v>16</v>
      </c>
      <c r="O72" s="18">
        <v>20</v>
      </c>
      <c r="P72" s="123">
        <f t="shared" si="7"/>
        <v>130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11</v>
      </c>
      <c r="F112" s="71"/>
      <c r="G112" s="46">
        <f t="shared" si="20"/>
        <v>11</v>
      </c>
      <c r="H112" s="78">
        <v>0</v>
      </c>
      <c r="I112" s="76">
        <v>0</v>
      </c>
      <c r="J112" s="46">
        <f t="shared" si="21"/>
        <v>9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 t="shared" si="7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3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7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30</v>
      </c>
      <c r="P133" s="123">
        <f t="shared" si="7"/>
        <v>120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0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 t="shared" si="2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18</v>
      </c>
      <c r="F178" s="71"/>
      <c r="G178" s="46">
        <f t="shared" si="27"/>
        <v>18</v>
      </c>
      <c r="H178" s="78">
        <v>0</v>
      </c>
      <c r="I178" s="76">
        <v>0</v>
      </c>
      <c r="J178" s="46">
        <f t="shared" si="28"/>
        <v>17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23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3</v>
      </c>
      <c r="F185" s="71"/>
      <c r="G185" s="46">
        <f t="shared" si="27"/>
        <v>3</v>
      </c>
      <c r="H185" s="78">
        <v>0</v>
      </c>
      <c r="I185" s="76">
        <v>0</v>
      </c>
      <c r="J185" s="46">
        <f t="shared" si="28"/>
        <v>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ref="P191:P209" si="35">SUM(M191-O191)</f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11</v>
      </c>
      <c r="F193" s="71"/>
      <c r="G193" s="46">
        <f t="shared" si="27"/>
        <v>11</v>
      </c>
      <c r="H193" s="78">
        <v>0</v>
      </c>
      <c r="I193" s="76">
        <v>0</v>
      </c>
      <c r="J193" s="46">
        <f t="shared" si="28"/>
        <v>8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23">
        <f t="shared" si="35"/>
        <v>180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20</v>
      </c>
      <c r="F194" s="71"/>
      <c r="G194" s="46">
        <f t="shared" si="27"/>
        <v>20</v>
      </c>
      <c r="H194" s="78">
        <v>0</v>
      </c>
      <c r="I194" s="76">
        <v>0</v>
      </c>
      <c r="J194" s="46">
        <f t="shared" si="28"/>
        <v>20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214</v>
      </c>
      <c r="F205" s="71"/>
      <c r="G205" s="46">
        <f t="shared" si="27"/>
        <v>214</v>
      </c>
      <c r="H205" s="78">
        <v>0</v>
      </c>
      <c r="I205" s="76">
        <v>0</v>
      </c>
      <c r="J205" s="46">
        <f t="shared" si="28"/>
        <v>210</v>
      </c>
      <c r="K205" s="72">
        <v>4</v>
      </c>
      <c r="L205" s="20">
        <v>55</v>
      </c>
      <c r="M205" s="65">
        <f t="shared" si="31"/>
        <v>220</v>
      </c>
      <c r="N205" s="17" t="s">
        <v>16</v>
      </c>
      <c r="O205" s="18"/>
      <c r="P205" s="123">
        <f t="shared" si="35"/>
        <v>220</v>
      </c>
      <c r="Q205" s="90">
        <v>40</v>
      </c>
      <c r="R205" s="43">
        <f t="shared" si="32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17</v>
      </c>
      <c r="F218" s="71"/>
      <c r="G218" s="46">
        <f t="shared" si="27"/>
        <v>17</v>
      </c>
      <c r="H218" s="78">
        <v>0</v>
      </c>
      <c r="I218" s="76">
        <v>0</v>
      </c>
      <c r="J218" s="46">
        <f t="shared" si="28"/>
        <v>17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52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5</v>
      </c>
      <c r="F249" s="71"/>
      <c r="G249" s="46">
        <f t="shared" si="40"/>
        <v>5</v>
      </c>
      <c r="H249" s="78">
        <v>0</v>
      </c>
      <c r="I249" s="76">
        <v>0</v>
      </c>
      <c r="J249" s="46">
        <f t="shared" si="41"/>
        <v>2</v>
      </c>
      <c r="K249" s="72">
        <v>3</v>
      </c>
      <c r="L249" s="20">
        <v>50</v>
      </c>
      <c r="M249" s="65">
        <f t="shared" si="31"/>
        <v>150</v>
      </c>
      <c r="N249" s="17" t="s">
        <v>16</v>
      </c>
      <c r="O249" s="18"/>
      <c r="P249" s="123">
        <f t="shared" si="37"/>
        <v>150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>
        <f>+'29'!J252</f>
        <v>4</v>
      </c>
      <c r="F252" s="71"/>
      <c r="G252" s="46">
        <f t="shared" si="40"/>
        <v>4</v>
      </c>
      <c r="H252" s="78">
        <v>0</v>
      </c>
      <c r="I252" s="76">
        <v>0</v>
      </c>
      <c r="J252" s="46">
        <f t="shared" si="41"/>
        <v>4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7"/>
        <v>0</v>
      </c>
      <c r="Q253" s="90">
        <v>20.36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>
        <v>20.36</v>
      </c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7"/>
        <v>0</v>
      </c>
      <c r="Q257" s="90">
        <v>20.36</v>
      </c>
      <c r="R257" s="43">
        <f t="shared" ref="R257" si="53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>
        <v>20.36</v>
      </c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7"/>
        <v>0</v>
      </c>
      <c r="Q259" s="90">
        <v>20.36</v>
      </c>
      <c r="R259" s="43">
        <f t="shared" ref="R259" si="57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982.52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2720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540</v>
      </c>
      <c r="O264" s="2">
        <v>105</v>
      </c>
      <c r="P264" s="2">
        <v>110</v>
      </c>
      <c r="Q264" s="2">
        <v>55</v>
      </c>
      <c r="R264" s="2">
        <v>90</v>
      </c>
      <c r="S264" s="2">
        <v>100</v>
      </c>
      <c r="T264" s="2">
        <v>80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1945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1945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D256" sqref="D256"/>
      <selection pane="topRight" activeCell="D256" sqref="D256"/>
      <selection pane="bottomLeft" activeCell="D256" sqref="D256"/>
      <selection pane="bottomRight" activeCell="D256" sqref="D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1433</v>
      </c>
      <c r="D251" s="10" t="s">
        <v>434</v>
      </c>
      <c r="E251" s="64"/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1434</v>
      </c>
      <c r="D252" s="10" t="s">
        <v>434</v>
      </c>
      <c r="E252" s="64"/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3" t="s">
        <v>242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O2" s="184" t="s">
        <v>0</v>
      </c>
      <c r="P2" s="184"/>
      <c r="Q2" s="184"/>
      <c r="R2" s="184"/>
      <c r="S2" s="184"/>
      <c r="T2" s="184"/>
      <c r="U2" s="184"/>
      <c r="V2" s="184"/>
      <c r="W2" s="184"/>
      <c r="X2" s="184"/>
      <c r="Y2" s="184"/>
    </row>
    <row r="3" spans="1:26" s="5" customFormat="1" ht="26.25" x14ac:dyDescent="0.55000000000000004">
      <c r="A3" s="185" t="s">
        <v>1</v>
      </c>
      <c r="B3" s="185" t="s">
        <v>2</v>
      </c>
      <c r="C3" s="186" t="s">
        <v>3</v>
      </c>
      <c r="D3" s="186" t="s">
        <v>4</v>
      </c>
      <c r="E3" s="186" t="s">
        <v>5</v>
      </c>
      <c r="F3" s="4" t="s">
        <v>6</v>
      </c>
      <c r="G3" s="188" t="s">
        <v>7</v>
      </c>
      <c r="H3" s="190" t="s">
        <v>8</v>
      </c>
      <c r="I3" s="191"/>
      <c r="J3" s="192"/>
      <c r="K3" s="193" t="s">
        <v>9</v>
      </c>
      <c r="L3" s="180" t="s">
        <v>10</v>
      </c>
      <c r="O3" s="185" t="s">
        <v>1</v>
      </c>
      <c r="P3" s="185" t="s">
        <v>2</v>
      </c>
      <c r="Q3" s="186" t="s">
        <v>3</v>
      </c>
      <c r="R3" s="186" t="s">
        <v>4</v>
      </c>
      <c r="S3" s="186" t="s">
        <v>5</v>
      </c>
      <c r="T3" s="4" t="s">
        <v>6</v>
      </c>
      <c r="U3" s="188" t="s">
        <v>7</v>
      </c>
      <c r="V3" s="190" t="s">
        <v>8</v>
      </c>
      <c r="W3" s="191"/>
      <c r="X3" s="192"/>
      <c r="Y3" s="193" t="s">
        <v>9</v>
      </c>
      <c r="Z3" s="180" t="s">
        <v>10</v>
      </c>
    </row>
    <row r="4" spans="1:26" s="5" customFormat="1" ht="27" thickBot="1" x14ac:dyDescent="0.6">
      <c r="A4" s="185"/>
      <c r="B4" s="185"/>
      <c r="C4" s="187"/>
      <c r="D4" s="187"/>
      <c r="E4" s="187"/>
      <c r="F4" s="6" t="s">
        <v>11</v>
      </c>
      <c r="G4" s="189"/>
      <c r="H4" s="7" t="s">
        <v>12</v>
      </c>
      <c r="I4" s="8" t="s">
        <v>13</v>
      </c>
      <c r="J4" s="9" t="s">
        <v>14</v>
      </c>
      <c r="K4" s="194"/>
      <c r="L4" s="180"/>
      <c r="O4" s="185"/>
      <c r="P4" s="185"/>
      <c r="Q4" s="187"/>
      <c r="R4" s="187"/>
      <c r="S4" s="187"/>
      <c r="T4" s="6" t="s">
        <v>11</v>
      </c>
      <c r="U4" s="189"/>
      <c r="V4" s="7" t="s">
        <v>12</v>
      </c>
      <c r="W4" s="8" t="s">
        <v>13</v>
      </c>
      <c r="X4" s="9" t="s">
        <v>14</v>
      </c>
      <c r="Y4" s="194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5" t="s">
        <v>119</v>
      </c>
      <c r="Q107" s="196"/>
      <c r="R107" s="196"/>
      <c r="S107" s="196"/>
      <c r="T107" s="196"/>
      <c r="U107" s="196"/>
      <c r="V107" s="196"/>
      <c r="W107" s="19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0" t="s">
        <v>213</v>
      </c>
      <c r="N205" s="20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1" t="s">
        <v>202</v>
      </c>
      <c r="J207" s="201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8" t="s">
        <v>203</v>
      </c>
      <c r="J208" s="199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8" t="s">
        <v>205</v>
      </c>
      <c r="J210" s="199"/>
      <c r="K210" s="36">
        <v>0</v>
      </c>
    </row>
    <row r="211" spans="1:11" ht="25.5" x14ac:dyDescent="0.55000000000000004">
      <c r="A211" s="1"/>
      <c r="C211" s="31"/>
      <c r="E211" s="31"/>
      <c r="G211" s="31"/>
      <c r="I211" s="198" t="s">
        <v>206</v>
      </c>
      <c r="J211" s="199"/>
      <c r="K211" s="36">
        <v>0</v>
      </c>
    </row>
    <row r="212" spans="1:11" ht="25.5" x14ac:dyDescent="0.55000000000000004">
      <c r="A212" s="1"/>
      <c r="C212" s="31"/>
      <c r="E212" s="31"/>
      <c r="G212" s="31"/>
      <c r="I212" s="198" t="s">
        <v>207</v>
      </c>
      <c r="J212" s="199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8" t="s">
        <v>208</v>
      </c>
      <c r="J213" s="199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8" t="s">
        <v>209</v>
      </c>
      <c r="J214" s="199"/>
      <c r="K214" s="37">
        <v>0</v>
      </c>
    </row>
    <row r="215" spans="1:11" ht="25.5" x14ac:dyDescent="0.55000000000000004">
      <c r="A215" s="1"/>
      <c r="C215" s="31"/>
      <c r="E215" s="31"/>
      <c r="G215" s="31"/>
      <c r="I215" s="198" t="s">
        <v>210</v>
      </c>
      <c r="J215" s="199"/>
      <c r="K215" s="33">
        <f>+K214-K213</f>
        <v>0</v>
      </c>
    </row>
    <row r="216" spans="1:11" ht="25.5" x14ac:dyDescent="0.55000000000000004">
      <c r="G216" s="2"/>
      <c r="I216" s="198" t="s">
        <v>211</v>
      </c>
      <c r="J216" s="199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2025-06-28T08:53:18Z</cp:lastPrinted>
  <dcterms:created xsi:type="dcterms:W3CDTF">2023-12-01T06:41:03Z</dcterms:created>
  <dcterms:modified xsi:type="dcterms:W3CDTF">2025-07-01T08:26:44Z</dcterms:modified>
</cp:coreProperties>
</file>