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40C0C1C8-EA72-4D84-BCF8-A38C9F5973D1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'1'!$A$1:$S$282</definedName>
    <definedName name="_xlnm._FilterDatabase" localSheetId="13" hidden="1">'10'!$A$1:$S$282</definedName>
    <definedName name="_xlnm._FilterDatabase" localSheetId="14" hidden="1">'11'!$A$1:$S$282</definedName>
    <definedName name="_xlnm._FilterDatabase" localSheetId="15" hidden="1">'12'!$A$1:$S$282</definedName>
    <definedName name="_xlnm._FilterDatabase" localSheetId="16" hidden="1">'13'!$A$1:$S$282</definedName>
    <definedName name="_xlnm._FilterDatabase" localSheetId="17" hidden="1">'14'!$A$1:$S$282</definedName>
    <definedName name="_xlnm._FilterDatabase" localSheetId="18" hidden="1">'15'!$A$1:$S$282</definedName>
    <definedName name="_xlnm._FilterDatabase" localSheetId="19" hidden="1">'16'!$A$1:$S$282</definedName>
    <definedName name="_xlnm._FilterDatabase" localSheetId="20" hidden="1">'17'!$A$1:$S$282</definedName>
    <definedName name="_xlnm._FilterDatabase" localSheetId="21" hidden="1">'18'!$A$1:$S$282</definedName>
    <definedName name="_xlnm._FilterDatabase" localSheetId="22" hidden="1">'19'!$A$1:$S$282</definedName>
    <definedName name="_xlnm._FilterDatabase" localSheetId="5" hidden="1">'2'!$A$1:$S$283</definedName>
    <definedName name="_xlnm._FilterDatabase" localSheetId="23" hidden="1">'20'!$A$1:$S$282</definedName>
    <definedName name="_xlnm._FilterDatabase" localSheetId="24" hidden="1">'21'!$A$1:$S$282</definedName>
    <definedName name="_xlnm._FilterDatabase" localSheetId="25" hidden="1">'22'!$A$1:$S$282</definedName>
    <definedName name="_xlnm._FilterDatabase" localSheetId="26" hidden="1">'23'!$A$1:$S$282</definedName>
    <definedName name="_xlnm._FilterDatabase" localSheetId="27" hidden="1">'24'!$A$1:$S$282</definedName>
    <definedName name="_xlnm._FilterDatabase" localSheetId="28" hidden="1">'25'!$A$1:$S$282</definedName>
    <definedName name="_xlnm._FilterDatabase" localSheetId="29" hidden="1">'26'!$A$1:$S$282</definedName>
    <definedName name="_xlnm._FilterDatabase" localSheetId="30" hidden="1">'27'!$A$1:$S$282</definedName>
    <definedName name="_xlnm._FilterDatabase" localSheetId="31" hidden="1">'28'!$A$1:$S$282</definedName>
    <definedName name="_xlnm._FilterDatabase" localSheetId="32" hidden="1">'29'!$A$1:$S$282</definedName>
    <definedName name="_xlnm._FilterDatabase" localSheetId="6" hidden="1">'3'!$A$1:$S$282</definedName>
    <definedName name="_xlnm._FilterDatabase" localSheetId="33" hidden="1">'30'!$A$1:$S$282</definedName>
    <definedName name="_xlnm._FilterDatabase" localSheetId="35" hidden="1">'31'!$A$1:$Y$216</definedName>
    <definedName name="_xlnm._FilterDatabase" localSheetId="34" hidden="1">'31.'!$A$1:$S$282</definedName>
    <definedName name="_xlnm._FilterDatabase" localSheetId="7" hidden="1">'4'!$A$1:$S$282</definedName>
    <definedName name="_xlnm._FilterDatabase" localSheetId="8" hidden="1">'5'!$A$1:$S$282</definedName>
    <definedName name="_xlnm._FilterDatabase" localSheetId="9" hidden="1">'6'!$A$1:$S$282</definedName>
    <definedName name="_xlnm._FilterDatabase" localSheetId="10" hidden="1">'7'!$A$1:$S$282</definedName>
    <definedName name="_xlnm._FilterDatabase" localSheetId="11" hidden="1">'8'!$A$1:$S$282</definedName>
    <definedName name="_xlnm._FilterDatabase" localSheetId="12" hidden="1">'9'!$A$1:$S$282</definedName>
    <definedName name="_xlnm._FilterDatabase" localSheetId="0" hidden="1">'DATA POS'!$A$1:$J$536</definedName>
    <definedName name="_xlnm._FilterDatabase" localSheetId="3" hidden="1">ยกมา!$A$1:$S$282</definedName>
    <definedName name="_xlnm._FilterDatabase" localSheetId="2" hidden="1">สรุป!$A$4:$AC$281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9" i="8" l="1"/>
  <c r="U35" i="8"/>
  <c r="E255" i="107"/>
  <c r="E255" i="106"/>
  <c r="E255" i="105" l="1"/>
  <c r="E255" i="104"/>
  <c r="E267" i="104"/>
  <c r="G267" i="104" s="1"/>
  <c r="J267" i="104" s="1"/>
  <c r="E267" i="105" s="1"/>
  <c r="G267" i="105" s="1"/>
  <c r="J267" i="105" s="1"/>
  <c r="E267" i="106" s="1"/>
  <c r="G267" i="106" s="1"/>
  <c r="J267" i="106" s="1"/>
  <c r="E267" i="107" s="1"/>
  <c r="G267" i="107" s="1"/>
  <c r="J267" i="107" s="1"/>
  <c r="E268" i="104"/>
  <c r="E269" i="104"/>
  <c r="E255" i="103"/>
  <c r="E267" i="103"/>
  <c r="E268" i="103"/>
  <c r="E255" i="102"/>
  <c r="E267" i="102"/>
  <c r="E268" i="102"/>
  <c r="K260" i="8"/>
  <c r="P260" i="8" s="1"/>
  <c r="K261" i="8"/>
  <c r="K262" i="8"/>
  <c r="K263" i="8"/>
  <c r="K264" i="8"/>
  <c r="K265" i="8"/>
  <c r="P265" i="8" s="1"/>
  <c r="K266" i="8"/>
  <c r="P266" i="8" s="1"/>
  <c r="K267" i="8"/>
  <c r="K268" i="8"/>
  <c r="P268" i="8" s="1"/>
  <c r="F261" i="8"/>
  <c r="F262" i="8"/>
  <c r="F263" i="8"/>
  <c r="F264" i="8"/>
  <c r="G264" i="8" s="1"/>
  <c r="F265" i="8"/>
  <c r="F266" i="8"/>
  <c r="F267" i="8"/>
  <c r="G267" i="8" s="1"/>
  <c r="F268" i="8"/>
  <c r="F269" i="8"/>
  <c r="M266" i="107"/>
  <c r="M265" i="107"/>
  <c r="P265" i="107" s="1"/>
  <c r="M266" i="106"/>
  <c r="M265" i="106"/>
  <c r="M266" i="105"/>
  <c r="M265" i="105"/>
  <c r="P265" i="105" s="1"/>
  <c r="M266" i="104"/>
  <c r="M265" i="104"/>
  <c r="M266" i="103"/>
  <c r="M265" i="103"/>
  <c r="M266" i="102"/>
  <c r="M265" i="102"/>
  <c r="E255" i="101"/>
  <c r="E267" i="101"/>
  <c r="E255" i="100"/>
  <c r="E267" i="100"/>
  <c r="E255" i="99"/>
  <c r="E267" i="99"/>
  <c r="E268" i="99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P252" i="8" s="1"/>
  <c r="K253" i="8"/>
  <c r="K254" i="8"/>
  <c r="P254" i="8" s="1"/>
  <c r="K255" i="8"/>
  <c r="K256" i="8"/>
  <c r="P256" i="8" s="1"/>
  <c r="K257" i="8"/>
  <c r="P257" i="8" s="1"/>
  <c r="K258" i="8"/>
  <c r="K259" i="8"/>
  <c r="K269" i="8"/>
  <c r="P269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7" i="8"/>
  <c r="I268" i="8"/>
  <c r="I269" i="8"/>
  <c r="I270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7" i="8"/>
  <c r="H268" i="8"/>
  <c r="H269" i="8"/>
  <c r="H270" i="8"/>
  <c r="H271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3" i="8"/>
  <c r="G23" i="8" s="1"/>
  <c r="F24" i="8"/>
  <c r="G24" i="8" s="1"/>
  <c r="F25" i="8"/>
  <c r="G25" i="8" s="1"/>
  <c r="F26" i="8"/>
  <c r="F27" i="8"/>
  <c r="F28" i="8"/>
  <c r="F29" i="8"/>
  <c r="F30" i="8"/>
  <c r="G30" i="8" s="1"/>
  <c r="F31" i="8"/>
  <c r="F32" i="8"/>
  <c r="F33" i="8"/>
  <c r="G33" i="8" s="1"/>
  <c r="F34" i="8"/>
  <c r="G34" i="8" s="1"/>
  <c r="F35" i="8"/>
  <c r="F36" i="8"/>
  <c r="F37" i="8"/>
  <c r="F38" i="8"/>
  <c r="G38" i="8" s="1"/>
  <c r="F39" i="8"/>
  <c r="F40" i="8"/>
  <c r="F41" i="8"/>
  <c r="G41" i="8" s="1"/>
  <c r="F42" i="8"/>
  <c r="F43" i="8"/>
  <c r="F44" i="8"/>
  <c r="F45" i="8"/>
  <c r="F46" i="8"/>
  <c r="G46" i="8" s="1"/>
  <c r="F47" i="8"/>
  <c r="G47" i="8" s="1"/>
  <c r="F48" i="8"/>
  <c r="G48" i="8" s="1"/>
  <c r="F49" i="8"/>
  <c r="G49" i="8" s="1"/>
  <c r="F50" i="8"/>
  <c r="F51" i="8"/>
  <c r="G51" i="8" s="1"/>
  <c r="F52" i="8"/>
  <c r="F53" i="8"/>
  <c r="F54" i="8"/>
  <c r="G54" i="8" s="1"/>
  <c r="F55" i="8"/>
  <c r="F56" i="8"/>
  <c r="G56" i="8" s="1"/>
  <c r="F57" i="8"/>
  <c r="G57" i="8" s="1"/>
  <c r="F58" i="8"/>
  <c r="F59" i="8"/>
  <c r="F60" i="8"/>
  <c r="G60" i="8" s="1"/>
  <c r="F61" i="8"/>
  <c r="F62" i="8"/>
  <c r="G62" i="8" s="1"/>
  <c r="F63" i="8"/>
  <c r="F64" i="8"/>
  <c r="G64" i="8" s="1"/>
  <c r="F65" i="8"/>
  <c r="G65" i="8" s="1"/>
  <c r="F66" i="8"/>
  <c r="F67" i="8"/>
  <c r="F68" i="8"/>
  <c r="F69" i="8"/>
  <c r="G69" i="8" s="1"/>
  <c r="F70" i="8"/>
  <c r="G70" i="8" s="1"/>
  <c r="F71" i="8"/>
  <c r="G71" i="8" s="1"/>
  <c r="F72" i="8"/>
  <c r="G72" i="8" s="1"/>
  <c r="F73" i="8"/>
  <c r="G73" i="8" s="1"/>
  <c r="F74" i="8"/>
  <c r="F75" i="8"/>
  <c r="F76" i="8"/>
  <c r="F77" i="8"/>
  <c r="F78" i="8"/>
  <c r="G78" i="8" s="1"/>
  <c r="F79" i="8"/>
  <c r="F80" i="8"/>
  <c r="G80" i="8" s="1"/>
  <c r="F81" i="8"/>
  <c r="G81" i="8" s="1"/>
  <c r="F82" i="8"/>
  <c r="F83" i="8"/>
  <c r="F84" i="8"/>
  <c r="F85" i="8"/>
  <c r="F86" i="8"/>
  <c r="G86" i="8" s="1"/>
  <c r="F87" i="8"/>
  <c r="G87" i="8" s="1"/>
  <c r="F88" i="8"/>
  <c r="F89" i="8"/>
  <c r="G89" i="8" s="1"/>
  <c r="F90" i="8"/>
  <c r="F91" i="8"/>
  <c r="G91" i="8" s="1"/>
  <c r="F92" i="8"/>
  <c r="F93" i="8"/>
  <c r="F94" i="8"/>
  <c r="G94" i="8" s="1"/>
  <c r="F95" i="8"/>
  <c r="G95" i="8" s="1"/>
  <c r="F96" i="8"/>
  <c r="G96" i="8" s="1"/>
  <c r="F97" i="8"/>
  <c r="G97" i="8" s="1"/>
  <c r="F98" i="8"/>
  <c r="F99" i="8"/>
  <c r="F100" i="8"/>
  <c r="F101" i="8"/>
  <c r="F102" i="8"/>
  <c r="G102" i="8" s="1"/>
  <c r="F103" i="8"/>
  <c r="G103" i="8" s="1"/>
  <c r="F104" i="8"/>
  <c r="G104" i="8" s="1"/>
  <c r="F105" i="8"/>
  <c r="G105" i="8" s="1"/>
  <c r="F106" i="8"/>
  <c r="F107" i="8"/>
  <c r="G107" i="8" s="1"/>
  <c r="F108" i="8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F115" i="8"/>
  <c r="G115" i="8" s="1"/>
  <c r="F116" i="8"/>
  <c r="F117" i="8"/>
  <c r="F118" i="8"/>
  <c r="G118" i="8" s="1"/>
  <c r="F119" i="8"/>
  <c r="F120" i="8"/>
  <c r="G120" i="8" s="1"/>
  <c r="F121" i="8"/>
  <c r="G121" i="8" s="1"/>
  <c r="F122" i="8"/>
  <c r="F123" i="8"/>
  <c r="F124" i="8"/>
  <c r="F125" i="8"/>
  <c r="F126" i="8"/>
  <c r="F127" i="8"/>
  <c r="G127" i="8" s="1"/>
  <c r="F128" i="8"/>
  <c r="F129" i="8"/>
  <c r="G129" i="8" s="1"/>
  <c r="F130" i="8"/>
  <c r="F131" i="8"/>
  <c r="F132" i="8"/>
  <c r="F133" i="8"/>
  <c r="F134" i="8"/>
  <c r="F135" i="8"/>
  <c r="F136" i="8"/>
  <c r="F137" i="8"/>
  <c r="G137" i="8" s="1"/>
  <c r="F138" i="8"/>
  <c r="F139" i="8"/>
  <c r="G139" i="8" s="1"/>
  <c r="F140" i="8"/>
  <c r="F141" i="8"/>
  <c r="F142" i="8"/>
  <c r="F143" i="8"/>
  <c r="F144" i="8"/>
  <c r="F145" i="8"/>
  <c r="G145" i="8" s="1"/>
  <c r="F146" i="8"/>
  <c r="F147" i="8"/>
  <c r="F148" i="8"/>
  <c r="G148" i="8" s="1"/>
  <c r="F149" i="8"/>
  <c r="F150" i="8"/>
  <c r="F151" i="8"/>
  <c r="F152" i="8"/>
  <c r="F153" i="8"/>
  <c r="G153" i="8" s="1"/>
  <c r="F154" i="8"/>
  <c r="F155" i="8"/>
  <c r="F156" i="8"/>
  <c r="F157" i="8"/>
  <c r="F158" i="8"/>
  <c r="F159" i="8"/>
  <c r="F160" i="8"/>
  <c r="F161" i="8"/>
  <c r="G161" i="8" s="1"/>
  <c r="F162" i="8"/>
  <c r="F163" i="8"/>
  <c r="F164" i="8"/>
  <c r="G164" i="8" s="1"/>
  <c r="F165" i="8"/>
  <c r="F166" i="8"/>
  <c r="G166" i="8" s="1"/>
  <c r="F167" i="8"/>
  <c r="F168" i="8"/>
  <c r="F169" i="8"/>
  <c r="G169" i="8" s="1"/>
  <c r="F170" i="8"/>
  <c r="F171" i="8"/>
  <c r="F172" i="8"/>
  <c r="F173" i="8"/>
  <c r="G173" i="8" s="1"/>
  <c r="F174" i="8"/>
  <c r="F175" i="8"/>
  <c r="G175" i="8" s="1"/>
  <c r="F176" i="8"/>
  <c r="F177" i="8"/>
  <c r="G177" i="8" s="1"/>
  <c r="F178" i="8"/>
  <c r="F179" i="8"/>
  <c r="F180" i="8"/>
  <c r="F181" i="8"/>
  <c r="F182" i="8"/>
  <c r="G182" i="8" s="1"/>
  <c r="F183" i="8"/>
  <c r="F184" i="8"/>
  <c r="G184" i="8" s="1"/>
  <c r="F185" i="8"/>
  <c r="G185" i="8" s="1"/>
  <c r="F186" i="8"/>
  <c r="F187" i="8"/>
  <c r="F188" i="8"/>
  <c r="F189" i="8"/>
  <c r="F190" i="8"/>
  <c r="F191" i="8"/>
  <c r="F192" i="8"/>
  <c r="F193" i="8"/>
  <c r="G193" i="8" s="1"/>
  <c r="F194" i="8"/>
  <c r="F195" i="8"/>
  <c r="F196" i="8"/>
  <c r="F197" i="8"/>
  <c r="F198" i="8"/>
  <c r="F199" i="8"/>
  <c r="G199" i="8" s="1"/>
  <c r="F200" i="8"/>
  <c r="F201" i="8"/>
  <c r="G201" i="8" s="1"/>
  <c r="F202" i="8"/>
  <c r="F203" i="8"/>
  <c r="F204" i="8"/>
  <c r="F205" i="8"/>
  <c r="G205" i="8" s="1"/>
  <c r="F206" i="8"/>
  <c r="F207" i="8"/>
  <c r="G207" i="8" s="1"/>
  <c r="F208" i="8"/>
  <c r="F209" i="8"/>
  <c r="G209" i="8" s="1"/>
  <c r="F210" i="8"/>
  <c r="F211" i="8"/>
  <c r="F212" i="8"/>
  <c r="F213" i="8"/>
  <c r="F214" i="8"/>
  <c r="G214" i="8" s="1"/>
  <c r="F215" i="8"/>
  <c r="G215" i="8" s="1"/>
  <c r="F216" i="8"/>
  <c r="F217" i="8"/>
  <c r="G217" i="8" s="1"/>
  <c r="F218" i="8"/>
  <c r="F219" i="8"/>
  <c r="F220" i="8"/>
  <c r="F221" i="8"/>
  <c r="F222" i="8"/>
  <c r="F223" i="8"/>
  <c r="G223" i="8" s="1"/>
  <c r="F224" i="8"/>
  <c r="G224" i="8" s="1"/>
  <c r="F225" i="8"/>
  <c r="G225" i="8" s="1"/>
  <c r="F226" i="8"/>
  <c r="F227" i="8"/>
  <c r="F228" i="8"/>
  <c r="F229" i="8"/>
  <c r="F230" i="8"/>
  <c r="F231" i="8"/>
  <c r="G231" i="8" s="1"/>
  <c r="F232" i="8"/>
  <c r="F233" i="8"/>
  <c r="G233" i="8" s="1"/>
  <c r="F234" i="8"/>
  <c r="F235" i="8"/>
  <c r="F236" i="8"/>
  <c r="F237" i="8"/>
  <c r="F238" i="8"/>
  <c r="F239" i="8"/>
  <c r="G239" i="8" s="1"/>
  <c r="F240" i="8"/>
  <c r="F241" i="8"/>
  <c r="G241" i="8" s="1"/>
  <c r="F242" i="8"/>
  <c r="F243" i="8"/>
  <c r="F244" i="8"/>
  <c r="F245" i="8"/>
  <c r="F246" i="8"/>
  <c r="F247" i="8"/>
  <c r="G247" i="8" s="1"/>
  <c r="F248" i="8"/>
  <c r="F249" i="8"/>
  <c r="G249" i="8" s="1"/>
  <c r="F250" i="8"/>
  <c r="F251" i="8"/>
  <c r="F252" i="8"/>
  <c r="F253" i="8"/>
  <c r="F254" i="8"/>
  <c r="F255" i="8"/>
  <c r="G255" i="8" s="1"/>
  <c r="F256" i="8"/>
  <c r="G256" i="8" s="1"/>
  <c r="F257" i="8"/>
  <c r="G257" i="8" s="1"/>
  <c r="F258" i="8"/>
  <c r="G258" i="8" s="1"/>
  <c r="F259" i="8"/>
  <c r="F260" i="8"/>
  <c r="G263" i="8"/>
  <c r="G269" i="8"/>
  <c r="F270" i="8"/>
  <c r="G270" i="8" s="1"/>
  <c r="F6" i="8"/>
  <c r="F7" i="8"/>
  <c r="F8" i="8"/>
  <c r="F9" i="8"/>
  <c r="F10" i="8"/>
  <c r="F11" i="8"/>
  <c r="G11" i="8" s="1"/>
  <c r="F12" i="8"/>
  <c r="F13" i="8"/>
  <c r="G13" i="8" s="1"/>
  <c r="F14" i="8"/>
  <c r="F15" i="8"/>
  <c r="F16" i="8"/>
  <c r="G16" i="8" s="1"/>
  <c r="F17" i="8"/>
  <c r="F18" i="8"/>
  <c r="G18" i="8" s="1"/>
  <c r="F19" i="8"/>
  <c r="F20" i="8"/>
  <c r="G20" i="8" s="1"/>
  <c r="F21" i="8"/>
  <c r="G21" i="8" s="1"/>
  <c r="F22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7" i="8"/>
  <c r="E268" i="8"/>
  <c r="E269" i="8"/>
  <c r="E270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5" i="98"/>
  <c r="E255" i="97"/>
  <c r="E255" i="96"/>
  <c r="E269" i="96"/>
  <c r="E255" i="95"/>
  <c r="E269" i="95"/>
  <c r="E255" i="94"/>
  <c r="E269" i="94"/>
  <c r="E255" i="93"/>
  <c r="E269" i="93"/>
  <c r="E255" i="92"/>
  <c r="P259" i="8"/>
  <c r="P261" i="8"/>
  <c r="M264" i="93"/>
  <c r="P264" i="93" s="1"/>
  <c r="M264" i="94"/>
  <c r="M264" i="95"/>
  <c r="M264" i="96"/>
  <c r="P264" i="96" s="1"/>
  <c r="M264" i="97"/>
  <c r="M264" i="98"/>
  <c r="M264" i="99"/>
  <c r="M264" i="100"/>
  <c r="M264" i="101"/>
  <c r="M264" i="102"/>
  <c r="M264" i="103"/>
  <c r="M264" i="104"/>
  <c r="P264" i="104" s="1"/>
  <c r="M264" i="105"/>
  <c r="M264" i="106"/>
  <c r="P264" i="106" s="1"/>
  <c r="M264" i="107"/>
  <c r="M264" i="92"/>
  <c r="E255" i="91"/>
  <c r="E255" i="90"/>
  <c r="E269" i="90"/>
  <c r="E255" i="89"/>
  <c r="N275" i="88"/>
  <c r="E255" i="88"/>
  <c r="G255" i="88"/>
  <c r="J255" i="88" s="1"/>
  <c r="M256" i="88"/>
  <c r="M257" i="88"/>
  <c r="M258" i="88"/>
  <c r="M259" i="88"/>
  <c r="M260" i="88"/>
  <c r="M261" i="88"/>
  <c r="M262" i="88"/>
  <c r="M263" i="88"/>
  <c r="P263" i="88" s="1"/>
  <c r="M264" i="88"/>
  <c r="P264" i="88" s="1"/>
  <c r="M265" i="88"/>
  <c r="P258" i="88"/>
  <c r="P259" i="88"/>
  <c r="P260" i="88"/>
  <c r="P261" i="88"/>
  <c r="P262" i="88"/>
  <c r="P265" i="88"/>
  <c r="P258" i="8"/>
  <c r="M263" i="89"/>
  <c r="P263" i="89" s="1"/>
  <c r="M262" i="89"/>
  <c r="M261" i="89"/>
  <c r="M260" i="89"/>
  <c r="M259" i="89"/>
  <c r="M263" i="90"/>
  <c r="M262" i="90"/>
  <c r="M261" i="90"/>
  <c r="M260" i="90"/>
  <c r="M259" i="90"/>
  <c r="M263" i="91"/>
  <c r="M262" i="91"/>
  <c r="P262" i="91" s="1"/>
  <c r="M261" i="91"/>
  <c r="M260" i="91"/>
  <c r="M259" i="91"/>
  <c r="M263" i="92"/>
  <c r="M262" i="92"/>
  <c r="M261" i="92"/>
  <c r="M260" i="92"/>
  <c r="M259" i="92"/>
  <c r="M263" i="93"/>
  <c r="M262" i="93"/>
  <c r="M261" i="93"/>
  <c r="P261" i="93" s="1"/>
  <c r="M260" i="93"/>
  <c r="P260" i="93" s="1"/>
  <c r="M259" i="93"/>
  <c r="M263" i="94"/>
  <c r="M262" i="94"/>
  <c r="P262" i="94" s="1"/>
  <c r="M261" i="94"/>
  <c r="M260" i="94"/>
  <c r="M259" i="94"/>
  <c r="M263" i="95"/>
  <c r="M262" i="95"/>
  <c r="P262" i="95" s="1"/>
  <c r="M261" i="95"/>
  <c r="M260" i="95"/>
  <c r="M259" i="95"/>
  <c r="M263" i="96"/>
  <c r="P263" i="96" s="1"/>
  <c r="M262" i="96"/>
  <c r="M261" i="96"/>
  <c r="M260" i="96"/>
  <c r="P260" i="96" s="1"/>
  <c r="M259" i="96"/>
  <c r="M263" i="97"/>
  <c r="M262" i="97"/>
  <c r="M261" i="97"/>
  <c r="M260" i="97"/>
  <c r="M259" i="97"/>
  <c r="M263" i="98"/>
  <c r="M262" i="98"/>
  <c r="M261" i="98"/>
  <c r="M260" i="98"/>
  <c r="M259" i="98"/>
  <c r="P259" i="98" s="1"/>
  <c r="M263" i="99"/>
  <c r="M262" i="99"/>
  <c r="M261" i="99"/>
  <c r="M260" i="99"/>
  <c r="M259" i="99"/>
  <c r="M263" i="100"/>
  <c r="M262" i="100"/>
  <c r="P262" i="100" s="1"/>
  <c r="M261" i="100"/>
  <c r="M260" i="100"/>
  <c r="M259" i="100"/>
  <c r="M263" i="101"/>
  <c r="M262" i="101"/>
  <c r="M261" i="101"/>
  <c r="M260" i="101"/>
  <c r="M259" i="101"/>
  <c r="M263" i="102"/>
  <c r="M262" i="102"/>
  <c r="P262" i="102" s="1"/>
  <c r="M261" i="102"/>
  <c r="M260" i="102"/>
  <c r="M259" i="102"/>
  <c r="M263" i="103"/>
  <c r="M262" i="103"/>
  <c r="M261" i="103"/>
  <c r="M260" i="103"/>
  <c r="P260" i="103" s="1"/>
  <c r="M259" i="103"/>
  <c r="M263" i="104"/>
  <c r="P263" i="104" s="1"/>
  <c r="M262" i="104"/>
  <c r="P262" i="104" s="1"/>
  <c r="M261" i="104"/>
  <c r="P261" i="104" s="1"/>
  <c r="M260" i="104"/>
  <c r="P260" i="104" s="1"/>
  <c r="M259" i="104"/>
  <c r="P259" i="104" s="1"/>
  <c r="M263" i="105"/>
  <c r="M262" i="105"/>
  <c r="M261" i="105"/>
  <c r="M260" i="105"/>
  <c r="M259" i="105"/>
  <c r="M263" i="106"/>
  <c r="P263" i="106" s="1"/>
  <c r="M262" i="106"/>
  <c r="P262" i="106" s="1"/>
  <c r="M261" i="106"/>
  <c r="M260" i="106"/>
  <c r="P260" i="106" s="1"/>
  <c r="M259" i="106"/>
  <c r="P259" i="106" s="1"/>
  <c r="M263" i="107"/>
  <c r="M262" i="107"/>
  <c r="M261" i="107"/>
  <c r="P261" i="107" s="1"/>
  <c r="M260" i="107"/>
  <c r="P260" i="107" s="1"/>
  <c r="M259" i="107"/>
  <c r="E25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260" i="86"/>
  <c r="E261" i="86"/>
  <c r="E262" i="86"/>
  <c r="E263" i="86"/>
  <c r="E264" i="86"/>
  <c r="E265" i="86"/>
  <c r="E266" i="86"/>
  <c r="G266" i="86" s="1"/>
  <c r="J266" i="86" s="1"/>
  <c r="E266" i="87" s="1"/>
  <c r="G266" i="87" s="1"/>
  <c r="J266" i="87" s="1"/>
  <c r="E266" i="88" s="1"/>
  <c r="G266" i="88" s="1"/>
  <c r="J266" i="88" s="1"/>
  <c r="E266" i="89" s="1"/>
  <c r="G266" i="89" s="1"/>
  <c r="J266" i="89" s="1"/>
  <c r="E266" i="90" s="1"/>
  <c r="G266" i="90" s="1"/>
  <c r="J266" i="90" s="1"/>
  <c r="E266" i="91" s="1"/>
  <c r="G266" i="91" s="1"/>
  <c r="J266" i="91" s="1"/>
  <c r="E266" i="92" s="1"/>
  <c r="G266" i="92" s="1"/>
  <c r="J266" i="92" s="1"/>
  <c r="E266" i="93" s="1"/>
  <c r="G266" i="93" s="1"/>
  <c r="J266" i="93" s="1"/>
  <c r="E266" i="94" s="1"/>
  <c r="G266" i="94" s="1"/>
  <c r="J266" i="94" s="1"/>
  <c r="E266" i="95" s="1"/>
  <c r="G266" i="95" s="1"/>
  <c r="J266" i="95" s="1"/>
  <c r="E266" i="96" s="1"/>
  <c r="G266" i="96" s="1"/>
  <c r="J266" i="96" s="1"/>
  <c r="E266" i="97" s="1"/>
  <c r="G266" i="97" s="1"/>
  <c r="J266" i="97" s="1"/>
  <c r="E266" i="98" s="1"/>
  <c r="G266" i="98" s="1"/>
  <c r="J266" i="98" s="1"/>
  <c r="E266" i="99" s="1"/>
  <c r="G266" i="99" s="1"/>
  <c r="J266" i="99" s="1"/>
  <c r="E266" i="100" s="1"/>
  <c r="G266" i="100" s="1"/>
  <c r="J266" i="100" s="1"/>
  <c r="E267" i="86"/>
  <c r="E268" i="86"/>
  <c r="E26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60" i="85"/>
  <c r="E261" i="85"/>
  <c r="E262" i="85"/>
  <c r="E263" i="85"/>
  <c r="E264" i="85"/>
  <c r="E265" i="85"/>
  <c r="E266" i="85"/>
  <c r="E267" i="85"/>
  <c r="E26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P29" i="84"/>
  <c r="M21" i="84"/>
  <c r="M22" i="84"/>
  <c r="P22" i="84" s="1"/>
  <c r="M23" i="84"/>
  <c r="P23" i="84" s="1"/>
  <c r="M24" i="84"/>
  <c r="P24" i="84" s="1"/>
  <c r="M25" i="84"/>
  <c r="P25" i="84" s="1"/>
  <c r="M26" i="84"/>
  <c r="P26" i="84" s="1"/>
  <c r="M27" i="84"/>
  <c r="P27" i="84" s="1"/>
  <c r="M28" i="84"/>
  <c r="P28" i="84" s="1"/>
  <c r="M29" i="84"/>
  <c r="M30" i="84"/>
  <c r="P30" i="84" s="1"/>
  <c r="M31" i="84"/>
  <c r="P31" i="84" s="1"/>
  <c r="M32" i="84"/>
  <c r="P32" i="84" s="1"/>
  <c r="M33" i="84"/>
  <c r="P33" i="84" s="1"/>
  <c r="G22" i="84"/>
  <c r="J22" i="84" s="1"/>
  <c r="G23" i="84"/>
  <c r="J23" i="84" s="1"/>
  <c r="G24" i="84"/>
  <c r="J24" i="84" s="1"/>
  <c r="G25" i="84"/>
  <c r="J25" i="84" s="1"/>
  <c r="G26" i="84"/>
  <c r="J26" i="84" s="1"/>
  <c r="G27" i="84"/>
  <c r="J27" i="84" s="1"/>
  <c r="G28" i="84"/>
  <c r="J28" i="84" s="1"/>
  <c r="G29" i="84"/>
  <c r="J29" i="84" s="1"/>
  <c r="G30" i="84"/>
  <c r="J30" i="84" s="1"/>
  <c r="G31" i="84"/>
  <c r="J31" i="84" s="1"/>
  <c r="G32" i="84"/>
  <c r="J32" i="84" s="1"/>
  <c r="G33" i="84"/>
  <c r="J33" i="84" s="1"/>
  <c r="G34" i="84"/>
  <c r="G35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8" i="84"/>
  <c r="E37" i="84"/>
  <c r="E36" i="84"/>
  <c r="E268" i="84"/>
  <c r="E267" i="84"/>
  <c r="E266" i="84"/>
  <c r="E265" i="84"/>
  <c r="E264" i="84"/>
  <c r="E263" i="84"/>
  <c r="E262" i="84"/>
  <c r="E261" i="84"/>
  <c r="G261" i="84" s="1"/>
  <c r="J261" i="84" s="1"/>
  <c r="E260" i="84"/>
  <c r="E259" i="84"/>
  <c r="E258" i="84"/>
  <c r="E257" i="84"/>
  <c r="E256" i="84"/>
  <c r="E255" i="84"/>
  <c r="E254" i="84"/>
  <c r="E253" i="84"/>
  <c r="G253" i="84" s="1"/>
  <c r="J253" i="84" s="1"/>
  <c r="E252" i="84"/>
  <c r="E251" i="84"/>
  <c r="E250" i="84"/>
  <c r="E249" i="84"/>
  <c r="E248" i="84"/>
  <c r="E247" i="84"/>
  <c r="E246" i="84"/>
  <c r="E245" i="84"/>
  <c r="G245" i="84" s="1"/>
  <c r="J245" i="84" s="1"/>
  <c r="E244" i="84"/>
  <c r="E243" i="84"/>
  <c r="E242" i="84"/>
  <c r="E241" i="84"/>
  <c r="E240" i="84"/>
  <c r="E239" i="84"/>
  <c r="E238" i="84"/>
  <c r="E237" i="84"/>
  <c r="G237" i="84" s="1"/>
  <c r="J237" i="84" s="1"/>
  <c r="E236" i="84"/>
  <c r="E235" i="84"/>
  <c r="E234" i="84"/>
  <c r="E233" i="84"/>
  <c r="E232" i="84"/>
  <c r="E231" i="84"/>
  <c r="E230" i="84"/>
  <c r="E229" i="84"/>
  <c r="G229" i="84" s="1"/>
  <c r="J229" i="84" s="1"/>
  <c r="E228" i="84"/>
  <c r="E227" i="84"/>
  <c r="E226" i="84"/>
  <c r="E225" i="84"/>
  <c r="E224" i="84"/>
  <c r="E223" i="84"/>
  <c r="E222" i="84"/>
  <c r="E221" i="84"/>
  <c r="G221" i="84" s="1"/>
  <c r="J221" i="84" s="1"/>
  <c r="E220" i="84"/>
  <c r="E219" i="84"/>
  <c r="E218" i="84"/>
  <c r="E217" i="84"/>
  <c r="E216" i="84"/>
  <c r="E215" i="84"/>
  <c r="E214" i="84"/>
  <c r="E213" i="84"/>
  <c r="G213" i="84" s="1"/>
  <c r="J213" i="84" s="1"/>
  <c r="E212" i="84"/>
  <c r="E211" i="84"/>
  <c r="E210" i="84"/>
  <c r="E209" i="84"/>
  <c r="E208" i="84"/>
  <c r="E207" i="84"/>
  <c r="E206" i="84"/>
  <c r="E205" i="84"/>
  <c r="G205" i="84" s="1"/>
  <c r="J205" i="84" s="1"/>
  <c r="E204" i="84"/>
  <c r="E203" i="84"/>
  <c r="E202" i="84"/>
  <c r="E201" i="84"/>
  <c r="E200" i="84"/>
  <c r="E199" i="84"/>
  <c r="E198" i="84"/>
  <c r="E197" i="84"/>
  <c r="G197" i="84" s="1"/>
  <c r="J197" i="84" s="1"/>
  <c r="E196" i="84"/>
  <c r="E195" i="84"/>
  <c r="E194" i="84"/>
  <c r="E193" i="84"/>
  <c r="E192" i="84"/>
  <c r="E191" i="84"/>
  <c r="E190" i="84"/>
  <c r="E189" i="84"/>
  <c r="G189" i="84" s="1"/>
  <c r="J189" i="84" s="1"/>
  <c r="E188" i="84"/>
  <c r="E187" i="84"/>
  <c r="E186" i="84"/>
  <c r="E185" i="84"/>
  <c r="E184" i="84"/>
  <c r="E183" i="84"/>
  <c r="E182" i="84"/>
  <c r="E181" i="84"/>
  <c r="G181" i="84" s="1"/>
  <c r="J181" i="84" s="1"/>
  <c r="E180" i="84"/>
  <c r="E179" i="84"/>
  <c r="E178" i="84"/>
  <c r="E177" i="84"/>
  <c r="E176" i="84"/>
  <c r="E175" i="84"/>
  <c r="E174" i="84"/>
  <c r="E173" i="84"/>
  <c r="G173" i="84" s="1"/>
  <c r="J173" i="84" s="1"/>
  <c r="E172" i="84"/>
  <c r="E171" i="84"/>
  <c r="E170" i="84"/>
  <c r="E169" i="84"/>
  <c r="E168" i="84"/>
  <c r="E167" i="84"/>
  <c r="E166" i="84"/>
  <c r="E165" i="84"/>
  <c r="G165" i="84" s="1"/>
  <c r="J165" i="84" s="1"/>
  <c r="E164" i="84"/>
  <c r="E163" i="84"/>
  <c r="E162" i="84"/>
  <c r="E161" i="84"/>
  <c r="E160" i="84"/>
  <c r="E159" i="84"/>
  <c r="E158" i="84"/>
  <c r="E157" i="84"/>
  <c r="G157" i="84" s="1"/>
  <c r="J157" i="84" s="1"/>
  <c r="E156" i="84"/>
  <c r="E155" i="84"/>
  <c r="E154" i="84"/>
  <c r="E153" i="84"/>
  <c r="E152" i="84"/>
  <c r="E151" i="84"/>
  <c r="E150" i="84"/>
  <c r="E149" i="84"/>
  <c r="G149" i="84" s="1"/>
  <c r="J149" i="84" s="1"/>
  <c r="E148" i="84"/>
  <c r="E147" i="84"/>
  <c r="E146" i="84"/>
  <c r="E145" i="84"/>
  <c r="E144" i="84"/>
  <c r="E143" i="84"/>
  <c r="E142" i="84"/>
  <c r="E141" i="84"/>
  <c r="G141" i="84" s="1"/>
  <c r="J141" i="84" s="1"/>
  <c r="E140" i="84"/>
  <c r="E139" i="84"/>
  <c r="E138" i="84"/>
  <c r="E137" i="84"/>
  <c r="E136" i="84"/>
  <c r="E135" i="84"/>
  <c r="E134" i="84"/>
  <c r="E133" i="84"/>
  <c r="E132" i="84"/>
  <c r="E131" i="84"/>
  <c r="E130" i="84"/>
  <c r="E129" i="84"/>
  <c r="E128" i="84"/>
  <c r="E127" i="84"/>
  <c r="E126" i="84"/>
  <c r="E125" i="84"/>
  <c r="G125" i="84" s="1"/>
  <c r="J125" i="84" s="1"/>
  <c r="E124" i="84"/>
  <c r="E123" i="84"/>
  <c r="E122" i="84"/>
  <c r="E121" i="84"/>
  <c r="E120" i="84"/>
  <c r="E119" i="84"/>
  <c r="E118" i="84"/>
  <c r="E117" i="84"/>
  <c r="G117" i="84" s="1"/>
  <c r="J117" i="84" s="1"/>
  <c r="E116" i="84"/>
  <c r="E115" i="84"/>
  <c r="E114" i="84"/>
  <c r="E113" i="84"/>
  <c r="E112" i="84"/>
  <c r="E111" i="84"/>
  <c r="E110" i="84"/>
  <c r="E109" i="84"/>
  <c r="G109" i="84" s="1"/>
  <c r="J109" i="84" s="1"/>
  <c r="E108" i="84"/>
  <c r="E107" i="84"/>
  <c r="E106" i="84"/>
  <c r="E105" i="84"/>
  <c r="E104" i="84"/>
  <c r="E103" i="84"/>
  <c r="E102" i="84"/>
  <c r="E101" i="84"/>
  <c r="G101" i="84" s="1"/>
  <c r="J101" i="84" s="1"/>
  <c r="E100" i="84"/>
  <c r="E99" i="84"/>
  <c r="E98" i="84"/>
  <c r="E97" i="84"/>
  <c r="E96" i="84"/>
  <c r="E95" i="84"/>
  <c r="E94" i="84"/>
  <c r="E93" i="84"/>
  <c r="G93" i="84" s="1"/>
  <c r="J93" i="84" s="1"/>
  <c r="E92" i="84"/>
  <c r="E91" i="84"/>
  <c r="E90" i="84"/>
  <c r="E89" i="84"/>
  <c r="E88" i="84"/>
  <c r="E87" i="84"/>
  <c r="E86" i="84"/>
  <c r="E85" i="84"/>
  <c r="G85" i="84" s="1"/>
  <c r="J85" i="84" s="1"/>
  <c r="E84" i="84"/>
  <c r="E83" i="84"/>
  <c r="E82" i="84"/>
  <c r="E81" i="84"/>
  <c r="E80" i="84"/>
  <c r="E79" i="84"/>
  <c r="E78" i="84"/>
  <c r="E77" i="84"/>
  <c r="G77" i="84" s="1"/>
  <c r="J77" i="84" s="1"/>
  <c r="E76" i="84"/>
  <c r="E75" i="84"/>
  <c r="E74" i="84"/>
  <c r="E73" i="84"/>
  <c r="E72" i="84"/>
  <c r="E71" i="84"/>
  <c r="E70" i="84"/>
  <c r="E69" i="84"/>
  <c r="G69" i="84" s="1"/>
  <c r="J69" i="84" s="1"/>
  <c r="E68" i="84"/>
  <c r="E67" i="84"/>
  <c r="E66" i="84"/>
  <c r="E65" i="84"/>
  <c r="E64" i="84"/>
  <c r="E63" i="84"/>
  <c r="E62" i="84"/>
  <c r="E61" i="84"/>
  <c r="G61" i="84" s="1"/>
  <c r="J61" i="84" s="1"/>
  <c r="E60" i="84"/>
  <c r="E59" i="84"/>
  <c r="E58" i="84"/>
  <c r="E57" i="84"/>
  <c r="E56" i="84"/>
  <c r="E55" i="84"/>
  <c r="E54" i="84"/>
  <c r="E53" i="84"/>
  <c r="G53" i="84" s="1"/>
  <c r="J53" i="84" s="1"/>
  <c r="E52" i="84"/>
  <c r="E51" i="84"/>
  <c r="E50" i="84"/>
  <c r="E49" i="84"/>
  <c r="E48" i="84"/>
  <c r="E47" i="84"/>
  <c r="E46" i="84"/>
  <c r="E45" i="84"/>
  <c r="G45" i="84" s="1"/>
  <c r="J45" i="84" s="1"/>
  <c r="E44" i="84"/>
  <c r="E43" i="84"/>
  <c r="E42" i="84"/>
  <c r="E41" i="84"/>
  <c r="E40" i="84"/>
  <c r="E39" i="84"/>
  <c r="G37" i="84"/>
  <c r="J37" i="84" s="1"/>
  <c r="E21" i="84"/>
  <c r="E20" i="84"/>
  <c r="G20" i="84" s="1"/>
  <c r="J20" i="84" s="1"/>
  <c r="E19" i="84"/>
  <c r="E18" i="84"/>
  <c r="E17" i="84"/>
  <c r="E16" i="84"/>
  <c r="E15" i="84"/>
  <c r="E14" i="84"/>
  <c r="E13" i="84"/>
  <c r="G13" i="84" s="1"/>
  <c r="J13" i="84" s="1"/>
  <c r="E12" i="84"/>
  <c r="G12" i="84" s="1"/>
  <c r="J12" i="84" s="1"/>
  <c r="E11" i="84"/>
  <c r="E10" i="84"/>
  <c r="E9" i="84"/>
  <c r="E8" i="84"/>
  <c r="E7" i="84"/>
  <c r="E6" i="84"/>
  <c r="G6" i="84"/>
  <c r="J6" i="84" s="1"/>
  <c r="G8" i="84"/>
  <c r="J8" i="84" s="1"/>
  <c r="G11" i="84"/>
  <c r="J11" i="84" s="1"/>
  <c r="G14" i="84"/>
  <c r="J14" i="84" s="1"/>
  <c r="G19" i="84"/>
  <c r="J19" i="84" s="1"/>
  <c r="E5" i="84"/>
  <c r="G5" i="84" s="1"/>
  <c r="J5" i="84" s="1"/>
  <c r="G7" i="84"/>
  <c r="J7" i="84" s="1"/>
  <c r="G9" i="84"/>
  <c r="J9" i="84" s="1"/>
  <c r="G10" i="84"/>
  <c r="J10" i="84" s="1"/>
  <c r="G15" i="84"/>
  <c r="J15" i="84" s="1"/>
  <c r="G16" i="84"/>
  <c r="J16" i="84" s="1"/>
  <c r="G17" i="84"/>
  <c r="J17" i="84" s="1"/>
  <c r="G18" i="84"/>
  <c r="J18" i="84" s="1"/>
  <c r="G21" i="84"/>
  <c r="J21" i="84" s="1"/>
  <c r="J34" i="84"/>
  <c r="J35" i="84"/>
  <c r="G36" i="84"/>
  <c r="J36" i="84" s="1"/>
  <c r="G38" i="84"/>
  <c r="J38" i="84" s="1"/>
  <c r="G39" i="84"/>
  <c r="J39" i="84" s="1"/>
  <c r="G40" i="84"/>
  <c r="J40" i="84" s="1"/>
  <c r="G41" i="84"/>
  <c r="J41" i="84" s="1"/>
  <c r="G42" i="84"/>
  <c r="J42" i="84" s="1"/>
  <c r="G43" i="84"/>
  <c r="J43" i="84" s="1"/>
  <c r="G44" i="84"/>
  <c r="J44" i="84" s="1"/>
  <c r="G46" i="84"/>
  <c r="J46" i="84" s="1"/>
  <c r="G47" i="84"/>
  <c r="J47" i="84" s="1"/>
  <c r="G48" i="84"/>
  <c r="J48" i="84" s="1"/>
  <c r="G49" i="84"/>
  <c r="J49" i="84" s="1"/>
  <c r="G50" i="84"/>
  <c r="J50" i="84" s="1"/>
  <c r="G51" i="84"/>
  <c r="J51" i="84" s="1"/>
  <c r="G52" i="84"/>
  <c r="J52" i="84" s="1"/>
  <c r="G54" i="84"/>
  <c r="J54" i="84" s="1"/>
  <c r="G55" i="84"/>
  <c r="J55" i="84" s="1"/>
  <c r="G56" i="84"/>
  <c r="J56" i="84" s="1"/>
  <c r="G57" i="84"/>
  <c r="J57" i="84" s="1"/>
  <c r="G58" i="84"/>
  <c r="J58" i="84" s="1"/>
  <c r="G59" i="84"/>
  <c r="J59" i="84" s="1"/>
  <c r="G60" i="84"/>
  <c r="J60" i="84" s="1"/>
  <c r="G62" i="84"/>
  <c r="J62" i="84" s="1"/>
  <c r="G63" i="84"/>
  <c r="J63" i="84" s="1"/>
  <c r="G64" i="84"/>
  <c r="J64" i="84" s="1"/>
  <c r="G65" i="84"/>
  <c r="J65" i="84" s="1"/>
  <c r="G66" i="84"/>
  <c r="J66" i="84" s="1"/>
  <c r="G67" i="84"/>
  <c r="J67" i="84" s="1"/>
  <c r="G68" i="84"/>
  <c r="J68" i="84" s="1"/>
  <c r="G70" i="84"/>
  <c r="J70" i="84" s="1"/>
  <c r="G71" i="84"/>
  <c r="J71" i="84" s="1"/>
  <c r="G72" i="84"/>
  <c r="J72" i="84" s="1"/>
  <c r="G73" i="84"/>
  <c r="J73" i="84" s="1"/>
  <c r="G74" i="84"/>
  <c r="J74" i="84" s="1"/>
  <c r="G75" i="84"/>
  <c r="J75" i="84" s="1"/>
  <c r="G76" i="84"/>
  <c r="J76" i="84" s="1"/>
  <c r="G78" i="84"/>
  <c r="J78" i="84" s="1"/>
  <c r="G79" i="84"/>
  <c r="J79" i="84" s="1"/>
  <c r="G80" i="84"/>
  <c r="J80" i="84" s="1"/>
  <c r="G81" i="84"/>
  <c r="J81" i="84" s="1"/>
  <c r="G82" i="84"/>
  <c r="J82" i="84" s="1"/>
  <c r="G83" i="84"/>
  <c r="J83" i="84" s="1"/>
  <c r="G84" i="84"/>
  <c r="J84" i="84" s="1"/>
  <c r="G86" i="84"/>
  <c r="J86" i="84" s="1"/>
  <c r="G87" i="84"/>
  <c r="J87" i="84" s="1"/>
  <c r="G88" i="84"/>
  <c r="J88" i="84" s="1"/>
  <c r="G89" i="84"/>
  <c r="J89" i="84" s="1"/>
  <c r="G90" i="84"/>
  <c r="J90" i="84" s="1"/>
  <c r="G91" i="84"/>
  <c r="J91" i="84" s="1"/>
  <c r="G92" i="84"/>
  <c r="J92" i="84" s="1"/>
  <c r="G94" i="84"/>
  <c r="J94" i="84" s="1"/>
  <c r="G95" i="84"/>
  <c r="J95" i="84" s="1"/>
  <c r="G96" i="84"/>
  <c r="J96" i="84" s="1"/>
  <c r="G97" i="84"/>
  <c r="J97" i="84" s="1"/>
  <c r="G98" i="84"/>
  <c r="J98" i="84" s="1"/>
  <c r="G99" i="84"/>
  <c r="J99" i="84" s="1"/>
  <c r="G100" i="84"/>
  <c r="J100" i="84" s="1"/>
  <c r="G102" i="84"/>
  <c r="J102" i="84" s="1"/>
  <c r="G103" i="84"/>
  <c r="J103" i="84" s="1"/>
  <c r="G104" i="84"/>
  <c r="J104" i="84" s="1"/>
  <c r="G105" i="84"/>
  <c r="J105" i="84" s="1"/>
  <c r="G106" i="84"/>
  <c r="J106" i="84" s="1"/>
  <c r="G107" i="84"/>
  <c r="J107" i="84" s="1"/>
  <c r="G108" i="84"/>
  <c r="J108" i="84" s="1"/>
  <c r="G110" i="84"/>
  <c r="J110" i="84" s="1"/>
  <c r="G111" i="84"/>
  <c r="J111" i="84" s="1"/>
  <c r="G112" i="84"/>
  <c r="J112" i="84" s="1"/>
  <c r="G113" i="84"/>
  <c r="J113" i="84" s="1"/>
  <c r="G114" i="84"/>
  <c r="J114" i="84" s="1"/>
  <c r="G115" i="84"/>
  <c r="J115" i="84" s="1"/>
  <c r="G116" i="84"/>
  <c r="J116" i="84" s="1"/>
  <c r="G118" i="84"/>
  <c r="J118" i="84" s="1"/>
  <c r="G119" i="84"/>
  <c r="J119" i="84" s="1"/>
  <c r="G120" i="84"/>
  <c r="J120" i="84" s="1"/>
  <c r="G121" i="84"/>
  <c r="J121" i="84" s="1"/>
  <c r="G122" i="84"/>
  <c r="J122" i="84" s="1"/>
  <c r="G123" i="84"/>
  <c r="J123" i="84" s="1"/>
  <c r="G124" i="84"/>
  <c r="J124" i="84" s="1"/>
  <c r="G126" i="84"/>
  <c r="J126" i="84" s="1"/>
  <c r="G127" i="84"/>
  <c r="J127" i="84" s="1"/>
  <c r="G128" i="84"/>
  <c r="J128" i="84" s="1"/>
  <c r="G129" i="84"/>
  <c r="J129" i="84" s="1"/>
  <c r="G130" i="84"/>
  <c r="J130" i="84" s="1"/>
  <c r="G131" i="84"/>
  <c r="J131" i="84" s="1"/>
  <c r="G132" i="84"/>
  <c r="J132" i="84" s="1"/>
  <c r="G133" i="84"/>
  <c r="J133" i="84" s="1"/>
  <c r="G134" i="84"/>
  <c r="J134" i="84" s="1"/>
  <c r="G135" i="84"/>
  <c r="J135" i="84" s="1"/>
  <c r="G136" i="84"/>
  <c r="J136" i="84" s="1"/>
  <c r="G137" i="84"/>
  <c r="J137" i="84" s="1"/>
  <c r="G138" i="84"/>
  <c r="J138" i="84" s="1"/>
  <c r="G139" i="84"/>
  <c r="J139" i="84" s="1"/>
  <c r="G140" i="84"/>
  <c r="J140" i="84" s="1"/>
  <c r="G142" i="84"/>
  <c r="J142" i="84" s="1"/>
  <c r="G143" i="84"/>
  <c r="J143" i="84" s="1"/>
  <c r="G144" i="84"/>
  <c r="J144" i="84" s="1"/>
  <c r="G145" i="84"/>
  <c r="J145" i="84" s="1"/>
  <c r="G146" i="84"/>
  <c r="J146" i="84" s="1"/>
  <c r="G147" i="84"/>
  <c r="J147" i="84" s="1"/>
  <c r="G148" i="84"/>
  <c r="J148" i="84" s="1"/>
  <c r="G150" i="84"/>
  <c r="J150" i="84"/>
  <c r="G151" i="84"/>
  <c r="J151" i="84" s="1"/>
  <c r="G152" i="84"/>
  <c r="J152" i="84" s="1"/>
  <c r="G153" i="84"/>
  <c r="J153" i="84" s="1"/>
  <c r="G154" i="84"/>
  <c r="J154" i="84" s="1"/>
  <c r="G155" i="84"/>
  <c r="J155" i="84" s="1"/>
  <c r="G156" i="84"/>
  <c r="J156" i="84" s="1"/>
  <c r="G158" i="84"/>
  <c r="J158" i="84"/>
  <c r="G159" i="84"/>
  <c r="J159" i="84" s="1"/>
  <c r="G160" i="84"/>
  <c r="J160" i="84" s="1"/>
  <c r="G161" i="84"/>
  <c r="J161" i="84" s="1"/>
  <c r="G162" i="84"/>
  <c r="J162" i="84" s="1"/>
  <c r="G163" i="84"/>
  <c r="J163" i="84" s="1"/>
  <c r="G164" i="84"/>
  <c r="J164" i="84" s="1"/>
  <c r="G166" i="84"/>
  <c r="J166" i="84" s="1"/>
  <c r="G167" i="84"/>
  <c r="J167" i="84" s="1"/>
  <c r="G168" i="84"/>
  <c r="J168" i="84" s="1"/>
  <c r="G169" i="84"/>
  <c r="J169" i="84" s="1"/>
  <c r="G170" i="84"/>
  <c r="J170" i="84" s="1"/>
  <c r="G171" i="84"/>
  <c r="J171" i="84" s="1"/>
  <c r="G172" i="84"/>
  <c r="J172" i="84" s="1"/>
  <c r="G174" i="84"/>
  <c r="J174" i="84" s="1"/>
  <c r="G175" i="84"/>
  <c r="J175" i="84" s="1"/>
  <c r="G176" i="84"/>
  <c r="J176" i="84" s="1"/>
  <c r="G177" i="84"/>
  <c r="J177" i="84" s="1"/>
  <c r="G178" i="84"/>
  <c r="J178" i="84" s="1"/>
  <c r="G179" i="84"/>
  <c r="J179" i="84" s="1"/>
  <c r="G180" i="84"/>
  <c r="J180" i="84" s="1"/>
  <c r="G182" i="84"/>
  <c r="J182" i="84" s="1"/>
  <c r="G183" i="84"/>
  <c r="J183" i="84" s="1"/>
  <c r="G184" i="84"/>
  <c r="J184" i="84" s="1"/>
  <c r="G185" i="84"/>
  <c r="J185" i="84" s="1"/>
  <c r="G186" i="84"/>
  <c r="J186" i="84" s="1"/>
  <c r="G187" i="84"/>
  <c r="J187" i="84" s="1"/>
  <c r="G188" i="84"/>
  <c r="J188" i="84" s="1"/>
  <c r="G190" i="84"/>
  <c r="J190" i="84" s="1"/>
  <c r="G191" i="84"/>
  <c r="J191" i="84" s="1"/>
  <c r="G192" i="84"/>
  <c r="J192" i="84" s="1"/>
  <c r="G193" i="84"/>
  <c r="J193" i="84" s="1"/>
  <c r="G194" i="84"/>
  <c r="J194" i="84" s="1"/>
  <c r="G195" i="84"/>
  <c r="J195" i="84" s="1"/>
  <c r="G196" i="84"/>
  <c r="J196" i="84" s="1"/>
  <c r="G198" i="84"/>
  <c r="J198" i="84" s="1"/>
  <c r="G199" i="84"/>
  <c r="J199" i="84" s="1"/>
  <c r="G200" i="84"/>
  <c r="J200" i="84" s="1"/>
  <c r="G201" i="84"/>
  <c r="J201" i="84" s="1"/>
  <c r="G202" i="84"/>
  <c r="J202" i="84" s="1"/>
  <c r="G203" i="84"/>
  <c r="J203" i="84" s="1"/>
  <c r="G204" i="84"/>
  <c r="J204" i="84" s="1"/>
  <c r="G206" i="84"/>
  <c r="J206" i="84" s="1"/>
  <c r="G207" i="84"/>
  <c r="J207" i="84" s="1"/>
  <c r="G208" i="84"/>
  <c r="J208" i="84" s="1"/>
  <c r="G209" i="84"/>
  <c r="J209" i="84" s="1"/>
  <c r="G210" i="84"/>
  <c r="J210" i="84" s="1"/>
  <c r="G211" i="84"/>
  <c r="J211" i="84" s="1"/>
  <c r="G212" i="84"/>
  <c r="J212" i="84" s="1"/>
  <c r="G214" i="84"/>
  <c r="J214" i="84" s="1"/>
  <c r="G215" i="84"/>
  <c r="J215" i="84" s="1"/>
  <c r="G216" i="84"/>
  <c r="J216" i="84" s="1"/>
  <c r="G217" i="84"/>
  <c r="J217" i="84" s="1"/>
  <c r="G218" i="84"/>
  <c r="J218" i="84" s="1"/>
  <c r="G219" i="84"/>
  <c r="J219" i="84" s="1"/>
  <c r="G220" i="84"/>
  <c r="J220" i="84" s="1"/>
  <c r="G222" i="84"/>
  <c r="J222" i="84" s="1"/>
  <c r="G223" i="84"/>
  <c r="J223" i="84" s="1"/>
  <c r="G224" i="84"/>
  <c r="J224" i="84" s="1"/>
  <c r="G225" i="84"/>
  <c r="J225" i="84" s="1"/>
  <c r="G226" i="84"/>
  <c r="J226" i="84" s="1"/>
  <c r="G227" i="84"/>
  <c r="J227" i="84" s="1"/>
  <c r="G228" i="84"/>
  <c r="J228" i="84" s="1"/>
  <c r="G230" i="84"/>
  <c r="J230" i="84" s="1"/>
  <c r="G231" i="84"/>
  <c r="J231" i="84" s="1"/>
  <c r="G232" i="84"/>
  <c r="J232" i="84" s="1"/>
  <c r="G233" i="84"/>
  <c r="J233" i="84" s="1"/>
  <c r="G234" i="84"/>
  <c r="J234" i="84" s="1"/>
  <c r="G235" i="84"/>
  <c r="J235" i="84" s="1"/>
  <c r="G236" i="84"/>
  <c r="J236" i="84" s="1"/>
  <c r="G238" i="84"/>
  <c r="J238" i="84" s="1"/>
  <c r="G239" i="84"/>
  <c r="J239" i="84" s="1"/>
  <c r="G240" i="84"/>
  <c r="J240" i="84" s="1"/>
  <c r="G241" i="84"/>
  <c r="J241" i="84" s="1"/>
  <c r="G242" i="84"/>
  <c r="J242" i="84" s="1"/>
  <c r="G243" i="84"/>
  <c r="J243" i="84" s="1"/>
  <c r="G244" i="84"/>
  <c r="J244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G254" i="84"/>
  <c r="J254" i="84" s="1"/>
  <c r="G255" i="84"/>
  <c r="J255" i="84" s="1"/>
  <c r="G256" i="84"/>
  <c r="J256" i="84" s="1"/>
  <c r="G257" i="84"/>
  <c r="J257" i="84" s="1"/>
  <c r="G258" i="84"/>
  <c r="J258" i="84" s="1"/>
  <c r="G259" i="84"/>
  <c r="J259" i="84" s="1"/>
  <c r="G260" i="84"/>
  <c r="J260" i="84" s="1"/>
  <c r="G262" i="84"/>
  <c r="J262" i="84" s="1"/>
  <c r="G263" i="84"/>
  <c r="J263" i="84" s="1"/>
  <c r="G264" i="84"/>
  <c r="J264" i="84" s="1"/>
  <c r="G265" i="84"/>
  <c r="J265" i="84" s="1"/>
  <c r="G266" i="84"/>
  <c r="J266" i="84" s="1"/>
  <c r="G267" i="84"/>
  <c r="J267" i="84" s="1"/>
  <c r="G268" i="84"/>
  <c r="J268" i="84" s="1"/>
  <c r="G269" i="84"/>
  <c r="J269" i="84" s="1"/>
  <c r="G270" i="84"/>
  <c r="J270" i="84" s="1"/>
  <c r="P94" i="84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1" i="83"/>
  <c r="P42" i="83"/>
  <c r="P43" i="83"/>
  <c r="P44" i="83"/>
  <c r="P45" i="83"/>
  <c r="P46" i="83"/>
  <c r="P47" i="83"/>
  <c r="P48" i="83"/>
  <c r="P49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7" i="83"/>
  <c r="P88" i="83"/>
  <c r="P89" i="83"/>
  <c r="P90" i="83"/>
  <c r="P91" i="83"/>
  <c r="P92" i="83"/>
  <c r="P93" i="83"/>
  <c r="P95" i="83"/>
  <c r="P96" i="83"/>
  <c r="P97" i="83"/>
  <c r="P98" i="83"/>
  <c r="P99" i="83"/>
  <c r="P100" i="83"/>
  <c r="P101" i="83"/>
  <c r="P102" i="83"/>
  <c r="P103" i="83"/>
  <c r="P104" i="83"/>
  <c r="P105" i="83"/>
  <c r="P106" i="83"/>
  <c r="P107" i="83"/>
  <c r="P108" i="83"/>
  <c r="P109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6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39" i="83"/>
  <c r="P140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7" i="83"/>
  <c r="P178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225" i="83"/>
  <c r="P226" i="83"/>
  <c r="P227" i="83"/>
  <c r="P228" i="83"/>
  <c r="P229" i="83"/>
  <c r="P230" i="83"/>
  <c r="P231" i="83"/>
  <c r="P232" i="83"/>
  <c r="P233" i="83"/>
  <c r="P234" i="83"/>
  <c r="P235" i="83"/>
  <c r="P236" i="83"/>
  <c r="P237" i="83"/>
  <c r="P238" i="83"/>
  <c r="P239" i="83"/>
  <c r="P240" i="83"/>
  <c r="P241" i="83"/>
  <c r="P242" i="83"/>
  <c r="P243" i="83"/>
  <c r="P244" i="83"/>
  <c r="P245" i="83"/>
  <c r="P246" i="83"/>
  <c r="P247" i="83"/>
  <c r="P248" i="83"/>
  <c r="P249" i="83"/>
  <c r="P250" i="83"/>
  <c r="P251" i="83"/>
  <c r="P252" i="83"/>
  <c r="P253" i="83"/>
  <c r="P254" i="83"/>
  <c r="P255" i="83"/>
  <c r="P256" i="83"/>
  <c r="P257" i="83"/>
  <c r="P258" i="83"/>
  <c r="P259" i="83"/>
  <c r="P260" i="83"/>
  <c r="P261" i="83"/>
  <c r="P262" i="83"/>
  <c r="P263" i="83"/>
  <c r="P264" i="83"/>
  <c r="P265" i="83"/>
  <c r="P266" i="83"/>
  <c r="P267" i="83"/>
  <c r="P268" i="83"/>
  <c r="P269" i="83"/>
  <c r="E5" i="83"/>
  <c r="G5" i="83"/>
  <c r="J5" i="83" s="1"/>
  <c r="E6" i="83"/>
  <c r="G6" i="83" s="1"/>
  <c r="J6" i="83" s="1"/>
  <c r="E7" i="83"/>
  <c r="G7" i="83"/>
  <c r="J7" i="83" s="1"/>
  <c r="E8" i="83"/>
  <c r="G8" i="83" s="1"/>
  <c r="J8" i="83" s="1"/>
  <c r="E9" i="83"/>
  <c r="G9" i="83"/>
  <c r="J9" i="83"/>
  <c r="E10" i="83"/>
  <c r="G10" i="83" s="1"/>
  <c r="J10" i="83" s="1"/>
  <c r="E11" i="83"/>
  <c r="G11" i="83"/>
  <c r="J11" i="83" s="1"/>
  <c r="E12" i="83"/>
  <c r="G12" i="83"/>
  <c r="J12" i="83"/>
  <c r="E13" i="83"/>
  <c r="G13" i="83"/>
  <c r="J13" i="83" s="1"/>
  <c r="E14" i="83"/>
  <c r="G14" i="83" s="1"/>
  <c r="J14" i="83" s="1"/>
  <c r="E15" i="83"/>
  <c r="G15" i="83"/>
  <c r="J15" i="83" s="1"/>
  <c r="E16" i="83"/>
  <c r="G16" i="83" s="1"/>
  <c r="J16" i="83" s="1"/>
  <c r="E17" i="83"/>
  <c r="G17" i="83"/>
  <c r="J17" i="83"/>
  <c r="E18" i="83"/>
  <c r="G18" i="83" s="1"/>
  <c r="J18" i="83" s="1"/>
  <c r="E19" i="83"/>
  <c r="G19" i="83"/>
  <c r="J19" i="83" s="1"/>
  <c r="E20" i="83"/>
  <c r="G20" i="83"/>
  <c r="J20" i="83"/>
  <c r="E21" i="83"/>
  <c r="G21" i="83"/>
  <c r="J21" i="83" s="1"/>
  <c r="E22" i="83"/>
  <c r="G22" i="83" s="1"/>
  <c r="J22" i="83" s="1"/>
  <c r="E23" i="83"/>
  <c r="G23" i="83"/>
  <c r="J23" i="83" s="1"/>
  <c r="E24" i="83"/>
  <c r="G24" i="83" s="1"/>
  <c r="J24" i="83" s="1"/>
  <c r="E25" i="83"/>
  <c r="G25" i="83"/>
  <c r="J25" i="83"/>
  <c r="E26" i="83"/>
  <c r="G26" i="83" s="1"/>
  <c r="J26" i="83" s="1"/>
  <c r="E27" i="83"/>
  <c r="G27" i="83"/>
  <c r="J27" i="83" s="1"/>
  <c r="E28" i="83"/>
  <c r="G28" i="83"/>
  <c r="J28" i="83"/>
  <c r="E29" i="83"/>
  <c r="G29" i="83"/>
  <c r="J29" i="83" s="1"/>
  <c r="E30" i="83"/>
  <c r="G30" i="83" s="1"/>
  <c r="J30" i="83" s="1"/>
  <c r="E31" i="83"/>
  <c r="G31" i="83"/>
  <c r="J31" i="83" s="1"/>
  <c r="E32" i="83"/>
  <c r="G32" i="83" s="1"/>
  <c r="J32" i="83" s="1"/>
  <c r="E33" i="83"/>
  <c r="G33" i="83"/>
  <c r="J33" i="83"/>
  <c r="E34" i="83"/>
  <c r="G34" i="83" s="1"/>
  <c r="J34" i="83" s="1"/>
  <c r="E35" i="83"/>
  <c r="G35" i="83"/>
  <c r="J35" i="83" s="1"/>
  <c r="E36" i="83"/>
  <c r="G36" i="83"/>
  <c r="J36" i="83"/>
  <c r="E37" i="83"/>
  <c r="G37" i="83"/>
  <c r="J37" i="83" s="1"/>
  <c r="E38" i="83"/>
  <c r="G38" i="83" s="1"/>
  <c r="J38" i="83" s="1"/>
  <c r="E39" i="83"/>
  <c r="G39" i="83"/>
  <c r="J39" i="83" s="1"/>
  <c r="E40" i="83"/>
  <c r="G40" i="83" s="1"/>
  <c r="J40" i="83" s="1"/>
  <c r="E41" i="83"/>
  <c r="G41" i="83"/>
  <c r="J41" i="83"/>
  <c r="E42" i="83"/>
  <c r="G42" i="83" s="1"/>
  <c r="J42" i="83" s="1"/>
  <c r="E43" i="83"/>
  <c r="G43" i="83"/>
  <c r="J43" i="83" s="1"/>
  <c r="E44" i="83"/>
  <c r="G44" i="83"/>
  <c r="J44" i="83"/>
  <c r="E45" i="83"/>
  <c r="G45" i="83"/>
  <c r="J45" i="83" s="1"/>
  <c r="E46" i="83"/>
  <c r="G46" i="83" s="1"/>
  <c r="J46" i="83" s="1"/>
  <c r="E47" i="83"/>
  <c r="G47" i="83"/>
  <c r="J47" i="83" s="1"/>
  <c r="E48" i="83"/>
  <c r="G48" i="83" s="1"/>
  <c r="J48" i="83" s="1"/>
  <c r="E49" i="83"/>
  <c r="G49" i="83"/>
  <c r="J49" i="83"/>
  <c r="E50" i="83"/>
  <c r="G50" i="83" s="1"/>
  <c r="J50" i="83" s="1"/>
  <c r="E51" i="83"/>
  <c r="G51" i="83"/>
  <c r="J51" i="83" s="1"/>
  <c r="E52" i="83"/>
  <c r="G52" i="83"/>
  <c r="J52" i="83"/>
  <c r="E53" i="83"/>
  <c r="G53" i="83"/>
  <c r="J53" i="83" s="1"/>
  <c r="E54" i="83"/>
  <c r="G54" i="83" s="1"/>
  <c r="J54" i="83" s="1"/>
  <c r="E55" i="83"/>
  <c r="G55" i="83"/>
  <c r="J55" i="83" s="1"/>
  <c r="E56" i="83"/>
  <c r="G56" i="83" s="1"/>
  <c r="J56" i="83" s="1"/>
  <c r="E57" i="83"/>
  <c r="G57" i="83"/>
  <c r="J57" i="83"/>
  <c r="E58" i="83"/>
  <c r="G58" i="83" s="1"/>
  <c r="J58" i="83" s="1"/>
  <c r="E59" i="83"/>
  <c r="G59" i="83"/>
  <c r="J59" i="83" s="1"/>
  <c r="E60" i="83"/>
  <c r="G60" i="83"/>
  <c r="J60" i="83"/>
  <c r="E61" i="83"/>
  <c r="G61" i="83"/>
  <c r="J61" i="83" s="1"/>
  <c r="E62" i="83"/>
  <c r="G62" i="83" s="1"/>
  <c r="J62" i="83" s="1"/>
  <c r="E63" i="83"/>
  <c r="G63" i="83"/>
  <c r="J63" i="83" s="1"/>
  <c r="E64" i="83"/>
  <c r="G64" i="83" s="1"/>
  <c r="J64" i="83" s="1"/>
  <c r="E65" i="83"/>
  <c r="G65" i="83"/>
  <c r="J65" i="83"/>
  <c r="E66" i="83"/>
  <c r="G66" i="83" s="1"/>
  <c r="J66" i="83" s="1"/>
  <c r="E67" i="83"/>
  <c r="G67" i="83"/>
  <c r="J67" i="83" s="1"/>
  <c r="E68" i="83"/>
  <c r="G68" i="83"/>
  <c r="J68" i="83"/>
  <c r="E69" i="83"/>
  <c r="G69" i="83"/>
  <c r="J69" i="83" s="1"/>
  <c r="E70" i="83"/>
  <c r="G70" i="83" s="1"/>
  <c r="J70" i="83" s="1"/>
  <c r="E71" i="83"/>
  <c r="G71" i="83"/>
  <c r="J71" i="83" s="1"/>
  <c r="E72" i="83"/>
  <c r="G72" i="83" s="1"/>
  <c r="J72" i="83" s="1"/>
  <c r="E73" i="83"/>
  <c r="G73" i="83"/>
  <c r="J73" i="83"/>
  <c r="E74" i="83"/>
  <c r="G74" i="83" s="1"/>
  <c r="J74" i="83" s="1"/>
  <c r="E75" i="83"/>
  <c r="G75" i="83"/>
  <c r="J75" i="83" s="1"/>
  <c r="E76" i="83"/>
  <c r="G76" i="83"/>
  <c r="J76" i="83"/>
  <c r="E77" i="83"/>
  <c r="G77" i="83"/>
  <c r="J77" i="83" s="1"/>
  <c r="E78" i="83"/>
  <c r="G78" i="83" s="1"/>
  <c r="J78" i="83" s="1"/>
  <c r="E79" i="83"/>
  <c r="G79" i="83"/>
  <c r="J79" i="83" s="1"/>
  <c r="E80" i="83"/>
  <c r="G80" i="83" s="1"/>
  <c r="J80" i="83" s="1"/>
  <c r="E81" i="83"/>
  <c r="G81" i="83"/>
  <c r="J81" i="83"/>
  <c r="E82" i="83"/>
  <c r="G82" i="83" s="1"/>
  <c r="J82" i="83" s="1"/>
  <c r="E83" i="83"/>
  <c r="G83" i="83"/>
  <c r="J83" i="83" s="1"/>
  <c r="E84" i="83"/>
  <c r="G84" i="83"/>
  <c r="J84" i="83"/>
  <c r="E85" i="83"/>
  <c r="G85" i="83"/>
  <c r="J85" i="83" s="1"/>
  <c r="E86" i="83"/>
  <c r="G86" i="83" s="1"/>
  <c r="J86" i="83" s="1"/>
  <c r="E87" i="83"/>
  <c r="G87" i="83"/>
  <c r="J87" i="83" s="1"/>
  <c r="E88" i="83"/>
  <c r="G88" i="83" s="1"/>
  <c r="J88" i="83" s="1"/>
  <c r="E89" i="83"/>
  <c r="G89" i="83"/>
  <c r="J89" i="83"/>
  <c r="E90" i="83"/>
  <c r="G90" i="83" s="1"/>
  <c r="J90" i="83" s="1"/>
  <c r="E91" i="83"/>
  <c r="G91" i="83"/>
  <c r="J91" i="83" s="1"/>
  <c r="E92" i="83"/>
  <c r="G92" i="83"/>
  <c r="J92" i="83"/>
  <c r="E93" i="83"/>
  <c r="G93" i="83"/>
  <c r="J93" i="83" s="1"/>
  <c r="E94" i="83"/>
  <c r="G94" i="83" s="1"/>
  <c r="J94" i="83" s="1"/>
  <c r="E95" i="83"/>
  <c r="G95" i="83"/>
  <c r="J95" i="83" s="1"/>
  <c r="E96" i="83"/>
  <c r="G96" i="83" s="1"/>
  <c r="J96" i="83" s="1"/>
  <c r="E97" i="83"/>
  <c r="G97" i="83"/>
  <c r="J97" i="83"/>
  <c r="E98" i="83"/>
  <c r="G98" i="83" s="1"/>
  <c r="J98" i="83" s="1"/>
  <c r="E99" i="83"/>
  <c r="G99" i="83"/>
  <c r="J99" i="83" s="1"/>
  <c r="E100" i="83"/>
  <c r="G100" i="83"/>
  <c r="J100" i="83"/>
  <c r="E101" i="83"/>
  <c r="G101" i="83"/>
  <c r="J101" i="83" s="1"/>
  <c r="E102" i="83"/>
  <c r="G102" i="83" s="1"/>
  <c r="J102" i="83" s="1"/>
  <c r="E103" i="83"/>
  <c r="G103" i="83"/>
  <c r="J103" i="83" s="1"/>
  <c r="E104" i="83"/>
  <c r="G104" i="83" s="1"/>
  <c r="J104" i="83" s="1"/>
  <c r="E105" i="83"/>
  <c r="G105" i="83"/>
  <c r="J105" i="83"/>
  <c r="E106" i="83"/>
  <c r="G106" i="83" s="1"/>
  <c r="J106" i="83" s="1"/>
  <c r="E107" i="83"/>
  <c r="G107" i="83"/>
  <c r="J107" i="83" s="1"/>
  <c r="E108" i="83"/>
  <c r="G108" i="83"/>
  <c r="J108" i="83"/>
  <c r="E109" i="83"/>
  <c r="G109" i="83"/>
  <c r="J109" i="83" s="1"/>
  <c r="E110" i="83"/>
  <c r="G110" i="83" s="1"/>
  <c r="J110" i="83" s="1"/>
  <c r="E111" i="83"/>
  <c r="G111" i="83"/>
  <c r="J111" i="83" s="1"/>
  <c r="E112" i="83"/>
  <c r="G112" i="83" s="1"/>
  <c r="J112" i="83" s="1"/>
  <c r="E113" i="83"/>
  <c r="G113" i="83"/>
  <c r="J113" i="83"/>
  <c r="E114" i="83"/>
  <c r="G114" i="83" s="1"/>
  <c r="J114" i="83" s="1"/>
  <c r="E115" i="83"/>
  <c r="G115" i="83"/>
  <c r="J115" i="83" s="1"/>
  <c r="E116" i="83"/>
  <c r="G116" i="83"/>
  <c r="J116" i="83"/>
  <c r="E117" i="83"/>
  <c r="G117" i="83"/>
  <c r="J117" i="83" s="1"/>
  <c r="E118" i="83"/>
  <c r="G118" i="83" s="1"/>
  <c r="J118" i="83" s="1"/>
  <c r="E119" i="83"/>
  <c r="G119" i="83"/>
  <c r="J119" i="83" s="1"/>
  <c r="E120" i="83"/>
  <c r="G120" i="83" s="1"/>
  <c r="J120" i="83" s="1"/>
  <c r="E121" i="83"/>
  <c r="G121" i="83"/>
  <c r="J121" i="83"/>
  <c r="E122" i="83"/>
  <c r="G122" i="83" s="1"/>
  <c r="J122" i="83" s="1"/>
  <c r="E123" i="83"/>
  <c r="G123" i="83"/>
  <c r="J123" i="83" s="1"/>
  <c r="E124" i="83"/>
  <c r="G124" i="83"/>
  <c r="J124" i="83"/>
  <c r="E125" i="83"/>
  <c r="G125" i="83" s="1"/>
  <c r="J125" i="83" s="1"/>
  <c r="E126" i="83"/>
  <c r="G126" i="83" s="1"/>
  <c r="J126" i="83" s="1"/>
  <c r="E127" i="83"/>
  <c r="G127" i="83"/>
  <c r="J127" i="83" s="1"/>
  <c r="E128" i="83"/>
  <c r="G128" i="83" s="1"/>
  <c r="J128" i="83" s="1"/>
  <c r="E129" i="83"/>
  <c r="G129" i="83"/>
  <c r="J129" i="83"/>
  <c r="E130" i="83"/>
  <c r="G130" i="83" s="1"/>
  <c r="J130" i="83" s="1"/>
  <c r="E131" i="83"/>
  <c r="G131" i="83"/>
  <c r="J131" i="83" s="1"/>
  <c r="E132" i="83"/>
  <c r="G132" i="83"/>
  <c r="J132" i="83"/>
  <c r="E133" i="83"/>
  <c r="G133" i="83" s="1"/>
  <c r="J133" i="83" s="1"/>
  <c r="E134" i="83"/>
  <c r="G134" i="83" s="1"/>
  <c r="J134" i="83" s="1"/>
  <c r="E135" i="83"/>
  <c r="G135" i="83"/>
  <c r="J135" i="83" s="1"/>
  <c r="E136" i="83"/>
  <c r="G136" i="83" s="1"/>
  <c r="J136" i="83" s="1"/>
  <c r="E137" i="83"/>
  <c r="G137" i="83"/>
  <c r="J137" i="83"/>
  <c r="E138" i="83"/>
  <c r="G138" i="83" s="1"/>
  <c r="J138" i="83" s="1"/>
  <c r="E139" i="83"/>
  <c r="G139" i="83"/>
  <c r="J139" i="83" s="1"/>
  <c r="E140" i="83"/>
  <c r="G140" i="83"/>
  <c r="J140" i="83"/>
  <c r="E141" i="83"/>
  <c r="G141" i="83" s="1"/>
  <c r="J141" i="83" s="1"/>
  <c r="E142" i="83"/>
  <c r="G142" i="83" s="1"/>
  <c r="J142" i="83" s="1"/>
  <c r="E143" i="83"/>
  <c r="G143" i="83"/>
  <c r="J143" i="83" s="1"/>
  <c r="E144" i="83"/>
  <c r="G144" i="83" s="1"/>
  <c r="J144" i="83" s="1"/>
  <c r="E145" i="83"/>
  <c r="G145" i="83"/>
  <c r="J145" i="83"/>
  <c r="E146" i="83"/>
  <c r="G146" i="83" s="1"/>
  <c r="J146" i="83" s="1"/>
  <c r="E147" i="83"/>
  <c r="G147" i="83"/>
  <c r="J147" i="83" s="1"/>
  <c r="E148" i="83"/>
  <c r="G148" i="83"/>
  <c r="J148" i="83"/>
  <c r="E149" i="83"/>
  <c r="G149" i="83" s="1"/>
  <c r="J149" i="83" s="1"/>
  <c r="E150" i="83"/>
  <c r="G150" i="83" s="1"/>
  <c r="J150" i="83" s="1"/>
  <c r="E151" i="83"/>
  <c r="G151" i="83"/>
  <c r="J151" i="83" s="1"/>
  <c r="E152" i="83"/>
  <c r="G152" i="83" s="1"/>
  <c r="J152" i="83" s="1"/>
  <c r="E153" i="83"/>
  <c r="G153" i="83"/>
  <c r="J153" i="83"/>
  <c r="E154" i="83"/>
  <c r="G154" i="83" s="1"/>
  <c r="J154" i="83" s="1"/>
  <c r="E155" i="83"/>
  <c r="G155" i="83"/>
  <c r="J155" i="83" s="1"/>
  <c r="E156" i="83"/>
  <c r="G156" i="83"/>
  <c r="J156" i="83"/>
  <c r="E157" i="83"/>
  <c r="G157" i="83" s="1"/>
  <c r="J157" i="83" s="1"/>
  <c r="E158" i="83"/>
  <c r="G158" i="83" s="1"/>
  <c r="J158" i="83" s="1"/>
  <c r="E159" i="83"/>
  <c r="G159" i="83"/>
  <c r="J159" i="83" s="1"/>
  <c r="E160" i="83"/>
  <c r="G160" i="83" s="1"/>
  <c r="J160" i="83" s="1"/>
  <c r="E161" i="83"/>
  <c r="G161" i="83"/>
  <c r="J161" i="83"/>
  <c r="E162" i="83"/>
  <c r="G162" i="83" s="1"/>
  <c r="J162" i="83" s="1"/>
  <c r="E163" i="83"/>
  <c r="G163" i="83"/>
  <c r="J163" i="83" s="1"/>
  <c r="E164" i="83"/>
  <c r="G164" i="83"/>
  <c r="J164" i="83"/>
  <c r="E165" i="83"/>
  <c r="G165" i="83" s="1"/>
  <c r="J165" i="83" s="1"/>
  <c r="E166" i="83"/>
  <c r="G166" i="83" s="1"/>
  <c r="J166" i="83" s="1"/>
  <c r="E167" i="83"/>
  <c r="G167" i="83"/>
  <c r="J167" i="83" s="1"/>
  <c r="E168" i="83"/>
  <c r="G168" i="83" s="1"/>
  <c r="J168" i="83" s="1"/>
  <c r="E169" i="83"/>
  <c r="G169" i="83"/>
  <c r="J169" i="83"/>
  <c r="E170" i="83"/>
  <c r="G170" i="83" s="1"/>
  <c r="J170" i="83" s="1"/>
  <c r="E171" i="83"/>
  <c r="G171" i="83"/>
  <c r="J171" i="83" s="1"/>
  <c r="E172" i="83"/>
  <c r="G172" i="83"/>
  <c r="J172" i="83"/>
  <c r="E173" i="83"/>
  <c r="G173" i="83"/>
  <c r="J173" i="83" s="1"/>
  <c r="E174" i="83"/>
  <c r="G174" i="83" s="1"/>
  <c r="J174" i="83" s="1"/>
  <c r="E175" i="83"/>
  <c r="G175" i="83"/>
  <c r="J175" i="83" s="1"/>
  <c r="E176" i="83"/>
  <c r="G176" i="83" s="1"/>
  <c r="J176" i="83" s="1"/>
  <c r="E177" i="83"/>
  <c r="G177" i="83" s="1"/>
  <c r="J177" i="83" s="1"/>
  <c r="E178" i="83"/>
  <c r="G178" i="83" s="1"/>
  <c r="J178" i="83" s="1"/>
  <c r="E179" i="83"/>
  <c r="G179" i="83"/>
  <c r="J179" i="83" s="1"/>
  <c r="E180" i="83"/>
  <c r="G180" i="83"/>
  <c r="J180" i="83"/>
  <c r="E181" i="83"/>
  <c r="G181" i="83"/>
  <c r="J181" i="83" s="1"/>
  <c r="E182" i="83"/>
  <c r="G182" i="83" s="1"/>
  <c r="J182" i="83" s="1"/>
  <c r="E183" i="83"/>
  <c r="G183" i="83"/>
  <c r="J183" i="83" s="1"/>
  <c r="E184" i="83"/>
  <c r="G184" i="83" s="1"/>
  <c r="J184" i="83" s="1"/>
  <c r="E185" i="83"/>
  <c r="G185" i="83" s="1"/>
  <c r="J185" i="83" s="1"/>
  <c r="E186" i="83"/>
  <c r="G186" i="83" s="1"/>
  <c r="J186" i="83" s="1"/>
  <c r="E187" i="83"/>
  <c r="G187" i="83"/>
  <c r="J187" i="83" s="1"/>
  <c r="E188" i="83"/>
  <c r="G188" i="83"/>
  <c r="J188" i="83"/>
  <c r="E189" i="83"/>
  <c r="G189" i="83"/>
  <c r="J189" i="83" s="1"/>
  <c r="E190" i="83"/>
  <c r="G190" i="83" s="1"/>
  <c r="J190" i="83" s="1"/>
  <c r="E191" i="83"/>
  <c r="G191" i="83"/>
  <c r="J191" i="83" s="1"/>
  <c r="E192" i="83"/>
  <c r="G192" i="83" s="1"/>
  <c r="J192" i="83" s="1"/>
  <c r="E193" i="83"/>
  <c r="G193" i="83" s="1"/>
  <c r="J193" i="83" s="1"/>
  <c r="E194" i="83"/>
  <c r="G194" i="83" s="1"/>
  <c r="J194" i="83" s="1"/>
  <c r="E195" i="83"/>
  <c r="G195" i="83"/>
  <c r="J195" i="83" s="1"/>
  <c r="E196" i="83"/>
  <c r="G196" i="83"/>
  <c r="J196" i="83"/>
  <c r="E197" i="83"/>
  <c r="G197" i="83"/>
  <c r="J197" i="83" s="1"/>
  <c r="E198" i="83"/>
  <c r="G198" i="83" s="1"/>
  <c r="J198" i="83" s="1"/>
  <c r="E199" i="83"/>
  <c r="G199" i="83"/>
  <c r="J199" i="83" s="1"/>
  <c r="E200" i="83"/>
  <c r="G200" i="83" s="1"/>
  <c r="J200" i="83" s="1"/>
  <c r="E201" i="83"/>
  <c r="G201" i="83" s="1"/>
  <c r="J201" i="83" s="1"/>
  <c r="E202" i="83"/>
  <c r="G202" i="83" s="1"/>
  <c r="J202" i="83" s="1"/>
  <c r="E203" i="83"/>
  <c r="G203" i="83"/>
  <c r="J203" i="83" s="1"/>
  <c r="E204" i="83"/>
  <c r="G204" i="83"/>
  <c r="J204" i="83"/>
  <c r="E205" i="83"/>
  <c r="G205" i="83"/>
  <c r="J205" i="83" s="1"/>
  <c r="E206" i="83"/>
  <c r="G206" i="83" s="1"/>
  <c r="J206" i="83" s="1"/>
  <c r="E207" i="83"/>
  <c r="G207" i="83"/>
  <c r="J207" i="83" s="1"/>
  <c r="E208" i="83"/>
  <c r="G208" i="83" s="1"/>
  <c r="J208" i="83" s="1"/>
  <c r="E209" i="83"/>
  <c r="G209" i="83" s="1"/>
  <c r="J209" i="83" s="1"/>
  <c r="E210" i="83"/>
  <c r="G210" i="83" s="1"/>
  <c r="J210" i="83" s="1"/>
  <c r="E211" i="83"/>
  <c r="G211" i="83"/>
  <c r="J211" i="83" s="1"/>
  <c r="E212" i="83"/>
  <c r="G212" i="83"/>
  <c r="J212" i="83"/>
  <c r="E213" i="83"/>
  <c r="G213" i="83"/>
  <c r="J213" i="83" s="1"/>
  <c r="E214" i="83"/>
  <c r="G214" i="83" s="1"/>
  <c r="J214" i="83" s="1"/>
  <c r="E215" i="83"/>
  <c r="G215" i="83"/>
  <c r="J215" i="83" s="1"/>
  <c r="E216" i="83"/>
  <c r="G216" i="83" s="1"/>
  <c r="J216" i="83" s="1"/>
  <c r="E217" i="83"/>
  <c r="G217" i="83" s="1"/>
  <c r="J217" i="83" s="1"/>
  <c r="E218" i="83"/>
  <c r="G218" i="83" s="1"/>
  <c r="J218" i="83" s="1"/>
  <c r="E219" i="83"/>
  <c r="G219" i="83"/>
  <c r="J219" i="83" s="1"/>
  <c r="E220" i="83"/>
  <c r="G220" i="83"/>
  <c r="J220" i="83"/>
  <c r="E221" i="83"/>
  <c r="G221" i="83" s="1"/>
  <c r="J221" i="83" s="1"/>
  <c r="E222" i="83"/>
  <c r="G222" i="83" s="1"/>
  <c r="J222" i="83" s="1"/>
  <c r="E223" i="83"/>
  <c r="G223" i="83"/>
  <c r="J223" i="83" s="1"/>
  <c r="E224" i="83"/>
  <c r="G224" i="83" s="1"/>
  <c r="J224" i="83" s="1"/>
  <c r="E225" i="83"/>
  <c r="G225" i="83" s="1"/>
  <c r="J225" i="83" s="1"/>
  <c r="E226" i="83"/>
  <c r="G226" i="83" s="1"/>
  <c r="J226" i="83" s="1"/>
  <c r="E227" i="83"/>
  <c r="G227" i="83"/>
  <c r="J227" i="83" s="1"/>
  <c r="E228" i="83"/>
  <c r="G228" i="83"/>
  <c r="J228" i="83"/>
  <c r="E229" i="83"/>
  <c r="G229" i="83" s="1"/>
  <c r="J229" i="83" s="1"/>
  <c r="E230" i="83"/>
  <c r="G230" i="83" s="1"/>
  <c r="J230" i="83" s="1"/>
  <c r="E231" i="83"/>
  <c r="G231" i="83"/>
  <c r="J231" i="83" s="1"/>
  <c r="E232" i="83"/>
  <c r="G232" i="83" s="1"/>
  <c r="J232" i="83" s="1"/>
  <c r="E233" i="83"/>
  <c r="G233" i="83" s="1"/>
  <c r="J233" i="83" s="1"/>
  <c r="E234" i="83"/>
  <c r="G234" i="83" s="1"/>
  <c r="J234" i="83" s="1"/>
  <c r="E235" i="83"/>
  <c r="G235" i="83"/>
  <c r="J235" i="83" s="1"/>
  <c r="E236" i="83"/>
  <c r="G236" i="83"/>
  <c r="J236" i="83"/>
  <c r="E237" i="83"/>
  <c r="G237" i="83" s="1"/>
  <c r="J237" i="83" s="1"/>
  <c r="E238" i="83"/>
  <c r="G238" i="83" s="1"/>
  <c r="J238" i="83" s="1"/>
  <c r="E239" i="83"/>
  <c r="G239" i="83"/>
  <c r="J239" i="83" s="1"/>
  <c r="E240" i="83"/>
  <c r="G240" i="83" s="1"/>
  <c r="J240" i="83" s="1"/>
  <c r="E241" i="83"/>
  <c r="G241" i="83" s="1"/>
  <c r="J241" i="83" s="1"/>
  <c r="E242" i="83"/>
  <c r="G242" i="83" s="1"/>
  <c r="J242" i="83" s="1"/>
  <c r="E243" i="83"/>
  <c r="G243" i="83"/>
  <c r="J243" i="83" s="1"/>
  <c r="E244" i="83"/>
  <c r="G244" i="83"/>
  <c r="J244" i="83"/>
  <c r="E245" i="83"/>
  <c r="G245" i="83"/>
  <c r="J245" i="83" s="1"/>
  <c r="E246" i="83"/>
  <c r="G246" i="83" s="1"/>
  <c r="J246" i="83" s="1"/>
  <c r="E247" i="83"/>
  <c r="G247" i="83"/>
  <c r="J247" i="83" s="1"/>
  <c r="E248" i="83"/>
  <c r="G248" i="83" s="1"/>
  <c r="J248" i="83" s="1"/>
  <c r="E249" i="83"/>
  <c r="G249" i="83" s="1"/>
  <c r="J249" i="83" s="1"/>
  <c r="E250" i="83"/>
  <c r="G250" i="83" s="1"/>
  <c r="J250" i="83" s="1"/>
  <c r="E251" i="83"/>
  <c r="G251" i="83"/>
  <c r="J251" i="83" s="1"/>
  <c r="E252" i="83"/>
  <c r="G252" i="83"/>
  <c r="J252" i="83"/>
  <c r="E253" i="83"/>
  <c r="G253" i="83"/>
  <c r="J253" i="83" s="1"/>
  <c r="E254" i="83"/>
  <c r="G254" i="83" s="1"/>
  <c r="J254" i="83" s="1"/>
  <c r="E255" i="83"/>
  <c r="G255" i="83"/>
  <c r="J255" i="83" s="1"/>
  <c r="E256" i="83"/>
  <c r="G256" i="83" s="1"/>
  <c r="J256" i="83" s="1"/>
  <c r="E257" i="83"/>
  <c r="G257" i="83" s="1"/>
  <c r="J257" i="83" s="1"/>
  <c r="E258" i="83"/>
  <c r="G258" i="83" s="1"/>
  <c r="J258" i="83" s="1"/>
  <c r="E259" i="83"/>
  <c r="G259" i="83"/>
  <c r="J259" i="83" s="1"/>
  <c r="E260" i="83"/>
  <c r="G260" i="83"/>
  <c r="J260" i="83"/>
  <c r="E261" i="83"/>
  <c r="G261" i="83" s="1"/>
  <c r="J261" i="83" s="1"/>
  <c r="E262" i="83"/>
  <c r="G262" i="83" s="1"/>
  <c r="J262" i="83" s="1"/>
  <c r="E263" i="83"/>
  <c r="G263" i="83"/>
  <c r="J263" i="83" s="1"/>
  <c r="E264" i="83"/>
  <c r="G264" i="83" s="1"/>
  <c r="J264" i="83" s="1"/>
  <c r="E265" i="83"/>
  <c r="G265" i="83" s="1"/>
  <c r="J265" i="83" s="1"/>
  <c r="E266" i="83"/>
  <c r="G266" i="83" s="1"/>
  <c r="J266" i="83" s="1"/>
  <c r="E267" i="83"/>
  <c r="G267" i="83"/>
  <c r="J267" i="83" s="1"/>
  <c r="E268" i="83"/>
  <c r="G268" i="83"/>
  <c r="J268" i="83"/>
  <c r="G269" i="83"/>
  <c r="J269" i="83" s="1"/>
  <c r="G270" i="83"/>
  <c r="J270" i="83" s="1"/>
  <c r="P259" i="78"/>
  <c r="G259" i="78"/>
  <c r="J259" i="78" s="1"/>
  <c r="E259" i="79" s="1"/>
  <c r="G259" i="79" s="1"/>
  <c r="J259" i="79" s="1"/>
  <c r="E259" i="80" s="1"/>
  <c r="M258" i="81"/>
  <c r="M257" i="81"/>
  <c r="P257" i="81" s="1"/>
  <c r="M256" i="81"/>
  <c r="M255" i="81"/>
  <c r="M258" i="82"/>
  <c r="M257" i="82"/>
  <c r="P257" i="82" s="1"/>
  <c r="M256" i="82"/>
  <c r="M255" i="82"/>
  <c r="P255" i="82" s="1"/>
  <c r="M258" i="83"/>
  <c r="M257" i="83"/>
  <c r="M256" i="83"/>
  <c r="M255" i="83"/>
  <c r="M258" i="84"/>
  <c r="P258" i="84" s="1"/>
  <c r="M257" i="84"/>
  <c r="P257" i="84" s="1"/>
  <c r="M256" i="84"/>
  <c r="P256" i="84" s="1"/>
  <c r="M255" i="84"/>
  <c r="P255" i="84" s="1"/>
  <c r="M258" i="85"/>
  <c r="M257" i="85"/>
  <c r="M256" i="85"/>
  <c r="M255" i="85"/>
  <c r="M258" i="86"/>
  <c r="P258" i="86" s="1"/>
  <c r="M257" i="86"/>
  <c r="P257" i="86" s="1"/>
  <c r="M256" i="86"/>
  <c r="P256" i="86" s="1"/>
  <c r="M255" i="86"/>
  <c r="P255" i="86" s="1"/>
  <c r="M258" i="87"/>
  <c r="M257" i="87"/>
  <c r="M256" i="87"/>
  <c r="M255" i="87"/>
  <c r="M255" i="88"/>
  <c r="M258" i="89"/>
  <c r="M257" i="89"/>
  <c r="M256" i="89"/>
  <c r="M255" i="89"/>
  <c r="M258" i="90"/>
  <c r="M257" i="90"/>
  <c r="M256" i="90"/>
  <c r="M255" i="90"/>
  <c r="M258" i="91"/>
  <c r="M257" i="91"/>
  <c r="M256" i="91"/>
  <c r="M255" i="91"/>
  <c r="P255" i="91" s="1"/>
  <c r="M258" i="92"/>
  <c r="P258" i="92" s="1"/>
  <c r="M257" i="92"/>
  <c r="M256" i="92"/>
  <c r="M255" i="92"/>
  <c r="M258" i="93"/>
  <c r="M257" i="93"/>
  <c r="M256" i="93"/>
  <c r="P256" i="93" s="1"/>
  <c r="M255" i="93"/>
  <c r="M258" i="94"/>
  <c r="P258" i="94" s="1"/>
  <c r="M257" i="94"/>
  <c r="M256" i="94"/>
  <c r="M255" i="94"/>
  <c r="M258" i="95"/>
  <c r="M257" i="95"/>
  <c r="M256" i="95"/>
  <c r="M255" i="95"/>
  <c r="P255" i="95" s="1"/>
  <c r="M258" i="96"/>
  <c r="P258" i="96" s="1"/>
  <c r="M257" i="96"/>
  <c r="M256" i="96"/>
  <c r="M255" i="96"/>
  <c r="P255" i="96" s="1"/>
  <c r="M258" i="97"/>
  <c r="M257" i="97"/>
  <c r="M256" i="97"/>
  <c r="M255" i="97"/>
  <c r="M258" i="98"/>
  <c r="M257" i="98"/>
  <c r="M256" i="98"/>
  <c r="M255" i="98"/>
  <c r="M258" i="99"/>
  <c r="M257" i="99"/>
  <c r="M256" i="99"/>
  <c r="M255" i="99"/>
  <c r="M258" i="100"/>
  <c r="P258" i="100" s="1"/>
  <c r="M257" i="100"/>
  <c r="M256" i="100"/>
  <c r="M255" i="100"/>
  <c r="M258" i="101"/>
  <c r="M257" i="101"/>
  <c r="M256" i="101"/>
  <c r="M255" i="101"/>
  <c r="M258" i="102"/>
  <c r="M257" i="102"/>
  <c r="M256" i="102"/>
  <c r="M255" i="102"/>
  <c r="M258" i="103"/>
  <c r="M257" i="103"/>
  <c r="M256" i="103"/>
  <c r="M255" i="103"/>
  <c r="P255" i="103" s="1"/>
  <c r="M258" i="104"/>
  <c r="P258" i="104" s="1"/>
  <c r="M257" i="104"/>
  <c r="P257" i="104" s="1"/>
  <c r="M256" i="104"/>
  <c r="P256" i="104" s="1"/>
  <c r="M255" i="104"/>
  <c r="P255" i="104" s="1"/>
  <c r="M258" i="105"/>
  <c r="M257" i="105"/>
  <c r="M256" i="105"/>
  <c r="M255" i="105"/>
  <c r="M258" i="106"/>
  <c r="P258" i="106" s="1"/>
  <c r="M257" i="106"/>
  <c r="P257" i="106" s="1"/>
  <c r="M256" i="106"/>
  <c r="M255" i="106"/>
  <c r="P255" i="106" s="1"/>
  <c r="M258" i="107"/>
  <c r="M257" i="107"/>
  <c r="P257" i="107" s="1"/>
  <c r="M256" i="107"/>
  <c r="M255" i="107"/>
  <c r="M258" i="80"/>
  <c r="M257" i="80"/>
  <c r="P257" i="80" s="1"/>
  <c r="M256" i="80"/>
  <c r="M255" i="80"/>
  <c r="M258" i="79"/>
  <c r="P258" i="79" s="1"/>
  <c r="M257" i="79"/>
  <c r="M256" i="79"/>
  <c r="M255" i="79"/>
  <c r="M255" i="78"/>
  <c r="M260" i="78"/>
  <c r="P260" i="78" s="1"/>
  <c r="M258" i="78"/>
  <c r="M257" i="78"/>
  <c r="P251" i="8"/>
  <c r="R255" i="98"/>
  <c r="R256" i="98"/>
  <c r="R257" i="98"/>
  <c r="R258" i="98"/>
  <c r="R259" i="98"/>
  <c r="R260" i="98"/>
  <c r="R261" i="98"/>
  <c r="R262" i="98"/>
  <c r="R263" i="98"/>
  <c r="R264" i="98"/>
  <c r="R265" i="98"/>
  <c r="R266" i="98"/>
  <c r="R267" i="98"/>
  <c r="R268" i="98"/>
  <c r="R269" i="98"/>
  <c r="P255" i="98"/>
  <c r="P256" i="98"/>
  <c r="P257" i="98"/>
  <c r="P258" i="98"/>
  <c r="P260" i="98"/>
  <c r="P261" i="98"/>
  <c r="P262" i="98"/>
  <c r="P263" i="98"/>
  <c r="P264" i="98"/>
  <c r="P269" i="98"/>
  <c r="M252" i="98"/>
  <c r="P252" i="98" s="1"/>
  <c r="M253" i="98"/>
  <c r="P253" i="98" s="1"/>
  <c r="M254" i="98"/>
  <c r="P254" i="98" s="1"/>
  <c r="M265" i="98"/>
  <c r="P265" i="98" s="1"/>
  <c r="M266" i="98"/>
  <c r="P266" i="98" s="1"/>
  <c r="M267" i="98"/>
  <c r="P267" i="98" s="1"/>
  <c r="M268" i="98"/>
  <c r="P268" i="98" s="1"/>
  <c r="G267" i="98"/>
  <c r="J267" i="98" s="1"/>
  <c r="G268" i="98"/>
  <c r="J268" i="98" s="1"/>
  <c r="R257" i="107"/>
  <c r="R258" i="107"/>
  <c r="R259" i="107"/>
  <c r="R260" i="107"/>
  <c r="R261" i="107"/>
  <c r="R262" i="107"/>
  <c r="R263" i="107"/>
  <c r="R264" i="107"/>
  <c r="R265" i="107"/>
  <c r="R266" i="107"/>
  <c r="R267" i="107"/>
  <c r="R268" i="107"/>
  <c r="P255" i="107"/>
  <c r="P256" i="107"/>
  <c r="P258" i="107"/>
  <c r="P259" i="107"/>
  <c r="P262" i="107"/>
  <c r="P263" i="107"/>
  <c r="P264" i="107"/>
  <c r="P266" i="107"/>
  <c r="P267" i="107"/>
  <c r="M254" i="107"/>
  <c r="M267" i="107"/>
  <c r="M268" i="107"/>
  <c r="P268" i="107" s="1"/>
  <c r="R254" i="106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R268" i="106"/>
  <c r="P256" i="106"/>
  <c r="P261" i="106"/>
  <c r="P265" i="106"/>
  <c r="P266" i="106"/>
  <c r="P268" i="106"/>
  <c r="M267" i="106"/>
  <c r="P267" i="106" s="1"/>
  <c r="M268" i="106"/>
  <c r="G269" i="106"/>
  <c r="G270" i="106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P256" i="105"/>
  <c r="P257" i="105"/>
  <c r="P258" i="105"/>
  <c r="P259" i="105"/>
  <c r="P260" i="105"/>
  <c r="P261" i="105"/>
  <c r="P262" i="105"/>
  <c r="P263" i="105"/>
  <c r="P264" i="105"/>
  <c r="P266" i="105"/>
  <c r="M254" i="105"/>
  <c r="M267" i="105"/>
  <c r="P267" i="105" s="1"/>
  <c r="M268" i="105"/>
  <c r="P268" i="105" s="1"/>
  <c r="R255" i="104"/>
  <c r="R256" i="104"/>
  <c r="R257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65" i="104"/>
  <c r="P266" i="104"/>
  <c r="M267" i="104"/>
  <c r="P267" i="104" s="1"/>
  <c r="M268" i="104"/>
  <c r="P268" i="104" s="1"/>
  <c r="G268" i="104"/>
  <c r="J268" i="104" s="1"/>
  <c r="E268" i="105" s="1"/>
  <c r="G268" i="105" s="1"/>
  <c r="J268" i="105" s="1"/>
  <c r="E268" i="106" s="1"/>
  <c r="G268" i="106" s="1"/>
  <c r="J268" i="106" s="1"/>
  <c r="E268" i="107" s="1"/>
  <c r="G268" i="107" s="1"/>
  <c r="J268" i="107" s="1"/>
  <c r="R256" i="103"/>
  <c r="R257" i="103"/>
  <c r="R258" i="103"/>
  <c r="R259" i="103"/>
  <c r="R260" i="103"/>
  <c r="R261" i="103"/>
  <c r="R262" i="103"/>
  <c r="R263" i="103"/>
  <c r="R264" i="103"/>
  <c r="R265" i="103"/>
  <c r="R266" i="103"/>
  <c r="R267" i="103"/>
  <c r="R268" i="103"/>
  <c r="P256" i="103"/>
  <c r="P257" i="103"/>
  <c r="P258" i="103"/>
  <c r="P259" i="103"/>
  <c r="P261" i="103"/>
  <c r="P262" i="103"/>
  <c r="P263" i="103"/>
  <c r="P264" i="103"/>
  <c r="P265" i="103"/>
  <c r="P266" i="103"/>
  <c r="M267" i="103"/>
  <c r="P267" i="103" s="1"/>
  <c r="M268" i="103"/>
  <c r="P268" i="103" s="1"/>
  <c r="G267" i="103"/>
  <c r="J267" i="103" s="1"/>
  <c r="G268" i="103"/>
  <c r="J268" i="103" s="1"/>
  <c r="R256" i="102"/>
  <c r="R257" i="102"/>
  <c r="R258" i="102"/>
  <c r="R259" i="102"/>
  <c r="R260" i="102"/>
  <c r="R261" i="102"/>
  <c r="R262" i="102"/>
  <c r="R263" i="102"/>
  <c r="R264" i="102"/>
  <c r="R265" i="102"/>
  <c r="R266" i="102"/>
  <c r="R267" i="102"/>
  <c r="R268" i="102"/>
  <c r="P255" i="102"/>
  <c r="P256" i="102"/>
  <c r="P257" i="102"/>
  <c r="P258" i="102"/>
  <c r="P259" i="102"/>
  <c r="P260" i="102"/>
  <c r="P261" i="102"/>
  <c r="P263" i="102"/>
  <c r="P264" i="102"/>
  <c r="P265" i="102"/>
  <c r="P266" i="102"/>
  <c r="M254" i="102"/>
  <c r="M267" i="102"/>
  <c r="P267" i="102" s="1"/>
  <c r="M268" i="102"/>
  <c r="P268" i="102" s="1"/>
  <c r="G267" i="102"/>
  <c r="J267" i="102" s="1"/>
  <c r="G268" i="102"/>
  <c r="J268" i="102" s="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R268" i="101"/>
  <c r="R269" i="101"/>
  <c r="P258" i="101"/>
  <c r="P259" i="101"/>
  <c r="P260" i="101"/>
  <c r="P261" i="101"/>
  <c r="P262" i="101"/>
  <c r="P263" i="101"/>
  <c r="P264" i="101"/>
  <c r="P255" i="101"/>
  <c r="P256" i="101"/>
  <c r="P257" i="101"/>
  <c r="M254" i="101"/>
  <c r="P254" i="101" s="1"/>
  <c r="M265" i="101"/>
  <c r="P265" i="101" s="1"/>
  <c r="M266" i="101"/>
  <c r="P266" i="101" s="1"/>
  <c r="M267" i="101"/>
  <c r="P267" i="101" s="1"/>
  <c r="M268" i="101"/>
  <c r="P268" i="101" s="1"/>
  <c r="G267" i="101"/>
  <c r="J267" i="101" s="1"/>
  <c r="G268" i="101"/>
  <c r="J268" i="101" s="1"/>
  <c r="R255" i="100"/>
  <c r="R256" i="100"/>
  <c r="R257" i="100"/>
  <c r="R258" i="100"/>
  <c r="R259" i="100"/>
  <c r="R260" i="100"/>
  <c r="R261" i="100"/>
  <c r="R262" i="100"/>
  <c r="R263" i="100"/>
  <c r="R264" i="100"/>
  <c r="R265" i="100"/>
  <c r="R266" i="100"/>
  <c r="R267" i="100"/>
  <c r="R268" i="100"/>
  <c r="P256" i="100"/>
  <c r="P257" i="100"/>
  <c r="P259" i="100"/>
  <c r="P260" i="100"/>
  <c r="P261" i="100"/>
  <c r="P263" i="100"/>
  <c r="P264" i="100"/>
  <c r="M265" i="100"/>
  <c r="P265" i="100" s="1"/>
  <c r="M266" i="100"/>
  <c r="P266" i="100" s="1"/>
  <c r="M267" i="100"/>
  <c r="P267" i="100" s="1"/>
  <c r="M268" i="100"/>
  <c r="P268" i="100" s="1"/>
  <c r="M269" i="100"/>
  <c r="G267" i="100"/>
  <c r="J267" i="100" s="1"/>
  <c r="G268" i="100"/>
  <c r="J268" i="100" s="1"/>
  <c r="G269" i="100"/>
  <c r="R257" i="99"/>
  <c r="R258" i="99"/>
  <c r="R259" i="99"/>
  <c r="R260" i="99"/>
  <c r="R261" i="99"/>
  <c r="R262" i="99"/>
  <c r="R263" i="99"/>
  <c r="R264" i="99"/>
  <c r="R265" i="99"/>
  <c r="R266" i="99"/>
  <c r="R267" i="99"/>
  <c r="R268" i="99"/>
  <c r="P258" i="99"/>
  <c r="P261" i="99"/>
  <c r="P262" i="99"/>
  <c r="P264" i="99"/>
  <c r="P265" i="99"/>
  <c r="M265" i="99"/>
  <c r="M266" i="99"/>
  <c r="M267" i="99"/>
  <c r="M268" i="99"/>
  <c r="G267" i="99"/>
  <c r="J267" i="99" s="1"/>
  <c r="G268" i="99"/>
  <c r="J268" i="99" s="1"/>
  <c r="G269" i="99"/>
  <c r="R258" i="97"/>
  <c r="R259" i="97"/>
  <c r="R260" i="97"/>
  <c r="R261" i="97"/>
  <c r="R262" i="97"/>
  <c r="R263" i="97"/>
  <c r="R264" i="97"/>
  <c r="R265" i="97"/>
  <c r="R266" i="97"/>
  <c r="R267" i="97"/>
  <c r="R268" i="97"/>
  <c r="P257" i="97"/>
  <c r="P258" i="97"/>
  <c r="P259" i="97"/>
  <c r="P260" i="97"/>
  <c r="P261" i="97"/>
  <c r="P262" i="97"/>
  <c r="P263" i="97"/>
  <c r="P264" i="97"/>
  <c r="P267" i="97"/>
  <c r="M265" i="97"/>
  <c r="P265" i="97" s="1"/>
  <c r="M266" i="97"/>
  <c r="P266" i="97" s="1"/>
  <c r="M267" i="97"/>
  <c r="M268" i="97"/>
  <c r="P268" i="97" s="1"/>
  <c r="R257" i="96"/>
  <c r="R258" i="96"/>
  <c r="R259" i="96"/>
  <c r="R260" i="96"/>
  <c r="R261" i="96"/>
  <c r="R262" i="96"/>
  <c r="R263" i="96"/>
  <c r="R264" i="96"/>
  <c r="R265" i="96"/>
  <c r="R266" i="96"/>
  <c r="R267" i="96"/>
  <c r="R268" i="96"/>
  <c r="P256" i="96"/>
  <c r="P257" i="96"/>
  <c r="P259" i="96"/>
  <c r="P261" i="96"/>
  <c r="P262" i="96"/>
  <c r="M265" i="96"/>
  <c r="P265" i="96" s="1"/>
  <c r="M266" i="96"/>
  <c r="P266" i="96" s="1"/>
  <c r="M267" i="96"/>
  <c r="P267" i="96" s="1"/>
  <c r="M268" i="96"/>
  <c r="P268" i="96" s="1"/>
  <c r="G269" i="96"/>
  <c r="R256" i="95"/>
  <c r="R257" i="95"/>
  <c r="R258" i="95"/>
  <c r="R259" i="95"/>
  <c r="R260" i="95"/>
  <c r="R261" i="95"/>
  <c r="R262" i="95"/>
  <c r="R263" i="95"/>
  <c r="R264" i="95"/>
  <c r="R265" i="95"/>
  <c r="R266" i="95"/>
  <c r="R267" i="95"/>
  <c r="R268" i="95"/>
  <c r="P256" i="95"/>
  <c r="P257" i="95"/>
  <c r="P258" i="95"/>
  <c r="P259" i="95"/>
  <c r="P260" i="95"/>
  <c r="P261" i="95"/>
  <c r="P263" i="95"/>
  <c r="P264" i="95"/>
  <c r="P267" i="95"/>
  <c r="M265" i="95"/>
  <c r="P265" i="95" s="1"/>
  <c r="M266" i="95"/>
  <c r="P266" i="95" s="1"/>
  <c r="M267" i="95"/>
  <c r="M268" i="95"/>
  <c r="P268" i="95" s="1"/>
  <c r="R254" i="94"/>
  <c r="R255" i="94"/>
  <c r="R256" i="94"/>
  <c r="R257" i="94"/>
  <c r="R268" i="94"/>
  <c r="P255" i="94"/>
  <c r="P256" i="94"/>
  <c r="P257" i="94"/>
  <c r="P259" i="94"/>
  <c r="P260" i="94"/>
  <c r="P261" i="94"/>
  <c r="P263" i="94"/>
  <c r="P264" i="94"/>
  <c r="M265" i="94"/>
  <c r="P265" i="94" s="1"/>
  <c r="M266" i="94"/>
  <c r="P266" i="94" s="1"/>
  <c r="M267" i="94"/>
  <c r="P267" i="94" s="1"/>
  <c r="M268" i="94"/>
  <c r="P268" i="94" s="1"/>
  <c r="M269" i="94"/>
  <c r="P269" i="94" s="1"/>
  <c r="R256" i="93"/>
  <c r="R257" i="93"/>
  <c r="R258" i="93"/>
  <c r="R259" i="93"/>
  <c r="R260" i="93"/>
  <c r="R261" i="93"/>
  <c r="R262" i="93"/>
  <c r="R263" i="93"/>
  <c r="R264" i="93"/>
  <c r="R265" i="93"/>
  <c r="R266" i="93"/>
  <c r="R267" i="93"/>
  <c r="R268" i="93"/>
  <c r="R269" i="93"/>
  <c r="P257" i="93"/>
  <c r="P258" i="93"/>
  <c r="P259" i="93"/>
  <c r="P262" i="93"/>
  <c r="P263" i="93"/>
  <c r="P266" i="93"/>
  <c r="M265" i="93"/>
  <c r="P265" i="93" s="1"/>
  <c r="M266" i="93"/>
  <c r="M267" i="93"/>
  <c r="P267" i="93" s="1"/>
  <c r="M268" i="93"/>
  <c r="P268" i="93" s="1"/>
  <c r="M269" i="93"/>
  <c r="P269" i="93" s="1"/>
  <c r="R254" i="92"/>
  <c r="R255" i="92"/>
  <c r="R256" i="92"/>
  <c r="R257" i="92"/>
  <c r="R258" i="92"/>
  <c r="R259" i="92"/>
  <c r="R260" i="92"/>
  <c r="R261" i="92"/>
  <c r="R262" i="92"/>
  <c r="R263" i="92"/>
  <c r="R264" i="92"/>
  <c r="R265" i="92"/>
  <c r="R266" i="92"/>
  <c r="R267" i="92"/>
  <c r="R268" i="92"/>
  <c r="P255" i="92"/>
  <c r="P256" i="92"/>
  <c r="P257" i="92"/>
  <c r="P259" i="92"/>
  <c r="P260" i="92"/>
  <c r="P261" i="92"/>
  <c r="P262" i="92"/>
  <c r="P263" i="92"/>
  <c r="P264" i="92"/>
  <c r="M265" i="92"/>
  <c r="P265" i="92" s="1"/>
  <c r="M266" i="92"/>
  <c r="P266" i="92" s="1"/>
  <c r="M267" i="92"/>
  <c r="P267" i="92" s="1"/>
  <c r="M268" i="92"/>
  <c r="P268" i="92" s="1"/>
  <c r="R255" i="91"/>
  <c r="R256" i="91"/>
  <c r="R257" i="91"/>
  <c r="R258" i="91"/>
  <c r="R259" i="91"/>
  <c r="R260" i="91"/>
  <c r="R261" i="91"/>
  <c r="R262" i="91"/>
  <c r="R263" i="91"/>
  <c r="R264" i="91"/>
  <c r="R265" i="91"/>
  <c r="R266" i="91"/>
  <c r="R267" i="91"/>
  <c r="R268" i="91"/>
  <c r="P256" i="91"/>
  <c r="P257" i="91"/>
  <c r="P258" i="91"/>
  <c r="P259" i="91"/>
  <c r="P260" i="91"/>
  <c r="P261" i="91"/>
  <c r="M264" i="91"/>
  <c r="P264" i="91" s="1"/>
  <c r="M265" i="91"/>
  <c r="M266" i="91"/>
  <c r="P266" i="91" s="1"/>
  <c r="M267" i="91"/>
  <c r="P267" i="91" s="1"/>
  <c r="M268" i="91"/>
  <c r="P268" i="91" s="1"/>
  <c r="R257" i="90"/>
  <c r="R258" i="90"/>
  <c r="R259" i="90"/>
  <c r="R260" i="90"/>
  <c r="R261" i="90"/>
  <c r="R262" i="90"/>
  <c r="R263" i="90"/>
  <c r="R264" i="90"/>
  <c r="R265" i="90"/>
  <c r="R266" i="90"/>
  <c r="R267" i="90"/>
  <c r="R268" i="90"/>
  <c r="R269" i="90"/>
  <c r="P256" i="90"/>
  <c r="P257" i="90"/>
  <c r="P258" i="90"/>
  <c r="P259" i="90"/>
  <c r="P260" i="90"/>
  <c r="P261" i="90"/>
  <c r="P262" i="90"/>
  <c r="P263" i="90"/>
  <c r="M264" i="90"/>
  <c r="P264" i="90" s="1"/>
  <c r="M265" i="90"/>
  <c r="P265" i="90" s="1"/>
  <c r="M266" i="90"/>
  <c r="P266" i="90" s="1"/>
  <c r="M267" i="90"/>
  <c r="P267" i="90" s="1"/>
  <c r="M268" i="90"/>
  <c r="P268" i="90" s="1"/>
  <c r="R256" i="89"/>
  <c r="R257" i="89"/>
  <c r="R258" i="89"/>
  <c r="R259" i="89"/>
  <c r="R260" i="89"/>
  <c r="R261" i="89"/>
  <c r="R262" i="89"/>
  <c r="R263" i="89"/>
  <c r="R264" i="89"/>
  <c r="R265" i="89"/>
  <c r="R266" i="89"/>
  <c r="R267" i="89"/>
  <c r="R268" i="89"/>
  <c r="R269" i="89"/>
  <c r="P256" i="89"/>
  <c r="P257" i="89"/>
  <c r="P258" i="89"/>
  <c r="P259" i="89"/>
  <c r="P260" i="89"/>
  <c r="P261" i="89"/>
  <c r="P262" i="89"/>
  <c r="P268" i="89"/>
  <c r="M264" i="89"/>
  <c r="P264" i="89" s="1"/>
  <c r="M265" i="89"/>
  <c r="P265" i="89" s="1"/>
  <c r="M266" i="89"/>
  <c r="P266" i="89" s="1"/>
  <c r="M267" i="89"/>
  <c r="P267" i="89" s="1"/>
  <c r="M268" i="89"/>
  <c r="M269" i="89"/>
  <c r="P269" i="89" s="1"/>
  <c r="G269" i="89"/>
  <c r="J269" i="89" s="1"/>
  <c r="R255" i="88"/>
  <c r="R256" i="88"/>
  <c r="R257" i="88"/>
  <c r="R258" i="88"/>
  <c r="R259" i="88"/>
  <c r="R260" i="88"/>
  <c r="R261" i="88"/>
  <c r="R262" i="88"/>
  <c r="R263" i="88"/>
  <c r="R264" i="88"/>
  <c r="R265" i="88"/>
  <c r="R266" i="88"/>
  <c r="R267" i="88"/>
  <c r="R268" i="88"/>
  <c r="R269" i="88"/>
  <c r="P256" i="88"/>
  <c r="P257" i="88"/>
  <c r="M266" i="88"/>
  <c r="P266" i="88" s="1"/>
  <c r="M267" i="88"/>
  <c r="P267" i="88" s="1"/>
  <c r="M268" i="88"/>
  <c r="P268" i="88" s="1"/>
  <c r="R256" i="87"/>
  <c r="R257" i="87"/>
  <c r="R258" i="87"/>
  <c r="R259" i="87"/>
  <c r="R260" i="87"/>
  <c r="R261" i="87"/>
  <c r="R262" i="87"/>
  <c r="R263" i="87"/>
  <c r="R264" i="87"/>
  <c r="R265" i="87"/>
  <c r="R266" i="87"/>
  <c r="R267" i="87"/>
  <c r="R268" i="87"/>
  <c r="R269" i="87"/>
  <c r="P256" i="87"/>
  <c r="P257" i="87"/>
  <c r="P258" i="87"/>
  <c r="M259" i="87"/>
  <c r="P259" i="87" s="1"/>
  <c r="M260" i="87"/>
  <c r="P260" i="87" s="1"/>
  <c r="M261" i="87"/>
  <c r="P261" i="87" s="1"/>
  <c r="M262" i="87"/>
  <c r="P262" i="87" s="1"/>
  <c r="M263" i="87"/>
  <c r="P263" i="87" s="1"/>
  <c r="M264" i="87"/>
  <c r="P264" i="87" s="1"/>
  <c r="M265" i="87"/>
  <c r="P265" i="87" s="1"/>
  <c r="M266" i="87"/>
  <c r="P266" i="87" s="1"/>
  <c r="M267" i="87"/>
  <c r="P267" i="87" s="1"/>
  <c r="M268" i="87"/>
  <c r="P268" i="87" s="1"/>
  <c r="M269" i="87"/>
  <c r="P269" i="87" s="1"/>
  <c r="R257" i="86"/>
  <c r="R258" i="86"/>
  <c r="R259" i="86"/>
  <c r="R260" i="86"/>
  <c r="R261" i="86"/>
  <c r="R262" i="86"/>
  <c r="R263" i="86"/>
  <c r="R264" i="86"/>
  <c r="R265" i="86"/>
  <c r="R266" i="86"/>
  <c r="R267" i="86"/>
  <c r="R268" i="86"/>
  <c r="M259" i="86"/>
  <c r="P259" i="86" s="1"/>
  <c r="M260" i="86"/>
  <c r="P260" i="86" s="1"/>
  <c r="M261" i="86"/>
  <c r="P261" i="86" s="1"/>
  <c r="M262" i="86"/>
  <c r="P262" i="86" s="1"/>
  <c r="M263" i="86"/>
  <c r="P263" i="86" s="1"/>
  <c r="M264" i="86"/>
  <c r="P264" i="86" s="1"/>
  <c r="M265" i="86"/>
  <c r="P265" i="86" s="1"/>
  <c r="M266" i="86"/>
  <c r="P266" i="86" s="1"/>
  <c r="M267" i="86"/>
  <c r="P267" i="86" s="1"/>
  <c r="M268" i="86"/>
  <c r="P268" i="86" s="1"/>
  <c r="G259" i="86"/>
  <c r="J259" i="86" s="1"/>
  <c r="E259" i="87" s="1"/>
  <c r="G259" i="87" s="1"/>
  <c r="J259" i="87" s="1"/>
  <c r="E259" i="88" s="1"/>
  <c r="G259" i="88" s="1"/>
  <c r="J259" i="88" s="1"/>
  <c r="E259" i="89" s="1"/>
  <c r="G259" i="89" s="1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E259" i="105" s="1"/>
  <c r="G259" i="105" s="1"/>
  <c r="J259" i="105" s="1"/>
  <c r="E259" i="106" s="1"/>
  <c r="G259" i="106" s="1"/>
  <c r="J259" i="106" s="1"/>
  <c r="E259" i="107" s="1"/>
  <c r="G259" i="107" s="1"/>
  <c r="J259" i="107" s="1"/>
  <c r="G260" i="86"/>
  <c r="J260" i="86" s="1"/>
  <c r="E260" i="87" s="1"/>
  <c r="G260" i="87" s="1"/>
  <c r="J260" i="87" s="1"/>
  <c r="E260" i="88" s="1"/>
  <c r="G260" i="88" s="1"/>
  <c r="J260" i="88" s="1"/>
  <c r="E260" i="89" s="1"/>
  <c r="G260" i="89" s="1"/>
  <c r="J260" i="89" s="1"/>
  <c r="E260" i="90" s="1"/>
  <c r="G260" i="90" s="1"/>
  <c r="J260" i="90" s="1"/>
  <c r="E260" i="91" s="1"/>
  <c r="G260" i="91" s="1"/>
  <c r="J260" i="91" s="1"/>
  <c r="E260" i="92" s="1"/>
  <c r="G260" i="92" s="1"/>
  <c r="J260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E260" i="105" s="1"/>
  <c r="G260" i="105" s="1"/>
  <c r="J260" i="105" s="1"/>
  <c r="E260" i="106" s="1"/>
  <c r="G260" i="106" s="1"/>
  <c r="J260" i="106" s="1"/>
  <c r="E260" i="107" s="1"/>
  <c r="G260" i="107" s="1"/>
  <c r="J260" i="107" s="1"/>
  <c r="G261" i="86"/>
  <c r="J261" i="86" s="1"/>
  <c r="E261" i="87" s="1"/>
  <c r="G261" i="87" s="1"/>
  <c r="J261" i="87" s="1"/>
  <c r="E261" i="88" s="1"/>
  <c r="G261" i="88" s="1"/>
  <c r="J261" i="88" s="1"/>
  <c r="E261" i="89" s="1"/>
  <c r="G261" i="89" s="1"/>
  <c r="J261" i="89" s="1"/>
  <c r="E261" i="90" s="1"/>
  <c r="G261" i="90" s="1"/>
  <c r="J261" i="90" s="1"/>
  <c r="E261" i="91" s="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E261" i="95" s="1"/>
  <c r="G261" i="95" s="1"/>
  <c r="J261" i="95" s="1"/>
  <c r="E261" i="96" s="1"/>
  <c r="G261" i="96" s="1"/>
  <c r="J261" i="96" s="1"/>
  <c r="E261" i="97" s="1"/>
  <c r="G261" i="97" s="1"/>
  <c r="J261" i="97" s="1"/>
  <c r="E261" i="98" s="1"/>
  <c r="G261" i="98" s="1"/>
  <c r="J261" i="98" s="1"/>
  <c r="E261" i="99" s="1"/>
  <c r="G261" i="99" s="1"/>
  <c r="J261" i="99" s="1"/>
  <c r="E261" i="100" s="1"/>
  <c r="G261" i="100" s="1"/>
  <c r="J261" i="100" s="1"/>
  <c r="E261" i="101" s="1"/>
  <c r="G261" i="101" s="1"/>
  <c r="J261" i="101" s="1"/>
  <c r="E261" i="102" s="1"/>
  <c r="G261" i="102" s="1"/>
  <c r="J261" i="102" s="1"/>
  <c r="E261" i="103" s="1"/>
  <c r="G261" i="103" s="1"/>
  <c r="J261" i="103" s="1"/>
  <c r="E261" i="104" s="1"/>
  <c r="G261" i="104" s="1"/>
  <c r="J261" i="104" s="1"/>
  <c r="E261" i="105" s="1"/>
  <c r="G261" i="105" s="1"/>
  <c r="J261" i="105" s="1"/>
  <c r="E261" i="106" s="1"/>
  <c r="G261" i="106" s="1"/>
  <c r="J261" i="106" s="1"/>
  <c r="E261" i="107" s="1"/>
  <c r="G261" i="107" s="1"/>
  <c r="J261" i="107" s="1"/>
  <c r="G262" i="86"/>
  <c r="J262" i="86" s="1"/>
  <c r="E262" i="87" s="1"/>
  <c r="G262" i="87" s="1"/>
  <c r="J262" i="87" s="1"/>
  <c r="E262" i="88" s="1"/>
  <c r="G262" i="88" s="1"/>
  <c r="J262" i="88" s="1"/>
  <c r="E262" i="89" s="1"/>
  <c r="G262" i="89" s="1"/>
  <c r="J262" i="89" s="1"/>
  <c r="E262" i="90" s="1"/>
  <c r="G262" i="90" s="1"/>
  <c r="J262" i="90" s="1"/>
  <c r="E262" i="91" s="1"/>
  <c r="G262" i="91" s="1"/>
  <c r="J262" i="91" s="1"/>
  <c r="E262" i="92" s="1"/>
  <c r="G262" i="92" s="1"/>
  <c r="J262" i="92" s="1"/>
  <c r="E262" i="93" s="1"/>
  <c r="G262" i="93" s="1"/>
  <c r="J262" i="93" s="1"/>
  <c r="E262" i="94" s="1"/>
  <c r="G262" i="94" s="1"/>
  <c r="J262" i="94" s="1"/>
  <c r="E262" i="95" s="1"/>
  <c r="G262" i="95" s="1"/>
  <c r="J262" i="95" s="1"/>
  <c r="E262" i="96" s="1"/>
  <c r="G262" i="96" s="1"/>
  <c r="J262" i="96" s="1"/>
  <c r="E262" i="97" s="1"/>
  <c r="G262" i="97" s="1"/>
  <c r="J262" i="97" s="1"/>
  <c r="E262" i="98" s="1"/>
  <c r="G262" i="98" s="1"/>
  <c r="J262" i="98" s="1"/>
  <c r="E262" i="99" s="1"/>
  <c r="G262" i="99" s="1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E262" i="105" s="1"/>
  <c r="G262" i="105" s="1"/>
  <c r="J262" i="105" s="1"/>
  <c r="E262" i="106" s="1"/>
  <c r="G262" i="106" s="1"/>
  <c r="J262" i="106" s="1"/>
  <c r="E262" i="107" s="1"/>
  <c r="G262" i="107" s="1"/>
  <c r="J262" i="107" s="1"/>
  <c r="G263" i="86"/>
  <c r="J263" i="86" s="1"/>
  <c r="E263" i="87" s="1"/>
  <c r="G263" i="87" s="1"/>
  <c r="J263" i="87" s="1"/>
  <c r="E263" i="88" s="1"/>
  <c r="G263" i="88" s="1"/>
  <c r="G264" i="86"/>
  <c r="J264" i="86" s="1"/>
  <c r="E264" i="87" s="1"/>
  <c r="G264" i="87" s="1"/>
  <c r="J264" i="87" s="1"/>
  <c r="E264" i="88" s="1"/>
  <c r="G264" i="88" s="1"/>
  <c r="J264" i="88" s="1"/>
  <c r="E264" i="89" s="1"/>
  <c r="G264" i="89" s="1"/>
  <c r="J264" i="89" s="1"/>
  <c r="E264" i="90" s="1"/>
  <c r="G264" i="90" s="1"/>
  <c r="J264" i="90" s="1"/>
  <c r="E264" i="91" s="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64" i="97" s="1"/>
  <c r="J264" i="97" s="1"/>
  <c r="E264" i="98" s="1"/>
  <c r="G264" i="98" s="1"/>
  <c r="J264" i="98" s="1"/>
  <c r="E264" i="99" s="1"/>
  <c r="G264" i="99" s="1"/>
  <c r="J264" i="99" s="1"/>
  <c r="E264" i="100" s="1"/>
  <c r="G264" i="100" s="1"/>
  <c r="J264" i="100" s="1"/>
  <c r="E264" i="101" s="1"/>
  <c r="G264" i="101" s="1"/>
  <c r="J264" i="101" s="1"/>
  <c r="E264" i="102" s="1"/>
  <c r="G264" i="102" s="1"/>
  <c r="J264" i="102" s="1"/>
  <c r="E264" i="103" s="1"/>
  <c r="G264" i="103" s="1"/>
  <c r="J264" i="103" s="1"/>
  <c r="E264" i="104" s="1"/>
  <c r="G264" i="104" s="1"/>
  <c r="J264" i="104" s="1"/>
  <c r="E264" i="105" s="1"/>
  <c r="G264" i="105" s="1"/>
  <c r="J264" i="105" s="1"/>
  <c r="E264" i="106" s="1"/>
  <c r="G264" i="106" s="1"/>
  <c r="J264" i="106" s="1"/>
  <c r="E264" i="107" s="1"/>
  <c r="G264" i="107" s="1"/>
  <c r="J264" i="107" s="1"/>
  <c r="G265" i="86"/>
  <c r="J265" i="86" s="1"/>
  <c r="E265" i="87" s="1"/>
  <c r="G265" i="87" s="1"/>
  <c r="J265" i="87" s="1"/>
  <c r="E265" i="88" s="1"/>
  <c r="G265" i="88" s="1"/>
  <c r="J265" i="88" s="1"/>
  <c r="E265" i="89" s="1"/>
  <c r="G265" i="89" s="1"/>
  <c r="J265" i="89" s="1"/>
  <c r="E265" i="90" s="1"/>
  <c r="G265" i="90" s="1"/>
  <c r="J265" i="90" s="1"/>
  <c r="E265" i="91" s="1"/>
  <c r="G265" i="91" s="1"/>
  <c r="J265" i="91" s="1"/>
  <c r="E265" i="92" s="1"/>
  <c r="G265" i="92" s="1"/>
  <c r="J265" i="92" s="1"/>
  <c r="E265" i="93" s="1"/>
  <c r="G265" i="93" s="1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265" i="97" s="1"/>
  <c r="J265" i="97" s="1"/>
  <c r="E265" i="98" s="1"/>
  <c r="G265" i="98" s="1"/>
  <c r="J265" i="98" s="1"/>
  <c r="E265" i="99" s="1"/>
  <c r="G265" i="99" s="1"/>
  <c r="J265" i="99" s="1"/>
  <c r="E265" i="100" s="1"/>
  <c r="G265" i="100" s="1"/>
  <c r="J265" i="100" s="1"/>
  <c r="G267" i="86"/>
  <c r="J267" i="86" s="1"/>
  <c r="E267" i="87" s="1"/>
  <c r="G267" i="87" s="1"/>
  <c r="J267" i="87" s="1"/>
  <c r="E267" i="88" s="1"/>
  <c r="G267" i="88" s="1"/>
  <c r="J267" i="88" s="1"/>
  <c r="E267" i="89" s="1"/>
  <c r="G267" i="89" s="1"/>
  <c r="J267" i="89" s="1"/>
  <c r="E267" i="90" s="1"/>
  <c r="G267" i="90" s="1"/>
  <c r="J267" i="90" s="1"/>
  <c r="E267" i="91" s="1"/>
  <c r="G267" i="91" s="1"/>
  <c r="J267" i="91" s="1"/>
  <c r="E267" i="92" s="1"/>
  <c r="G267" i="92" s="1"/>
  <c r="J267" i="92" s="1"/>
  <c r="E267" i="93" s="1"/>
  <c r="G267" i="93" s="1"/>
  <c r="J267" i="93" s="1"/>
  <c r="E267" i="94" s="1"/>
  <c r="G267" i="94" s="1"/>
  <c r="J267" i="94" s="1"/>
  <c r="E267" i="95" s="1"/>
  <c r="G267" i="95" s="1"/>
  <c r="J267" i="95" s="1"/>
  <c r="E267" i="96" s="1"/>
  <c r="G267" i="96" s="1"/>
  <c r="J267" i="96" s="1"/>
  <c r="E267" i="97" s="1"/>
  <c r="G267" i="97" s="1"/>
  <c r="J267" i="97" s="1"/>
  <c r="G268" i="86"/>
  <c r="J268" i="86" s="1"/>
  <c r="E268" i="87" s="1"/>
  <c r="G268" i="87" s="1"/>
  <c r="J268" i="87" s="1"/>
  <c r="E268" i="88" s="1"/>
  <c r="G268" i="88" s="1"/>
  <c r="J268" i="88" s="1"/>
  <c r="E268" i="89" s="1"/>
  <c r="G268" i="89" s="1"/>
  <c r="J268" i="89" s="1"/>
  <c r="E268" i="90" s="1"/>
  <c r="G268" i="90" s="1"/>
  <c r="J268" i="90" s="1"/>
  <c r="E268" i="91" s="1"/>
  <c r="G268" i="91" s="1"/>
  <c r="J268" i="91" s="1"/>
  <c r="E268" i="92" s="1"/>
  <c r="G268" i="92" s="1"/>
  <c r="J268" i="92" s="1"/>
  <c r="E268" i="93" s="1"/>
  <c r="G268" i="93" s="1"/>
  <c r="J268" i="93" s="1"/>
  <c r="E268" i="94" s="1"/>
  <c r="G268" i="94" s="1"/>
  <c r="J268" i="94" s="1"/>
  <c r="E268" i="95" s="1"/>
  <c r="G268" i="95" s="1"/>
  <c r="J268" i="95" s="1"/>
  <c r="E268" i="96" s="1"/>
  <c r="G268" i="96" s="1"/>
  <c r="J268" i="96" s="1"/>
  <c r="E268" i="97" s="1"/>
  <c r="G268" i="97" s="1"/>
  <c r="J268" i="97" s="1"/>
  <c r="R268" i="85"/>
  <c r="R269" i="85"/>
  <c r="R270" i="85"/>
  <c r="R257" i="85"/>
  <c r="R258" i="85"/>
  <c r="R259" i="85"/>
  <c r="R260" i="85"/>
  <c r="R261" i="85"/>
  <c r="R262" i="85"/>
  <c r="R263" i="85"/>
  <c r="R264" i="85"/>
  <c r="R265" i="85"/>
  <c r="R266" i="85"/>
  <c r="R267" i="85"/>
  <c r="P256" i="85"/>
  <c r="P257" i="85"/>
  <c r="P258" i="85"/>
  <c r="P266" i="85"/>
  <c r="M259" i="85"/>
  <c r="P259" i="85" s="1"/>
  <c r="M260" i="85"/>
  <c r="P260" i="85" s="1"/>
  <c r="M261" i="85"/>
  <c r="P261" i="85" s="1"/>
  <c r="M262" i="85"/>
  <c r="P262" i="85" s="1"/>
  <c r="M263" i="85"/>
  <c r="P263" i="85" s="1"/>
  <c r="M264" i="85"/>
  <c r="P264" i="85" s="1"/>
  <c r="M265" i="85"/>
  <c r="P265" i="85" s="1"/>
  <c r="M266" i="85"/>
  <c r="M267" i="85"/>
  <c r="P267" i="85" s="1"/>
  <c r="M268" i="85"/>
  <c r="P268" i="85" s="1"/>
  <c r="M269" i="85"/>
  <c r="P269" i="85" s="1"/>
  <c r="G270" i="85"/>
  <c r="J270" i="85" s="1"/>
  <c r="R253" i="84"/>
  <c r="R254" i="84"/>
  <c r="R255" i="84"/>
  <c r="R256" i="84"/>
  <c r="R257" i="84"/>
  <c r="R258" i="84"/>
  <c r="R259" i="84"/>
  <c r="R260" i="84"/>
  <c r="R261" i="84"/>
  <c r="R262" i="84"/>
  <c r="R263" i="84"/>
  <c r="R264" i="84"/>
  <c r="R265" i="84"/>
  <c r="R266" i="84"/>
  <c r="R267" i="84"/>
  <c r="R268" i="84"/>
  <c r="M259" i="84"/>
  <c r="P259" i="84" s="1"/>
  <c r="M260" i="84"/>
  <c r="P260" i="84" s="1"/>
  <c r="M261" i="84"/>
  <c r="P261" i="84" s="1"/>
  <c r="M262" i="84"/>
  <c r="P262" i="84" s="1"/>
  <c r="M263" i="84"/>
  <c r="P263" i="84" s="1"/>
  <c r="M264" i="84"/>
  <c r="P264" i="84" s="1"/>
  <c r="M265" i="84"/>
  <c r="P265" i="84" s="1"/>
  <c r="M266" i="84"/>
  <c r="P266" i="84" s="1"/>
  <c r="M267" i="84"/>
  <c r="P267" i="84" s="1"/>
  <c r="M268" i="84"/>
  <c r="P268" i="84" s="1"/>
  <c r="M269" i="84"/>
  <c r="P269" i="84" s="1"/>
  <c r="R257" i="83"/>
  <c r="R258" i="83"/>
  <c r="R259" i="83"/>
  <c r="R260" i="83"/>
  <c r="R261" i="83"/>
  <c r="R262" i="83"/>
  <c r="R263" i="83"/>
  <c r="R264" i="83"/>
  <c r="R265" i="83"/>
  <c r="R266" i="83"/>
  <c r="R267" i="83"/>
  <c r="R268" i="83"/>
  <c r="M259" i="83"/>
  <c r="M260" i="83"/>
  <c r="M261" i="83"/>
  <c r="M262" i="83"/>
  <c r="M263" i="83"/>
  <c r="M264" i="83"/>
  <c r="M265" i="83"/>
  <c r="M266" i="83"/>
  <c r="M267" i="83"/>
  <c r="M268" i="83"/>
  <c r="R255" i="82"/>
  <c r="R256" i="82"/>
  <c r="R257" i="82"/>
  <c r="R258" i="82"/>
  <c r="R259" i="82"/>
  <c r="R260" i="82"/>
  <c r="R261" i="82"/>
  <c r="R262" i="82"/>
  <c r="R263" i="82"/>
  <c r="R264" i="82"/>
  <c r="R265" i="82"/>
  <c r="R266" i="82"/>
  <c r="R267" i="82"/>
  <c r="R268" i="82"/>
  <c r="R269" i="82"/>
  <c r="P256" i="82"/>
  <c r="P258" i="82"/>
  <c r="M254" i="82"/>
  <c r="M259" i="82"/>
  <c r="P259" i="82" s="1"/>
  <c r="M260" i="82"/>
  <c r="P260" i="82" s="1"/>
  <c r="M261" i="82"/>
  <c r="P261" i="82" s="1"/>
  <c r="M262" i="82"/>
  <c r="P262" i="82" s="1"/>
  <c r="M263" i="82"/>
  <c r="P263" i="82" s="1"/>
  <c r="M264" i="82"/>
  <c r="P264" i="82" s="1"/>
  <c r="M265" i="82"/>
  <c r="P265" i="82" s="1"/>
  <c r="M266" i="82"/>
  <c r="P266" i="82" s="1"/>
  <c r="M267" i="82"/>
  <c r="P267" i="82" s="1"/>
  <c r="M268" i="82"/>
  <c r="P268" i="82" s="1"/>
  <c r="M269" i="82"/>
  <c r="P269" i="82" s="1"/>
  <c r="G268" i="82"/>
  <c r="J268" i="82" s="1"/>
  <c r="G269" i="82"/>
  <c r="J269" i="82" s="1"/>
  <c r="R253" i="81"/>
  <c r="R254" i="81"/>
  <c r="R255" i="81"/>
  <c r="R256" i="81"/>
  <c r="R257" i="81"/>
  <c r="R258" i="81"/>
  <c r="R259" i="81"/>
  <c r="R260" i="81"/>
  <c r="R261" i="81"/>
  <c r="R262" i="81"/>
  <c r="R263" i="81"/>
  <c r="R264" i="81"/>
  <c r="R265" i="81"/>
  <c r="R266" i="81"/>
  <c r="R267" i="81"/>
  <c r="R268" i="81"/>
  <c r="P255" i="81"/>
  <c r="P256" i="81"/>
  <c r="P258" i="81"/>
  <c r="M259" i="81"/>
  <c r="P259" i="81" s="1"/>
  <c r="M260" i="81"/>
  <c r="P260" i="81" s="1"/>
  <c r="M261" i="81"/>
  <c r="P261" i="81" s="1"/>
  <c r="M262" i="81"/>
  <c r="P262" i="81" s="1"/>
  <c r="M263" i="81"/>
  <c r="P263" i="81" s="1"/>
  <c r="M264" i="81"/>
  <c r="P264" i="81" s="1"/>
  <c r="M265" i="81"/>
  <c r="P265" i="81" s="1"/>
  <c r="M266" i="81"/>
  <c r="P266" i="81" s="1"/>
  <c r="M267" i="81"/>
  <c r="P267" i="81" s="1"/>
  <c r="M268" i="81"/>
  <c r="P268" i="81" s="1"/>
  <c r="R257" i="80"/>
  <c r="R258" i="80"/>
  <c r="R259" i="80"/>
  <c r="R260" i="80"/>
  <c r="R261" i="80"/>
  <c r="R262" i="80"/>
  <c r="R263" i="80"/>
  <c r="R264" i="80"/>
  <c r="R265" i="80"/>
  <c r="R266" i="80"/>
  <c r="R267" i="80"/>
  <c r="R268" i="80"/>
  <c r="R269" i="80"/>
  <c r="P258" i="80"/>
  <c r="M259" i="80"/>
  <c r="P259" i="80" s="1"/>
  <c r="M260" i="80"/>
  <c r="P260" i="80" s="1"/>
  <c r="M261" i="80"/>
  <c r="P261" i="80" s="1"/>
  <c r="M262" i="80"/>
  <c r="P262" i="80" s="1"/>
  <c r="M263" i="80"/>
  <c r="P263" i="80" s="1"/>
  <c r="M264" i="80"/>
  <c r="P264" i="80" s="1"/>
  <c r="M265" i="80"/>
  <c r="P265" i="80" s="1"/>
  <c r="M266" i="80"/>
  <c r="P266" i="80" s="1"/>
  <c r="M267" i="80"/>
  <c r="P267" i="80" s="1"/>
  <c r="M268" i="80"/>
  <c r="P268" i="80" s="1"/>
  <c r="M269" i="80"/>
  <c r="P269" i="80" s="1"/>
  <c r="R258" i="79"/>
  <c r="R259" i="79"/>
  <c r="R260" i="79"/>
  <c r="R261" i="79"/>
  <c r="R262" i="79"/>
  <c r="R263" i="79"/>
  <c r="R264" i="79"/>
  <c r="R265" i="79"/>
  <c r="R266" i="79"/>
  <c r="R267" i="79"/>
  <c r="R268" i="79"/>
  <c r="R269" i="79"/>
  <c r="P256" i="79"/>
  <c r="P257" i="79"/>
  <c r="M259" i="79"/>
  <c r="M260" i="79"/>
  <c r="P260" i="79" s="1"/>
  <c r="M261" i="79"/>
  <c r="P261" i="79" s="1"/>
  <c r="M262" i="79"/>
  <c r="P262" i="79" s="1"/>
  <c r="M263" i="79"/>
  <c r="P263" i="79" s="1"/>
  <c r="M264" i="79"/>
  <c r="P264" i="79" s="1"/>
  <c r="M265" i="79"/>
  <c r="P265" i="79" s="1"/>
  <c r="M266" i="79"/>
  <c r="P266" i="79" s="1"/>
  <c r="M267" i="79"/>
  <c r="P267" i="79" s="1"/>
  <c r="M268" i="79"/>
  <c r="P268" i="79" s="1"/>
  <c r="M269" i="79"/>
  <c r="P269" i="79" s="1"/>
  <c r="R256" i="78"/>
  <c r="R257" i="78"/>
  <c r="R258" i="78"/>
  <c r="R259" i="78"/>
  <c r="R260" i="78"/>
  <c r="R261" i="78"/>
  <c r="R262" i="78"/>
  <c r="R263" i="78"/>
  <c r="R264" i="78"/>
  <c r="R265" i="78"/>
  <c r="R266" i="78"/>
  <c r="R267" i="78"/>
  <c r="R268" i="78"/>
  <c r="R269" i="78"/>
  <c r="R270" i="78"/>
  <c r="M253" i="78"/>
  <c r="P253" i="78" s="1"/>
  <c r="M254" i="78"/>
  <c r="P254" i="78" s="1"/>
  <c r="M256" i="78"/>
  <c r="M261" i="78"/>
  <c r="P261" i="78" s="1"/>
  <c r="M262" i="78"/>
  <c r="P262" i="78" s="1"/>
  <c r="M263" i="78"/>
  <c r="P263" i="78" s="1"/>
  <c r="M264" i="78"/>
  <c r="P264" i="78" s="1"/>
  <c r="M265" i="78"/>
  <c r="P265" i="78" s="1"/>
  <c r="M266" i="78"/>
  <c r="P266" i="78" s="1"/>
  <c r="M267" i="78"/>
  <c r="P267" i="78" s="1"/>
  <c r="M268" i="78"/>
  <c r="P268" i="78" s="1"/>
  <c r="M269" i="78"/>
  <c r="P269" i="78" s="1"/>
  <c r="M270" i="78"/>
  <c r="P270" i="78" s="1"/>
  <c r="R257" i="77"/>
  <c r="R258" i="77"/>
  <c r="R259" i="77"/>
  <c r="R260" i="77"/>
  <c r="R261" i="77"/>
  <c r="R262" i="77"/>
  <c r="R263" i="77"/>
  <c r="R264" i="77"/>
  <c r="R265" i="77"/>
  <c r="R266" i="77"/>
  <c r="R267" i="77"/>
  <c r="R268" i="77"/>
  <c r="R269" i="77"/>
  <c r="R270" i="77"/>
  <c r="M256" i="77"/>
  <c r="P256" i="77" s="1"/>
  <c r="M257" i="77"/>
  <c r="M258" i="77"/>
  <c r="P258" i="77" s="1"/>
  <c r="M259" i="77"/>
  <c r="M260" i="77"/>
  <c r="M261" i="77"/>
  <c r="M262" i="77"/>
  <c r="P262" i="77" s="1"/>
  <c r="M263" i="77"/>
  <c r="M264" i="77"/>
  <c r="P264" i="77" s="1"/>
  <c r="M265" i="77"/>
  <c r="M266" i="77"/>
  <c r="P266" i="77" s="1"/>
  <c r="M267" i="77"/>
  <c r="M268" i="77"/>
  <c r="P268" i="77" s="1"/>
  <c r="M269" i="77"/>
  <c r="R256" i="74"/>
  <c r="R257" i="74"/>
  <c r="R258" i="74"/>
  <c r="R259" i="74"/>
  <c r="R260" i="74"/>
  <c r="R261" i="74"/>
  <c r="R262" i="74"/>
  <c r="R263" i="74"/>
  <c r="R264" i="74"/>
  <c r="R265" i="74"/>
  <c r="R266" i="74"/>
  <c r="R267" i="74"/>
  <c r="R268" i="74"/>
  <c r="P262" i="74"/>
  <c r="M255" i="74"/>
  <c r="M256" i="74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M263" i="74"/>
  <c r="P263" i="74" s="1"/>
  <c r="M264" i="74"/>
  <c r="P264" i="74" s="1"/>
  <c r="M265" i="74"/>
  <c r="P265" i="74" s="1"/>
  <c r="M266" i="74"/>
  <c r="P266" i="74" s="1"/>
  <c r="M267" i="74"/>
  <c r="P267" i="74" s="1"/>
  <c r="M268" i="74"/>
  <c r="P268" i="74" s="1"/>
  <c r="G254" i="74"/>
  <c r="G255" i="74"/>
  <c r="J255" i="74" s="1"/>
  <c r="G256" i="74"/>
  <c r="J256" i="74" s="1"/>
  <c r="G257" i="74"/>
  <c r="J257" i="74" s="1"/>
  <c r="G258" i="74"/>
  <c r="J258" i="74" s="1"/>
  <c r="G259" i="74"/>
  <c r="J259" i="74" s="1"/>
  <c r="G260" i="74"/>
  <c r="J260" i="74" s="1"/>
  <c r="G261" i="74"/>
  <c r="J261" i="74" s="1"/>
  <c r="G262" i="74"/>
  <c r="J262" i="74" s="1"/>
  <c r="G263" i="74"/>
  <c r="J263" i="74" s="1"/>
  <c r="G264" i="74"/>
  <c r="J264" i="74" s="1"/>
  <c r="G265" i="74"/>
  <c r="J265" i="74" s="1"/>
  <c r="G266" i="74"/>
  <c r="J266" i="74" s="1"/>
  <c r="G267" i="74"/>
  <c r="J267" i="74" s="1"/>
  <c r="G268" i="74"/>
  <c r="J268" i="74" s="1"/>
  <c r="E268" i="77" s="1"/>
  <c r="G268" i="77" s="1"/>
  <c r="J268" i="77" s="1"/>
  <c r="E269" i="78" s="1"/>
  <c r="G269" i="78" s="1"/>
  <c r="J269" i="78" s="1"/>
  <c r="E269" i="79" s="1"/>
  <c r="G269" i="79" s="1"/>
  <c r="J269" i="79" s="1"/>
  <c r="E269" i="80" s="1"/>
  <c r="G269" i="74"/>
  <c r="J269" i="74" s="1"/>
  <c r="K270" i="8"/>
  <c r="P270" i="8" s="1"/>
  <c r="G251" i="74"/>
  <c r="J251" i="74" s="1"/>
  <c r="G252" i="74"/>
  <c r="J252" i="74" s="1"/>
  <c r="E252" i="77" s="1"/>
  <c r="G253" i="74"/>
  <c r="J253" i="74" s="1"/>
  <c r="J254" i="74"/>
  <c r="J261" i="8" l="1"/>
  <c r="E265" i="101"/>
  <c r="G265" i="101" s="1"/>
  <c r="J265" i="101" s="1"/>
  <c r="E265" i="102" s="1"/>
  <c r="G265" i="102" s="1"/>
  <c r="J265" i="102" s="1"/>
  <c r="E265" i="103" s="1"/>
  <c r="G265" i="103" s="1"/>
  <c r="J265" i="103" s="1"/>
  <c r="E265" i="104" s="1"/>
  <c r="G265" i="104" s="1"/>
  <c r="J265" i="104" s="1"/>
  <c r="E265" i="105" s="1"/>
  <c r="G265" i="105" s="1"/>
  <c r="J265" i="105" s="1"/>
  <c r="E265" i="106" s="1"/>
  <c r="G265" i="106" s="1"/>
  <c r="J265" i="106" s="1"/>
  <c r="E265" i="107" s="1"/>
  <c r="G265" i="107" s="1"/>
  <c r="J265" i="107" s="1"/>
  <c r="E265" i="8"/>
  <c r="E266" i="8"/>
  <c r="E266" i="101"/>
  <c r="G266" i="101" s="1"/>
  <c r="J266" i="101" s="1"/>
  <c r="E266" i="102" s="1"/>
  <c r="G266" i="102" s="1"/>
  <c r="J266" i="102" s="1"/>
  <c r="E266" i="103" s="1"/>
  <c r="G266" i="103" s="1"/>
  <c r="J266" i="103" s="1"/>
  <c r="E266" i="104" s="1"/>
  <c r="G266" i="104" s="1"/>
  <c r="J266" i="104" s="1"/>
  <c r="E266" i="105" s="1"/>
  <c r="G266" i="105" s="1"/>
  <c r="J266" i="105" s="1"/>
  <c r="E266" i="106" s="1"/>
  <c r="G266" i="106" s="1"/>
  <c r="J266" i="106" s="1"/>
  <c r="E266" i="107" s="1"/>
  <c r="G266" i="107" s="1"/>
  <c r="J266" i="107" s="1"/>
  <c r="J10" i="8"/>
  <c r="J253" i="8"/>
  <c r="J245" i="8"/>
  <c r="J237" i="8"/>
  <c r="J229" i="8"/>
  <c r="J221" i="8"/>
  <c r="J213" i="8"/>
  <c r="J197" i="8"/>
  <c r="J189" i="8"/>
  <c r="J181" i="8"/>
  <c r="J165" i="8"/>
  <c r="J157" i="8"/>
  <c r="J12" i="8"/>
  <c r="J136" i="8"/>
  <c r="J128" i="8"/>
  <c r="M268" i="8"/>
  <c r="J88" i="8"/>
  <c r="M267" i="8"/>
  <c r="J140" i="8"/>
  <c r="J132" i="8"/>
  <c r="J124" i="8"/>
  <c r="J108" i="8"/>
  <c r="J100" i="8"/>
  <c r="J92" i="8"/>
  <c r="J84" i="8"/>
  <c r="J76" i="8"/>
  <c r="J68" i="8"/>
  <c r="J43" i="8"/>
  <c r="J35" i="8"/>
  <c r="J27" i="8"/>
  <c r="M264" i="8"/>
  <c r="J116" i="8"/>
  <c r="J259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1" i="8"/>
  <c r="J123" i="8"/>
  <c r="J99" i="8"/>
  <c r="J83" i="8"/>
  <c r="J75" i="8"/>
  <c r="J67" i="8"/>
  <c r="J59" i="8"/>
  <c r="J22" i="8"/>
  <c r="J14" i="8"/>
  <c r="J6" i="8"/>
  <c r="J50" i="8"/>
  <c r="J42" i="8"/>
  <c r="J191" i="8"/>
  <c r="M255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8" i="8"/>
  <c r="M256" i="8"/>
  <c r="J248" i="8"/>
  <c r="J240" i="8"/>
  <c r="J232" i="8"/>
  <c r="J216" i="8"/>
  <c r="J208" i="8"/>
  <c r="J200" i="8"/>
  <c r="J192" i="8"/>
  <c r="J176" i="8"/>
  <c r="J168" i="8"/>
  <c r="J160" i="8"/>
  <c r="J40" i="8"/>
  <c r="G266" i="8"/>
  <c r="J266" i="8" s="1"/>
  <c r="G265" i="8"/>
  <c r="J265" i="8" s="1"/>
  <c r="M262" i="8"/>
  <c r="J15" i="8"/>
  <c r="J7" i="8"/>
  <c r="M257" i="8"/>
  <c r="M258" i="8"/>
  <c r="J262" i="8"/>
  <c r="J254" i="8"/>
  <c r="J246" i="8"/>
  <c r="J238" i="8"/>
  <c r="J230" i="8"/>
  <c r="J222" i="8"/>
  <c r="J206" i="8"/>
  <c r="J198" i="8"/>
  <c r="J190" i="8"/>
  <c r="J174" i="8"/>
  <c r="J158" i="8"/>
  <c r="J126" i="8"/>
  <c r="G108" i="8"/>
  <c r="M266" i="8"/>
  <c r="M265" i="8"/>
  <c r="G84" i="8"/>
  <c r="M259" i="8"/>
  <c r="M263" i="8"/>
  <c r="G76" i="8"/>
  <c r="G254" i="8"/>
  <c r="M260" i="8"/>
  <c r="J149" i="8"/>
  <c r="J141" i="8"/>
  <c r="J133" i="8"/>
  <c r="J125" i="8"/>
  <c r="J117" i="8"/>
  <c r="J101" i="8"/>
  <c r="J93" i="8"/>
  <c r="J85" i="8"/>
  <c r="J77" i="8"/>
  <c r="J61" i="8"/>
  <c r="J53" i="8"/>
  <c r="J45" i="8"/>
  <c r="J37" i="8"/>
  <c r="J29" i="8"/>
  <c r="G237" i="8"/>
  <c r="M261" i="8"/>
  <c r="G116" i="8"/>
  <c r="G229" i="8"/>
  <c r="G197" i="8"/>
  <c r="G106" i="8"/>
  <c r="J71" i="8"/>
  <c r="P260" i="99"/>
  <c r="J19" i="8"/>
  <c r="J268" i="8"/>
  <c r="J260" i="8"/>
  <c r="J252" i="8"/>
  <c r="J244" i="8"/>
  <c r="J236" i="8"/>
  <c r="J228" i="8"/>
  <c r="J220" i="8"/>
  <c r="J212" i="8"/>
  <c r="J204" i="8"/>
  <c r="J196" i="8"/>
  <c r="J188" i="8"/>
  <c r="J180" i="8"/>
  <c r="J172" i="8"/>
  <c r="J156" i="8"/>
  <c r="J52" i="8"/>
  <c r="J44" i="8"/>
  <c r="J36" i="8"/>
  <c r="J28" i="8"/>
  <c r="G22" i="8"/>
  <c r="G132" i="8"/>
  <c r="G100" i="8"/>
  <c r="J269" i="8"/>
  <c r="P259" i="99"/>
  <c r="G14" i="8"/>
  <c r="G221" i="8"/>
  <c r="G130" i="8"/>
  <c r="G98" i="8"/>
  <c r="J224" i="8"/>
  <c r="P267" i="99"/>
  <c r="J17" i="8"/>
  <c r="J9" i="8"/>
  <c r="J250" i="8"/>
  <c r="G124" i="8"/>
  <c r="G92" i="8"/>
  <c r="J184" i="8"/>
  <c r="P257" i="99"/>
  <c r="J8" i="8"/>
  <c r="G262" i="8"/>
  <c r="G213" i="8"/>
  <c r="G122" i="8"/>
  <c r="G90" i="8"/>
  <c r="J148" i="8"/>
  <c r="J109" i="8"/>
  <c r="P263" i="99"/>
  <c r="J119" i="8"/>
  <c r="J79" i="8"/>
  <c r="J63" i="8"/>
  <c r="J55" i="8"/>
  <c r="J39" i="8"/>
  <c r="J31" i="8"/>
  <c r="G245" i="8"/>
  <c r="G114" i="8"/>
  <c r="G82" i="8"/>
  <c r="G171" i="8"/>
  <c r="G179" i="8"/>
  <c r="G155" i="8"/>
  <c r="P266" i="99"/>
  <c r="J26" i="8"/>
  <c r="G261" i="8"/>
  <c r="G253" i="8"/>
  <c r="G244" i="8"/>
  <c r="G236" i="8"/>
  <c r="G228" i="8"/>
  <c r="G220" i="8"/>
  <c r="G212" i="8"/>
  <c r="G204" i="8"/>
  <c r="G196" i="8"/>
  <c r="G186" i="8"/>
  <c r="G178" i="8"/>
  <c r="G170" i="8"/>
  <c r="G162" i="8"/>
  <c r="G154" i="8"/>
  <c r="G146" i="8"/>
  <c r="G138" i="8"/>
  <c r="G40" i="8"/>
  <c r="J267" i="8"/>
  <c r="J182" i="8"/>
  <c r="J107" i="8"/>
  <c r="J69" i="8"/>
  <c r="G12" i="8"/>
  <c r="G268" i="8"/>
  <c r="G260" i="8"/>
  <c r="G252" i="8"/>
  <c r="G243" i="8"/>
  <c r="G235" i="8"/>
  <c r="G227" i="8"/>
  <c r="G219" i="8"/>
  <c r="G211" i="8"/>
  <c r="G203" i="8"/>
  <c r="G195" i="8"/>
  <c r="G128" i="8"/>
  <c r="G88" i="8"/>
  <c r="G63" i="8"/>
  <c r="G55" i="8"/>
  <c r="G39" i="8"/>
  <c r="G29" i="8"/>
  <c r="J18" i="8"/>
  <c r="J258" i="8"/>
  <c r="J214" i="8"/>
  <c r="J175" i="8"/>
  <c r="J139" i="8"/>
  <c r="J62" i="8"/>
  <c r="J152" i="8"/>
  <c r="J144" i="8"/>
  <c r="J120" i="8"/>
  <c r="J112" i="8"/>
  <c r="J104" i="8"/>
  <c r="J96" i="8"/>
  <c r="J80" i="8"/>
  <c r="J72" i="8"/>
  <c r="J64" i="8"/>
  <c r="J56" i="8"/>
  <c r="J48" i="8"/>
  <c r="J32" i="8"/>
  <c r="J24" i="8"/>
  <c r="G19" i="8"/>
  <c r="G10" i="8"/>
  <c r="G259" i="8"/>
  <c r="G251" i="8"/>
  <c r="G242" i="8"/>
  <c r="G234" i="8"/>
  <c r="G226" i="8"/>
  <c r="G218" i="8"/>
  <c r="G210" i="8"/>
  <c r="G202" i="8"/>
  <c r="G192" i="8"/>
  <c r="G176" i="8"/>
  <c r="G168" i="8"/>
  <c r="G160" i="8"/>
  <c r="G152" i="8"/>
  <c r="G144" i="8"/>
  <c r="G136" i="8"/>
  <c r="G119" i="8"/>
  <c r="G79" i="8"/>
  <c r="G28" i="8"/>
  <c r="J16" i="8"/>
  <c r="J173" i="8"/>
  <c r="J60" i="8"/>
  <c r="J215" i="8"/>
  <c r="J207" i="8"/>
  <c r="J199" i="8"/>
  <c r="J183" i="8"/>
  <c r="J167" i="8"/>
  <c r="J159" i="8"/>
  <c r="J151" i="8"/>
  <c r="J143" i="8"/>
  <c r="J135" i="8"/>
  <c r="J127" i="8"/>
  <c r="J111" i="8"/>
  <c r="J103" i="8"/>
  <c r="J95" i="8"/>
  <c r="J87" i="8"/>
  <c r="G9" i="8"/>
  <c r="G250" i="8"/>
  <c r="G191" i="8"/>
  <c r="G183" i="8"/>
  <c r="G167" i="8"/>
  <c r="G159" i="8"/>
  <c r="G151" i="8"/>
  <c r="G143" i="8"/>
  <c r="G135" i="8"/>
  <c r="G126" i="8"/>
  <c r="G61" i="8"/>
  <c r="G53" i="8"/>
  <c r="G45" i="8"/>
  <c r="G37" i="8"/>
  <c r="G27" i="8"/>
  <c r="J166" i="8"/>
  <c r="J91" i="8"/>
  <c r="J21" i="8"/>
  <c r="J13" i="8"/>
  <c r="G163" i="8"/>
  <c r="J270" i="8"/>
  <c r="J150" i="8"/>
  <c r="J142" i="8"/>
  <c r="J134" i="8"/>
  <c r="J118" i="8"/>
  <c r="J110" i="8"/>
  <c r="J102" i="8"/>
  <c r="J94" i="8"/>
  <c r="J86" i="8"/>
  <c r="J78" i="8"/>
  <c r="J70" i="8"/>
  <c r="J54" i="8"/>
  <c r="J46" i="8"/>
  <c r="J38" i="8"/>
  <c r="J30" i="8"/>
  <c r="G17" i="8"/>
  <c r="G8" i="8"/>
  <c r="G248" i="8"/>
  <c r="G240" i="8"/>
  <c r="G232" i="8"/>
  <c r="G216" i="8"/>
  <c r="G208" i="8"/>
  <c r="G200" i="8"/>
  <c r="G190" i="8"/>
  <c r="G174" i="8"/>
  <c r="G158" i="8"/>
  <c r="G150" i="8"/>
  <c r="G142" i="8"/>
  <c r="G134" i="8"/>
  <c r="G125" i="8"/>
  <c r="G117" i="8"/>
  <c r="G101" i="8"/>
  <c r="G93" i="8"/>
  <c r="G85" i="8"/>
  <c r="G77" i="8"/>
  <c r="G68" i="8"/>
  <c r="G52" i="8"/>
  <c r="G44" i="8"/>
  <c r="G36" i="8"/>
  <c r="G26" i="8"/>
  <c r="J164" i="8"/>
  <c r="J51" i="8"/>
  <c r="G7" i="8"/>
  <c r="G189" i="8"/>
  <c r="G181" i="8"/>
  <c r="G165" i="8"/>
  <c r="G157" i="8"/>
  <c r="G149" i="8"/>
  <c r="G141" i="8"/>
  <c r="G67" i="8"/>
  <c r="G59" i="8"/>
  <c r="G43" i="8"/>
  <c r="G35" i="8"/>
  <c r="J115" i="8"/>
  <c r="G187" i="8"/>
  <c r="G147" i="8"/>
  <c r="P268" i="99"/>
  <c r="G15" i="8"/>
  <c r="G6" i="8"/>
  <c r="G246" i="8"/>
  <c r="G238" i="8"/>
  <c r="G230" i="8"/>
  <c r="G222" i="8"/>
  <c r="G206" i="8"/>
  <c r="G198" i="8"/>
  <c r="G188" i="8"/>
  <c r="G180" i="8"/>
  <c r="G172" i="8"/>
  <c r="G156" i="8"/>
  <c r="G140" i="8"/>
  <c r="G131" i="8"/>
  <c r="G123" i="8"/>
  <c r="G99" i="8"/>
  <c r="G83" i="8"/>
  <c r="G75" i="8"/>
  <c r="G66" i="8"/>
  <c r="G58" i="8"/>
  <c r="G50" i="8"/>
  <c r="G42" i="8"/>
  <c r="J34" i="8"/>
  <c r="J25" i="8"/>
  <c r="J257" i="8"/>
  <c r="J241" i="8"/>
  <c r="J233" i="8"/>
  <c r="J225" i="8"/>
  <c r="J217" i="8"/>
  <c r="J209" i="8"/>
  <c r="J201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64" i="8"/>
  <c r="J256" i="8"/>
  <c r="J23" i="8"/>
  <c r="J263" i="8"/>
  <c r="J255" i="8"/>
  <c r="J247" i="8"/>
  <c r="J239" i="8"/>
  <c r="J231" i="8"/>
  <c r="J223" i="8"/>
  <c r="J47" i="8"/>
  <c r="J205" i="8"/>
  <c r="J20" i="8"/>
  <c r="G194" i="8"/>
  <c r="J193" i="8"/>
  <c r="J249" i="8"/>
  <c r="G133" i="8"/>
  <c r="G74" i="8"/>
  <c r="G32" i="8"/>
  <c r="G31" i="8"/>
  <c r="J11" i="8"/>
  <c r="P265" i="91"/>
  <c r="P263" i="91"/>
  <c r="J263" i="88"/>
  <c r="E263" i="89" s="1"/>
  <c r="G263" i="89" s="1"/>
  <c r="J263" i="89" s="1"/>
  <c r="E263" i="90" s="1"/>
  <c r="G263" i="90" s="1"/>
  <c r="J263" i="90" s="1"/>
  <c r="E263" i="91" s="1"/>
  <c r="G263" i="91" s="1"/>
  <c r="J263" i="91" s="1"/>
  <c r="E263" i="92" s="1"/>
  <c r="G263" i="92" s="1"/>
  <c r="J263" i="92" s="1"/>
  <c r="E263" i="93" s="1"/>
  <c r="G263" i="93" s="1"/>
  <c r="J263" i="93" s="1"/>
  <c r="E263" i="94" s="1"/>
  <c r="G263" i="94" s="1"/>
  <c r="J263" i="94" s="1"/>
  <c r="E263" i="95" s="1"/>
  <c r="G263" i="95" s="1"/>
  <c r="J263" i="95" s="1"/>
  <c r="E263" i="96" s="1"/>
  <c r="G263" i="96" s="1"/>
  <c r="J263" i="96" s="1"/>
  <c r="E263" i="97" s="1"/>
  <c r="G263" i="97" s="1"/>
  <c r="J263" i="97" s="1"/>
  <c r="E263" i="98" s="1"/>
  <c r="G263" i="98" s="1"/>
  <c r="J263" i="98" s="1"/>
  <c r="E263" i="99" s="1"/>
  <c r="G263" i="99" s="1"/>
  <c r="J263" i="99" s="1"/>
  <c r="E263" i="100" s="1"/>
  <c r="G263" i="100" s="1"/>
  <c r="J263" i="100" s="1"/>
  <c r="E263" i="101" s="1"/>
  <c r="G263" i="101" s="1"/>
  <c r="J263" i="101" s="1"/>
  <c r="E263" i="102" s="1"/>
  <c r="G263" i="102" s="1"/>
  <c r="J263" i="102" s="1"/>
  <c r="E263" i="103" s="1"/>
  <c r="G263" i="103" s="1"/>
  <c r="J263" i="103" s="1"/>
  <c r="E263" i="104" s="1"/>
  <c r="G263" i="104" s="1"/>
  <c r="J263" i="104" s="1"/>
  <c r="E263" i="105" s="1"/>
  <c r="G263" i="105" s="1"/>
  <c r="J263" i="105" s="1"/>
  <c r="E263" i="106" s="1"/>
  <c r="G263" i="106" s="1"/>
  <c r="J263" i="106" s="1"/>
  <c r="E263" i="107" s="1"/>
  <c r="G263" i="107" s="1"/>
  <c r="J263" i="107" s="1"/>
  <c r="G268" i="85"/>
  <c r="J268" i="85" s="1"/>
  <c r="P259" i="79"/>
  <c r="P258" i="78"/>
  <c r="P257" i="78"/>
  <c r="P256" i="78"/>
  <c r="P255" i="78"/>
  <c r="E269" i="77"/>
  <c r="G269" i="77" s="1"/>
  <c r="J269" i="77" s="1"/>
  <c r="E270" i="78" s="1"/>
  <c r="G270" i="78" s="1"/>
  <c r="J270" i="78" s="1"/>
  <c r="G269" i="80"/>
  <c r="J269" i="80" s="1"/>
  <c r="E269" i="81" s="1"/>
  <c r="E261" i="77"/>
  <c r="G261" i="77" s="1"/>
  <c r="J261" i="77" s="1"/>
  <c r="E262" i="78" s="1"/>
  <c r="G262" i="78" s="1"/>
  <c r="J262" i="78" s="1"/>
  <c r="E262" i="79" s="1"/>
  <c r="G262" i="79" s="1"/>
  <c r="J262" i="79" s="1"/>
  <c r="E262" i="80" s="1"/>
  <c r="G262" i="80" s="1"/>
  <c r="J262" i="80" s="1"/>
  <c r="E262" i="81" s="1"/>
  <c r="G262" i="81" s="1"/>
  <c r="J262" i="81" s="1"/>
  <c r="E262" i="82" s="1"/>
  <c r="G262" i="82" s="1"/>
  <c r="J262" i="82" s="1"/>
  <c r="G262" i="85" s="1"/>
  <c r="J262" i="85" s="1"/>
  <c r="E262" i="77"/>
  <c r="G262" i="77" s="1"/>
  <c r="J262" i="77" s="1"/>
  <c r="E263" i="78" s="1"/>
  <c r="G263" i="78" s="1"/>
  <c r="J263" i="78" s="1"/>
  <c r="E263" i="79" s="1"/>
  <c r="G263" i="79" s="1"/>
  <c r="J263" i="79" s="1"/>
  <c r="E263" i="80" s="1"/>
  <c r="G263" i="80" s="1"/>
  <c r="J263" i="80" s="1"/>
  <c r="E263" i="81" s="1"/>
  <c r="G263" i="81" s="1"/>
  <c r="J263" i="81" s="1"/>
  <c r="E263" i="82" s="1"/>
  <c r="G263" i="82" s="1"/>
  <c r="J263" i="82" s="1"/>
  <c r="G263" i="85" s="1"/>
  <c r="J263" i="85" s="1"/>
  <c r="E266" i="77"/>
  <c r="G266" i="77" s="1"/>
  <c r="J266" i="77" s="1"/>
  <c r="E267" i="78" s="1"/>
  <c r="G267" i="78" s="1"/>
  <c r="J267" i="78" s="1"/>
  <c r="E267" i="79" s="1"/>
  <c r="G267" i="79" s="1"/>
  <c r="J267" i="79" s="1"/>
  <c r="E267" i="80" s="1"/>
  <c r="G267" i="80" s="1"/>
  <c r="J267" i="80" s="1"/>
  <c r="E267" i="81" s="1"/>
  <c r="G267" i="81" s="1"/>
  <c r="J267" i="81" s="1"/>
  <c r="E267" i="82" s="1"/>
  <c r="G267" i="82" s="1"/>
  <c r="J267" i="82" s="1"/>
  <c r="G267" i="85" s="1"/>
  <c r="J267" i="85" s="1"/>
  <c r="E255" i="77"/>
  <c r="G255" i="77" s="1"/>
  <c r="E267" i="77"/>
  <c r="G267" i="77" s="1"/>
  <c r="J267" i="77" s="1"/>
  <c r="E268" i="78" s="1"/>
  <c r="G268" i="78" s="1"/>
  <c r="J268" i="78" s="1"/>
  <c r="E268" i="79" s="1"/>
  <c r="G268" i="79" s="1"/>
  <c r="J268" i="79" s="1"/>
  <c r="E268" i="80" s="1"/>
  <c r="G268" i="80" s="1"/>
  <c r="J268" i="80" s="1"/>
  <c r="E268" i="81" s="1"/>
  <c r="G268" i="81" s="1"/>
  <c r="J268" i="81" s="1"/>
  <c r="G259" i="80"/>
  <c r="J259" i="80" s="1"/>
  <c r="E259" i="81" s="1"/>
  <c r="G259" i="81" s="1"/>
  <c r="J259" i="81" s="1"/>
  <c r="E259" i="82" s="1"/>
  <c r="G259" i="82" s="1"/>
  <c r="J259" i="82" s="1"/>
  <c r="G259" i="85" s="1"/>
  <c r="J259" i="85" s="1"/>
  <c r="E259" i="77"/>
  <c r="G259" i="77" s="1"/>
  <c r="J259" i="77" s="1"/>
  <c r="E260" i="78" s="1"/>
  <c r="G260" i="78" s="1"/>
  <c r="J260" i="78" s="1"/>
  <c r="E260" i="79" s="1"/>
  <c r="G260" i="79" s="1"/>
  <c r="J260" i="79" s="1"/>
  <c r="E260" i="80" s="1"/>
  <c r="G260" i="80" s="1"/>
  <c r="J260" i="80" s="1"/>
  <c r="E260" i="81" s="1"/>
  <c r="G260" i="81" s="1"/>
  <c r="J260" i="81" s="1"/>
  <c r="E260" i="82" s="1"/>
  <c r="G260" i="82" s="1"/>
  <c r="J260" i="82" s="1"/>
  <c r="G260" i="85" s="1"/>
  <c r="J260" i="85" s="1"/>
  <c r="E265" i="77"/>
  <c r="G265" i="77" s="1"/>
  <c r="J265" i="77" s="1"/>
  <c r="E266" i="78" s="1"/>
  <c r="G266" i="78" s="1"/>
  <c r="J266" i="78" s="1"/>
  <c r="E266" i="79" s="1"/>
  <c r="G266" i="79" s="1"/>
  <c r="J266" i="79" s="1"/>
  <c r="E266" i="80" s="1"/>
  <c r="G266" i="80" s="1"/>
  <c r="J266" i="80" s="1"/>
  <c r="E266" i="81" s="1"/>
  <c r="G266" i="81" s="1"/>
  <c r="J266" i="81" s="1"/>
  <c r="E266" i="82" s="1"/>
  <c r="G266" i="82" s="1"/>
  <c r="J266" i="82" s="1"/>
  <c r="G266" i="85" s="1"/>
  <c r="J266" i="85" s="1"/>
  <c r="E257" i="77"/>
  <c r="G257" i="77" s="1"/>
  <c r="J257" i="77" s="1"/>
  <c r="E258" i="77"/>
  <c r="G258" i="77" s="1"/>
  <c r="J258" i="77" s="1"/>
  <c r="E264" i="77"/>
  <c r="G264" i="77" s="1"/>
  <c r="J264" i="77" s="1"/>
  <c r="E265" i="78" s="1"/>
  <c r="G265" i="78" s="1"/>
  <c r="J265" i="78" s="1"/>
  <c r="E265" i="79" s="1"/>
  <c r="G265" i="79" s="1"/>
  <c r="J265" i="79" s="1"/>
  <c r="E265" i="80" s="1"/>
  <c r="G265" i="80" s="1"/>
  <c r="J265" i="80" s="1"/>
  <c r="E265" i="81" s="1"/>
  <c r="G265" i="81" s="1"/>
  <c r="J265" i="81" s="1"/>
  <c r="E265" i="82" s="1"/>
  <c r="G265" i="82" s="1"/>
  <c r="J265" i="82" s="1"/>
  <c r="G265" i="85" s="1"/>
  <c r="J265" i="85" s="1"/>
  <c r="E256" i="77"/>
  <c r="G256" i="77" s="1"/>
  <c r="J256" i="77" s="1"/>
  <c r="E263" i="77"/>
  <c r="G263" i="77" s="1"/>
  <c r="J263" i="77" s="1"/>
  <c r="E264" i="78" s="1"/>
  <c r="G264" i="78" s="1"/>
  <c r="J264" i="78" s="1"/>
  <c r="E264" i="79" s="1"/>
  <c r="G264" i="79" s="1"/>
  <c r="J264" i="79" s="1"/>
  <c r="E264" i="80" s="1"/>
  <c r="G264" i="80" s="1"/>
  <c r="J264" i="80" s="1"/>
  <c r="E264" i="81" s="1"/>
  <c r="G264" i="81" s="1"/>
  <c r="J264" i="81" s="1"/>
  <c r="E264" i="82" s="1"/>
  <c r="G264" i="82" s="1"/>
  <c r="J264" i="82" s="1"/>
  <c r="G264" i="85" s="1"/>
  <c r="J264" i="85" s="1"/>
  <c r="E254" i="77"/>
  <c r="E253" i="77"/>
  <c r="E251" i="77"/>
  <c r="E260" i="77"/>
  <c r="G260" i="77" s="1"/>
  <c r="J260" i="77" s="1"/>
  <c r="E261" i="78" s="1"/>
  <c r="G261" i="78" s="1"/>
  <c r="J261" i="78" s="1"/>
  <c r="E261" i="79" s="1"/>
  <c r="G261" i="79" s="1"/>
  <c r="J261" i="79" s="1"/>
  <c r="E261" i="80" s="1"/>
  <c r="G261" i="80" s="1"/>
  <c r="J261" i="80" s="1"/>
  <c r="E261" i="81" s="1"/>
  <c r="G261" i="81" s="1"/>
  <c r="J261" i="81" s="1"/>
  <c r="E261" i="82" s="1"/>
  <c r="G261" i="82" s="1"/>
  <c r="J261" i="82" s="1"/>
  <c r="G261" i="85" s="1"/>
  <c r="J261" i="85" s="1"/>
  <c r="P263" i="77"/>
  <c r="P257" i="77"/>
  <c r="P269" i="77"/>
  <c r="P265" i="77"/>
  <c r="P261" i="77"/>
  <c r="P263" i="8"/>
  <c r="P260" i="77"/>
  <c r="P262" i="8"/>
  <c r="P253" i="8"/>
  <c r="P267" i="77"/>
  <c r="P259" i="77"/>
  <c r="P267" i="8"/>
  <c r="P264" i="8"/>
  <c r="G252" i="86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G253" i="86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4" i="86"/>
  <c r="J254" i="86" s="1"/>
  <c r="E254" i="87" s="1"/>
  <c r="G251" i="87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107" s="1"/>
  <c r="G251" i="107" s="1"/>
  <c r="J251" i="107" s="1"/>
  <c r="G251" i="86"/>
  <c r="J251" i="86" s="1"/>
  <c r="E251" i="87" s="1"/>
  <c r="N278" i="106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P238" i="95" s="1"/>
  <c r="M239" i="95"/>
  <c r="P239" i="95" s="1"/>
  <c r="M240" i="95"/>
  <c r="P240" i="95" s="1"/>
  <c r="M241" i="95"/>
  <c r="M242" i="95"/>
  <c r="M243" i="95"/>
  <c r="M244" i="95"/>
  <c r="M245" i="95"/>
  <c r="M246" i="95"/>
  <c r="P246" i="95" s="1"/>
  <c r="M247" i="95"/>
  <c r="P247" i="95" s="1"/>
  <c r="M248" i="95"/>
  <c r="M249" i="95"/>
  <c r="P249" i="95" s="1"/>
  <c r="M250" i="95"/>
  <c r="P250" i="95" s="1"/>
  <c r="M251" i="95"/>
  <c r="M252" i="95"/>
  <c r="M253" i="95"/>
  <c r="M254" i="95"/>
  <c r="M269" i="95"/>
  <c r="P269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G250" i="86"/>
  <c r="J250" i="86" s="1"/>
  <c r="E250" i="87" s="1"/>
  <c r="G249" i="86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E249" i="107" s="1"/>
  <c r="G249" i="107" s="1"/>
  <c r="J249" i="107" s="1"/>
  <c r="G248" i="86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G247" i="86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G246" i="86"/>
  <c r="J246" i="86" s="1"/>
  <c r="E246" i="87" s="1"/>
  <c r="G245" i="86"/>
  <c r="J245" i="86" s="1"/>
  <c r="E245" i="87" s="1"/>
  <c r="G244" i="86"/>
  <c r="J244" i="86" s="1"/>
  <c r="E244" i="87" s="1"/>
  <c r="G243" i="86"/>
  <c r="J243" i="86" s="1"/>
  <c r="E243" i="87" s="1"/>
  <c r="G250" i="87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G246" i="87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G245" i="87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G244" i="87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G243" i="87"/>
  <c r="J243" i="87" s="1"/>
  <c r="E243" i="88" s="1"/>
  <c r="G243" i="88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P94" i="106"/>
  <c r="P94" i="105"/>
  <c r="P94" i="104"/>
  <c r="P94" i="102"/>
  <c r="P94" i="99"/>
  <c r="P94" i="96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G250" i="74"/>
  <c r="J250" i="74" s="1"/>
  <c r="P237" i="8"/>
  <c r="P238" i="8"/>
  <c r="P239" i="8"/>
  <c r="P240" i="8"/>
  <c r="P241" i="8"/>
  <c r="P243" i="8"/>
  <c r="P244" i="8"/>
  <c r="P245" i="8"/>
  <c r="P246" i="8"/>
  <c r="P247" i="8"/>
  <c r="P94" i="107"/>
  <c r="P94" i="101"/>
  <c r="M94" i="103"/>
  <c r="P249" i="8"/>
  <c r="F271" i="8"/>
  <c r="I271" i="8"/>
  <c r="K271" i="8"/>
  <c r="P271" i="8" s="1"/>
  <c r="R257" i="79"/>
  <c r="R257" i="97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P249" i="77" s="1"/>
  <c r="R253" i="78"/>
  <c r="R252" i="78"/>
  <c r="M252" i="78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R252" i="83"/>
  <c r="M252" i="83"/>
  <c r="R251" i="83"/>
  <c r="M251" i="83"/>
  <c r="R250" i="83"/>
  <c r="M250" i="83"/>
  <c r="R249" i="83"/>
  <c r="M249" i="83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R252" i="98"/>
  <c r="R251" i="98"/>
  <c r="M251" i="98"/>
  <c r="R250" i="98"/>
  <c r="M250" i="98"/>
  <c r="R249" i="98"/>
  <c r="M249" i="98"/>
  <c r="R253" i="99"/>
  <c r="M253" i="99"/>
  <c r="R252" i="99"/>
  <c r="M252" i="99"/>
  <c r="R251" i="99"/>
  <c r="M251" i="99"/>
  <c r="R250" i="99"/>
  <c r="M250" i="99"/>
  <c r="R249" i="99"/>
  <c r="M249" i="99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R245" i="83"/>
  <c r="M245" i="83"/>
  <c r="R244" i="83"/>
  <c r="M244" i="83"/>
  <c r="R243" i="83"/>
  <c r="M243" i="83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R245" i="98"/>
  <c r="M245" i="98"/>
  <c r="R244" i="98"/>
  <c r="M244" i="98"/>
  <c r="R243" i="98"/>
  <c r="M243" i="98"/>
  <c r="R242" i="98"/>
  <c r="M242" i="98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R239" i="95"/>
  <c r="R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R241" i="98"/>
  <c r="M241" i="98"/>
  <c r="R240" i="98"/>
  <c r="M240" i="98"/>
  <c r="R239" i="98"/>
  <c r="M239" i="98"/>
  <c r="R238" i="98"/>
  <c r="M238" i="98"/>
  <c r="R237" i="98"/>
  <c r="M237" i="98"/>
  <c r="R236" i="98"/>
  <c r="M236" i="98"/>
  <c r="R235" i="98"/>
  <c r="M235" i="98"/>
  <c r="R247" i="99"/>
  <c r="M247" i="99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36" i="8"/>
  <c r="P235" i="8"/>
  <c r="R270" i="74"/>
  <c r="M270" i="74"/>
  <c r="P270" i="74" s="1"/>
  <c r="G270" i="74"/>
  <c r="J270" i="74" s="1"/>
  <c r="M270" i="77"/>
  <c r="R271" i="78"/>
  <c r="M271" i="78"/>
  <c r="R270" i="79"/>
  <c r="M270" i="79"/>
  <c r="P270" i="79" s="1"/>
  <c r="R270" i="80"/>
  <c r="M270" i="80"/>
  <c r="P270" i="80" s="1"/>
  <c r="R270" i="81"/>
  <c r="M270" i="81"/>
  <c r="P270" i="81" s="1"/>
  <c r="R270" i="82"/>
  <c r="M270" i="82"/>
  <c r="P270" i="82" s="1"/>
  <c r="R270" i="83"/>
  <c r="M270" i="83"/>
  <c r="P270" i="83" s="1"/>
  <c r="R270" i="84"/>
  <c r="M270" i="84"/>
  <c r="P270" i="84" s="1"/>
  <c r="R270" i="86"/>
  <c r="M270" i="86"/>
  <c r="P270" i="86" s="1"/>
  <c r="R270" i="87"/>
  <c r="M270" i="87"/>
  <c r="P270" i="87" s="1"/>
  <c r="R270" i="88"/>
  <c r="M270" i="88"/>
  <c r="P270" i="88" s="1"/>
  <c r="R270" i="89"/>
  <c r="M270" i="89"/>
  <c r="P270" i="89" s="1"/>
  <c r="R270" i="90"/>
  <c r="M270" i="90"/>
  <c r="P270" i="90" s="1"/>
  <c r="R270" i="91"/>
  <c r="M270" i="91"/>
  <c r="P270" i="91" s="1"/>
  <c r="R270" i="92"/>
  <c r="M270" i="92"/>
  <c r="P270" i="92" s="1"/>
  <c r="R270" i="93"/>
  <c r="M270" i="93"/>
  <c r="P270" i="93" s="1"/>
  <c r="R270" i="94"/>
  <c r="M270" i="94"/>
  <c r="P270" i="94" s="1"/>
  <c r="R270" i="95"/>
  <c r="M270" i="95"/>
  <c r="P270" i="95" s="1"/>
  <c r="R270" i="96"/>
  <c r="M270" i="96"/>
  <c r="P270" i="96" s="1"/>
  <c r="R270" i="97"/>
  <c r="M270" i="97"/>
  <c r="P270" i="97" s="1"/>
  <c r="R270" i="98"/>
  <c r="M270" i="98"/>
  <c r="R270" i="99"/>
  <c r="M270" i="99"/>
  <c r="R270" i="100"/>
  <c r="M270" i="100"/>
  <c r="P270" i="100" s="1"/>
  <c r="R270" i="101"/>
  <c r="M270" i="101"/>
  <c r="P270" i="101" s="1"/>
  <c r="G270" i="101"/>
  <c r="J270" i="101" s="1"/>
  <c r="R270" i="102"/>
  <c r="M270" i="102"/>
  <c r="P270" i="102" s="1"/>
  <c r="R270" i="103"/>
  <c r="M270" i="103"/>
  <c r="P270" i="103" s="1"/>
  <c r="R270" i="104"/>
  <c r="M270" i="104"/>
  <c r="P270" i="104" s="1"/>
  <c r="R270" i="105"/>
  <c r="M270" i="105"/>
  <c r="P270" i="105" s="1"/>
  <c r="R270" i="106"/>
  <c r="M270" i="106"/>
  <c r="P270" i="106" s="1"/>
  <c r="R270" i="107"/>
  <c r="M270" i="107"/>
  <c r="P270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94" i="103" l="1"/>
  <c r="M94" i="8"/>
  <c r="P236" i="99"/>
  <c r="M236" i="8"/>
  <c r="P240" i="99"/>
  <c r="M240" i="8"/>
  <c r="P242" i="99"/>
  <c r="M242" i="8"/>
  <c r="P246" i="99"/>
  <c r="M246" i="8"/>
  <c r="P102" i="99"/>
  <c r="M102" i="8"/>
  <c r="P250" i="99"/>
  <c r="M250" i="8"/>
  <c r="P87" i="99"/>
  <c r="M87" i="8"/>
  <c r="P253" i="99"/>
  <c r="M253" i="8"/>
  <c r="P174" i="99"/>
  <c r="M174" i="8"/>
  <c r="P237" i="99"/>
  <c r="M237" i="8"/>
  <c r="P241" i="99"/>
  <c r="M241" i="8"/>
  <c r="P243" i="99"/>
  <c r="M243" i="8"/>
  <c r="P88" i="99"/>
  <c r="M88" i="8"/>
  <c r="P251" i="99"/>
  <c r="M251" i="8"/>
  <c r="P270" i="99"/>
  <c r="M270" i="8"/>
  <c r="P238" i="99"/>
  <c r="M238" i="8"/>
  <c r="P247" i="99"/>
  <c r="M247" i="8"/>
  <c r="P244" i="99"/>
  <c r="M244" i="8"/>
  <c r="P252" i="99"/>
  <c r="M252" i="8"/>
  <c r="P235" i="99"/>
  <c r="M235" i="8"/>
  <c r="P239" i="99"/>
  <c r="M239" i="8"/>
  <c r="P245" i="99"/>
  <c r="M245" i="8"/>
  <c r="P249" i="99"/>
  <c r="M249" i="8"/>
  <c r="E257" i="78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G257" i="85" s="1"/>
  <c r="J257" i="85" s="1"/>
  <c r="G257" i="87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G257" i="86"/>
  <c r="J257" i="86" s="1"/>
  <c r="E257" i="87" s="1"/>
  <c r="E258" i="78"/>
  <c r="G258" i="78" s="1"/>
  <c r="J258" i="78" s="1"/>
  <c r="E258" i="79" s="1"/>
  <c r="G258" i="79" s="1"/>
  <c r="J258" i="79" s="1"/>
  <c r="E258" i="80" s="1"/>
  <c r="G258" i="80" s="1"/>
  <c r="J258" i="80" s="1"/>
  <c r="E258" i="81" s="1"/>
  <c r="G258" i="81" s="1"/>
  <c r="J258" i="81" s="1"/>
  <c r="E258" i="82" s="1"/>
  <c r="G258" i="82" s="1"/>
  <c r="J258" i="82" s="1"/>
  <c r="G258" i="85" s="1"/>
  <c r="J258" i="85" s="1"/>
  <c r="G258" i="86"/>
  <c r="J258" i="86" s="1"/>
  <c r="E258" i="87" s="1"/>
  <c r="G258" i="87" s="1"/>
  <c r="J258" i="87" s="1"/>
  <c r="E258" i="88" s="1"/>
  <c r="G258" i="88" s="1"/>
  <c r="J258" i="88" s="1"/>
  <c r="E258" i="89" s="1"/>
  <c r="G258" i="89" s="1"/>
  <c r="J258" i="89" s="1"/>
  <c r="E258" i="90" s="1"/>
  <c r="G258" i="90" s="1"/>
  <c r="J258" i="90" s="1"/>
  <c r="E258" i="91" s="1"/>
  <c r="G258" i="91" s="1"/>
  <c r="J258" i="91" s="1"/>
  <c r="E258" i="92" s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E258" i="99" s="1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E258" i="104" s="1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P252" i="78"/>
  <c r="E248" i="77"/>
  <c r="E247" i="77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G246" i="85" s="1"/>
  <c r="J246" i="85" s="1"/>
  <c r="E270" i="77"/>
  <c r="E270" i="80"/>
  <c r="E239" i="77"/>
  <c r="E245" i="77"/>
  <c r="E238" i="77"/>
  <c r="E174" i="77"/>
  <c r="E244" i="77"/>
  <c r="G254" i="87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E237" i="77"/>
  <c r="E87" i="77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G243" i="85" s="1"/>
  <c r="J243" i="85" s="1"/>
  <c r="G253" i="90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E102" i="77"/>
  <c r="E240" i="77"/>
  <c r="E250" i="77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G250" i="85" s="1"/>
  <c r="J250" i="85" s="1"/>
  <c r="E242" i="77"/>
  <c r="G242" i="77" s="1"/>
  <c r="J242" i="77" s="1"/>
  <c r="E242" i="78" s="1"/>
  <c r="E236" i="77"/>
  <c r="E235" i="77"/>
  <c r="E88" i="77"/>
  <c r="G88" i="77" s="1"/>
  <c r="J88" i="77" s="1"/>
  <c r="E88" i="78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G249" i="85" s="1"/>
  <c r="J249" i="85" s="1"/>
  <c r="E241" i="77"/>
  <c r="P252" i="77"/>
  <c r="P270" i="77"/>
  <c r="M271" i="8"/>
  <c r="P253" i="77"/>
  <c r="P250" i="77"/>
  <c r="P251" i="77"/>
  <c r="P251" i="98"/>
  <c r="P244" i="98"/>
  <c r="P236" i="98"/>
  <c r="P240" i="98"/>
  <c r="P87" i="98"/>
  <c r="P48" i="98"/>
  <c r="P270" i="98"/>
  <c r="P239" i="98"/>
  <c r="P245" i="98"/>
  <c r="P88" i="98"/>
  <c r="P237" i="98"/>
  <c r="P241" i="98"/>
  <c r="P249" i="98"/>
  <c r="P235" i="98"/>
  <c r="P102" i="98"/>
  <c r="P242" i="98"/>
  <c r="P246" i="98"/>
  <c r="P174" i="98"/>
  <c r="P238" i="98"/>
  <c r="P247" i="98"/>
  <c r="P250" i="98"/>
  <c r="P243" i="98"/>
  <c r="P271" i="78"/>
  <c r="G248" i="77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G248" i="85" s="1"/>
  <c r="J248" i="85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G247" i="85" s="1"/>
  <c r="J247" i="85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G244" i="85" s="1"/>
  <c r="J244" i="85" s="1"/>
  <c r="E271" i="8"/>
  <c r="G271" i="8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G245" i="85" s="1"/>
  <c r="J245" i="85" s="1"/>
  <c r="P250" i="8"/>
  <c r="P242" i="8"/>
  <c r="P237" i="82"/>
  <c r="P87" i="77"/>
  <c r="P241" i="78"/>
  <c r="P242" i="77"/>
  <c r="P238" i="77"/>
  <c r="P247" i="80"/>
  <c r="J271" i="8" l="1"/>
  <c r="N279" i="78" l="1"/>
  <c r="N278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78" i="107"/>
  <c r="N275" i="107"/>
  <c r="M272" i="107"/>
  <c r="N275" i="106"/>
  <c r="M272" i="106"/>
  <c r="N278" i="105"/>
  <c r="N275" i="105"/>
  <c r="M272" i="105"/>
  <c r="N278" i="104"/>
  <c r="N275" i="104"/>
  <c r="M272" i="104"/>
  <c r="N278" i="103"/>
  <c r="N275" i="103"/>
  <c r="M272" i="103"/>
  <c r="N278" i="102"/>
  <c r="N275" i="102"/>
  <c r="M272" i="102"/>
  <c r="N278" i="101"/>
  <c r="N275" i="101"/>
  <c r="M272" i="101"/>
  <c r="N278" i="100"/>
  <c r="N275" i="100"/>
  <c r="M272" i="100"/>
  <c r="N278" i="99"/>
  <c r="N275" i="99"/>
  <c r="M272" i="99"/>
  <c r="N278" i="98"/>
  <c r="N275" i="98"/>
  <c r="M272" i="98"/>
  <c r="N278" i="97"/>
  <c r="N275" i="97"/>
  <c r="M272" i="97"/>
  <c r="N278" i="96"/>
  <c r="N275" i="96"/>
  <c r="M272" i="96"/>
  <c r="N278" i="95"/>
  <c r="N275" i="95"/>
  <c r="M272" i="95"/>
  <c r="N278" i="94"/>
  <c r="N275" i="94"/>
  <c r="M272" i="94"/>
  <c r="N278" i="93"/>
  <c r="N275" i="93"/>
  <c r="M272" i="93"/>
  <c r="N278" i="92"/>
  <c r="N275" i="92"/>
  <c r="M272" i="92"/>
  <c r="N278" i="91"/>
  <c r="N275" i="91"/>
  <c r="M272" i="91"/>
  <c r="N278" i="90"/>
  <c r="N275" i="90"/>
  <c r="M272" i="90"/>
  <c r="N278" i="89"/>
  <c r="N275" i="89"/>
  <c r="M272" i="89"/>
  <c r="N278" i="88"/>
  <c r="M272" i="88"/>
  <c r="N278" i="87"/>
  <c r="N275" i="87"/>
  <c r="M272" i="87"/>
  <c r="N278" i="86"/>
  <c r="N275" i="86"/>
  <c r="M272" i="86"/>
  <c r="N278" i="85"/>
  <c r="N275" i="85"/>
  <c r="M272" i="85"/>
  <c r="N278" i="84"/>
  <c r="N275" i="84"/>
  <c r="M272" i="84"/>
  <c r="N278" i="83"/>
  <c r="N275" i="83"/>
  <c r="W11" i="8" s="1"/>
  <c r="M272" i="83"/>
  <c r="N278" i="82"/>
  <c r="N275" i="82"/>
  <c r="M272" i="82"/>
  <c r="N278" i="81"/>
  <c r="N275" i="81"/>
  <c r="M272" i="81"/>
  <c r="N278" i="80"/>
  <c r="N275" i="80"/>
  <c r="M272" i="80"/>
  <c r="N278" i="79"/>
  <c r="N275" i="79"/>
  <c r="M272" i="79"/>
  <c r="N276" i="78"/>
  <c r="M273" i="78"/>
  <c r="N275" i="77"/>
  <c r="M272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9" i="107"/>
  <c r="P269" i="107" s="1"/>
  <c r="P254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9" i="106"/>
  <c r="P269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9" i="105"/>
  <c r="P269" i="105" s="1"/>
  <c r="P255" i="105"/>
  <c r="P254" i="105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9" i="104"/>
  <c r="P269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9" i="103"/>
  <c r="P269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9" i="102"/>
  <c r="P269" i="102" s="1"/>
  <c r="P254" i="102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9" i="101"/>
  <c r="P269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P269" i="100"/>
  <c r="P255" i="100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69" i="99"/>
  <c r="P256" i="99"/>
  <c r="P255" i="99"/>
  <c r="M254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M194" i="99"/>
  <c r="M193" i="99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7" i="99"/>
  <c r="M156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P5" i="99" s="1"/>
  <c r="M76" i="98"/>
  <c r="M207" i="98"/>
  <c r="M189" i="98"/>
  <c r="M188" i="98"/>
  <c r="M187" i="98"/>
  <c r="M105" i="98"/>
  <c r="M104" i="98"/>
  <c r="M103" i="98"/>
  <c r="M82" i="98"/>
  <c r="M173" i="98"/>
  <c r="M248" i="98"/>
  <c r="M234" i="98"/>
  <c r="M233" i="98"/>
  <c r="M232" i="98"/>
  <c r="M231" i="98"/>
  <c r="M230" i="98"/>
  <c r="M229" i="98"/>
  <c r="M228" i="98"/>
  <c r="M227" i="98"/>
  <c r="M226" i="98"/>
  <c r="M225" i="98"/>
  <c r="M224" i="98"/>
  <c r="M223" i="98"/>
  <c r="M222" i="98"/>
  <c r="M221" i="98"/>
  <c r="M220" i="98"/>
  <c r="M219" i="98"/>
  <c r="M218" i="98"/>
  <c r="M217" i="98"/>
  <c r="M216" i="98"/>
  <c r="M215" i="98"/>
  <c r="M214" i="98"/>
  <c r="M213" i="98"/>
  <c r="M212" i="98"/>
  <c r="M211" i="98"/>
  <c r="M210" i="98"/>
  <c r="M209" i="98"/>
  <c r="M208" i="98"/>
  <c r="M206" i="98"/>
  <c r="M205" i="98"/>
  <c r="M204" i="98"/>
  <c r="M203" i="98"/>
  <c r="M202" i="98"/>
  <c r="M201" i="98"/>
  <c r="M200" i="98"/>
  <c r="M199" i="98"/>
  <c r="M198" i="98"/>
  <c r="M197" i="98"/>
  <c r="M196" i="98"/>
  <c r="M195" i="98"/>
  <c r="M194" i="98"/>
  <c r="M193" i="98"/>
  <c r="M192" i="98"/>
  <c r="M191" i="98"/>
  <c r="M190" i="98"/>
  <c r="M186" i="98"/>
  <c r="M185" i="98"/>
  <c r="M184" i="98"/>
  <c r="M183" i="98"/>
  <c r="M182" i="98"/>
  <c r="M181" i="98"/>
  <c r="M180" i="98"/>
  <c r="M179" i="98"/>
  <c r="M178" i="98"/>
  <c r="M177" i="98"/>
  <c r="M176" i="98"/>
  <c r="M175" i="98"/>
  <c r="M172" i="98"/>
  <c r="M171" i="98"/>
  <c r="M170" i="98"/>
  <c r="M169" i="98"/>
  <c r="M168" i="98"/>
  <c r="M167" i="98"/>
  <c r="M166" i="98"/>
  <c r="M165" i="98"/>
  <c r="M164" i="98"/>
  <c r="M163" i="98"/>
  <c r="M162" i="98"/>
  <c r="M161" i="98"/>
  <c r="M160" i="98"/>
  <c r="M159" i="98"/>
  <c r="M158" i="98"/>
  <c r="M157" i="98"/>
  <c r="M156" i="98"/>
  <c r="M155" i="98"/>
  <c r="M154" i="98"/>
  <c r="M153" i="98"/>
  <c r="M152" i="98"/>
  <c r="M151" i="98"/>
  <c r="M150" i="98"/>
  <c r="M149" i="98"/>
  <c r="M148" i="98"/>
  <c r="M147" i="98"/>
  <c r="M146" i="98"/>
  <c r="M145" i="98"/>
  <c r="M144" i="98"/>
  <c r="M143" i="98"/>
  <c r="M142" i="98"/>
  <c r="M141" i="98"/>
  <c r="M140" i="98"/>
  <c r="M139" i="98"/>
  <c r="M138" i="98"/>
  <c r="M137" i="98"/>
  <c r="M136" i="98"/>
  <c r="M135" i="98"/>
  <c r="M134" i="98"/>
  <c r="M133" i="98"/>
  <c r="M132" i="98"/>
  <c r="M131" i="98"/>
  <c r="M130" i="98"/>
  <c r="M129" i="98"/>
  <c r="M128" i="98"/>
  <c r="M127" i="98"/>
  <c r="M126" i="98"/>
  <c r="M125" i="98"/>
  <c r="M124" i="98"/>
  <c r="M123" i="98"/>
  <c r="M122" i="98"/>
  <c r="M121" i="98"/>
  <c r="M120" i="98"/>
  <c r="M119" i="98"/>
  <c r="M118" i="98"/>
  <c r="M117" i="98"/>
  <c r="M116" i="98"/>
  <c r="M115" i="98"/>
  <c r="M114" i="98"/>
  <c r="M113" i="98"/>
  <c r="M112" i="98"/>
  <c r="M111" i="98"/>
  <c r="M110" i="98"/>
  <c r="M109" i="98"/>
  <c r="M108" i="98"/>
  <c r="M107" i="98"/>
  <c r="M106" i="98"/>
  <c r="M101" i="98"/>
  <c r="M100" i="98"/>
  <c r="M99" i="98"/>
  <c r="M98" i="98"/>
  <c r="M97" i="98"/>
  <c r="M96" i="98"/>
  <c r="M95" i="98"/>
  <c r="M93" i="98"/>
  <c r="M92" i="98"/>
  <c r="M91" i="98"/>
  <c r="M90" i="98"/>
  <c r="M89" i="98"/>
  <c r="M86" i="98"/>
  <c r="M85" i="98"/>
  <c r="M84" i="98"/>
  <c r="M83" i="98"/>
  <c r="M81" i="98"/>
  <c r="M80" i="98"/>
  <c r="M79" i="98"/>
  <c r="M78" i="98"/>
  <c r="M77" i="98"/>
  <c r="M75" i="98"/>
  <c r="M74" i="98"/>
  <c r="M73" i="98"/>
  <c r="M72" i="98"/>
  <c r="M71" i="98"/>
  <c r="M70" i="98"/>
  <c r="M69" i="98"/>
  <c r="M68" i="98"/>
  <c r="M67" i="98"/>
  <c r="M66" i="98"/>
  <c r="M65" i="98"/>
  <c r="M64" i="98"/>
  <c r="M63" i="98"/>
  <c r="M62" i="98"/>
  <c r="M61" i="98"/>
  <c r="M60" i="98"/>
  <c r="M59" i="98"/>
  <c r="M58" i="98"/>
  <c r="M57" i="98"/>
  <c r="M56" i="98"/>
  <c r="M55" i="98"/>
  <c r="M54" i="98"/>
  <c r="M53" i="98"/>
  <c r="M52" i="98"/>
  <c r="M51" i="98"/>
  <c r="M50" i="98"/>
  <c r="M49" i="98"/>
  <c r="M47" i="98"/>
  <c r="M46" i="98"/>
  <c r="M45" i="98"/>
  <c r="M44" i="98"/>
  <c r="M43" i="98"/>
  <c r="M42" i="98"/>
  <c r="M41" i="98"/>
  <c r="M40" i="98"/>
  <c r="M39" i="98"/>
  <c r="M38" i="98"/>
  <c r="M37" i="98"/>
  <c r="M36" i="98"/>
  <c r="M35" i="98"/>
  <c r="M34" i="98"/>
  <c r="M33" i="98"/>
  <c r="M32" i="98"/>
  <c r="M31" i="98"/>
  <c r="M30" i="98"/>
  <c r="M29" i="98"/>
  <c r="M28" i="98"/>
  <c r="M27" i="98"/>
  <c r="M26" i="98"/>
  <c r="M25" i="98"/>
  <c r="M24" i="98"/>
  <c r="M23" i="98"/>
  <c r="M22" i="98"/>
  <c r="M21" i="98"/>
  <c r="M20" i="98"/>
  <c r="M19" i="98"/>
  <c r="M18" i="98"/>
  <c r="M17" i="98"/>
  <c r="M16" i="98"/>
  <c r="M15" i="98"/>
  <c r="M14" i="98"/>
  <c r="M13" i="98"/>
  <c r="M12" i="98"/>
  <c r="M11" i="98"/>
  <c r="M10" i="98"/>
  <c r="M9" i="98"/>
  <c r="M8" i="98"/>
  <c r="M7" i="98"/>
  <c r="M6" i="98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9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9" i="96"/>
  <c r="P269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P255" i="93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9" i="92"/>
  <c r="P269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9" i="91"/>
  <c r="P269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9" i="90"/>
  <c r="P269" i="90" s="1"/>
  <c r="P255" i="90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P255" i="89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9" i="88"/>
  <c r="P269" i="88" s="1"/>
  <c r="P255" i="88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P255" i="87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9" i="86"/>
  <c r="P269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P255" i="85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P21" i="84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69" i="83"/>
  <c r="M254" i="83"/>
  <c r="M248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54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9" i="8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P255" i="80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P255" i="79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8" i="99" l="1"/>
  <c r="M38" i="8"/>
  <c r="P111" i="99"/>
  <c r="M111" i="8"/>
  <c r="P159" i="99"/>
  <c r="M159" i="8"/>
  <c r="P229" i="99"/>
  <c r="M229" i="8"/>
  <c r="P7" i="99"/>
  <c r="M7" i="8"/>
  <c r="P15" i="99"/>
  <c r="M15" i="8"/>
  <c r="P23" i="99"/>
  <c r="M23" i="8"/>
  <c r="P31" i="99"/>
  <c r="M31" i="8"/>
  <c r="P39" i="99"/>
  <c r="M39" i="8"/>
  <c r="P55" i="99"/>
  <c r="M55" i="8"/>
  <c r="P63" i="99"/>
  <c r="M63" i="8"/>
  <c r="P71" i="99"/>
  <c r="M71" i="8"/>
  <c r="P80" i="99"/>
  <c r="M80" i="8"/>
  <c r="P91" i="99"/>
  <c r="M91" i="8"/>
  <c r="P100" i="99"/>
  <c r="M100" i="8"/>
  <c r="P112" i="99"/>
  <c r="M112" i="8"/>
  <c r="P120" i="99"/>
  <c r="M120" i="8"/>
  <c r="P128" i="99"/>
  <c r="M128" i="8"/>
  <c r="P136" i="99"/>
  <c r="M136" i="8"/>
  <c r="P144" i="99"/>
  <c r="M144" i="8"/>
  <c r="P152" i="99"/>
  <c r="M152" i="8"/>
  <c r="P160" i="99"/>
  <c r="M160" i="8"/>
  <c r="P168" i="99"/>
  <c r="M168" i="8"/>
  <c r="P178" i="99"/>
  <c r="M178" i="8"/>
  <c r="P186" i="99"/>
  <c r="M186" i="8"/>
  <c r="P197" i="99"/>
  <c r="M197" i="8"/>
  <c r="P214" i="99"/>
  <c r="M214" i="8"/>
  <c r="P222" i="99"/>
  <c r="M222" i="8"/>
  <c r="P230" i="99"/>
  <c r="M230" i="8"/>
  <c r="P188" i="99"/>
  <c r="M188" i="8"/>
  <c r="P8" i="99"/>
  <c r="M8" i="8"/>
  <c r="P16" i="99"/>
  <c r="M16" i="8"/>
  <c r="P24" i="99"/>
  <c r="M24" i="8"/>
  <c r="P48" i="99"/>
  <c r="M48" i="8"/>
  <c r="P56" i="99"/>
  <c r="M56" i="8"/>
  <c r="P64" i="99"/>
  <c r="M64" i="8"/>
  <c r="P72" i="99"/>
  <c r="M72" i="8"/>
  <c r="P81" i="99"/>
  <c r="M81" i="8"/>
  <c r="P92" i="99"/>
  <c r="M92" i="8"/>
  <c r="P101" i="99"/>
  <c r="M101" i="8"/>
  <c r="P113" i="99"/>
  <c r="M113" i="8"/>
  <c r="P121" i="99"/>
  <c r="M121" i="8"/>
  <c r="P129" i="99"/>
  <c r="M129" i="8"/>
  <c r="P137" i="99"/>
  <c r="M137" i="8"/>
  <c r="P145" i="99"/>
  <c r="M145" i="8"/>
  <c r="P153" i="99"/>
  <c r="M153" i="8"/>
  <c r="P161" i="99"/>
  <c r="M161" i="8"/>
  <c r="P169" i="99"/>
  <c r="M169" i="8"/>
  <c r="P179" i="99"/>
  <c r="M179" i="8"/>
  <c r="P190" i="99"/>
  <c r="M190" i="8"/>
  <c r="P198" i="99"/>
  <c r="M198" i="8"/>
  <c r="P206" i="99"/>
  <c r="M206" i="8"/>
  <c r="P215" i="99"/>
  <c r="M215" i="8"/>
  <c r="P223" i="99"/>
  <c r="M223" i="8"/>
  <c r="P231" i="99"/>
  <c r="M231" i="8"/>
  <c r="P269" i="99"/>
  <c r="M269" i="8"/>
  <c r="P189" i="99"/>
  <c r="M189" i="8"/>
  <c r="P6" i="99"/>
  <c r="M6" i="8"/>
  <c r="P30" i="99"/>
  <c r="M30" i="8"/>
  <c r="P90" i="99"/>
  <c r="M90" i="8"/>
  <c r="P143" i="99"/>
  <c r="M143" i="8"/>
  <c r="P196" i="99"/>
  <c r="M196" i="8"/>
  <c r="P187" i="99"/>
  <c r="M187" i="8"/>
  <c r="P9" i="99"/>
  <c r="M9" i="8"/>
  <c r="P17" i="99"/>
  <c r="M17" i="8"/>
  <c r="P25" i="99"/>
  <c r="M25" i="8"/>
  <c r="P33" i="99"/>
  <c r="M33" i="8"/>
  <c r="P41" i="99"/>
  <c r="M41" i="8"/>
  <c r="P49" i="99"/>
  <c r="M49" i="8"/>
  <c r="P57" i="99"/>
  <c r="M57" i="8"/>
  <c r="P65" i="99"/>
  <c r="M65" i="8"/>
  <c r="P73" i="99"/>
  <c r="M73" i="8"/>
  <c r="P83" i="99"/>
  <c r="M83" i="8"/>
  <c r="P93" i="99"/>
  <c r="M93" i="8"/>
  <c r="P106" i="99"/>
  <c r="M106" i="8"/>
  <c r="P114" i="99"/>
  <c r="M114" i="8"/>
  <c r="P122" i="99"/>
  <c r="M122" i="8"/>
  <c r="P130" i="99"/>
  <c r="M130" i="8"/>
  <c r="P138" i="99"/>
  <c r="M138" i="8"/>
  <c r="P146" i="99"/>
  <c r="M146" i="8"/>
  <c r="P154" i="99"/>
  <c r="M154" i="8"/>
  <c r="P162" i="99"/>
  <c r="M162" i="8"/>
  <c r="P170" i="99"/>
  <c r="M170" i="8"/>
  <c r="P180" i="99"/>
  <c r="M180" i="8"/>
  <c r="P191" i="99"/>
  <c r="M191" i="8"/>
  <c r="P199" i="99"/>
  <c r="M199" i="8"/>
  <c r="P208" i="99"/>
  <c r="M208" i="8"/>
  <c r="P216" i="99"/>
  <c r="M216" i="8"/>
  <c r="P224" i="99"/>
  <c r="M224" i="8"/>
  <c r="P232" i="99"/>
  <c r="M232" i="8"/>
  <c r="P173" i="99"/>
  <c r="M173" i="8"/>
  <c r="P207" i="99"/>
  <c r="M207" i="8"/>
  <c r="P14" i="99"/>
  <c r="M14" i="8"/>
  <c r="P62" i="99"/>
  <c r="M62" i="8"/>
  <c r="P99" i="99"/>
  <c r="M99" i="8"/>
  <c r="P151" i="99"/>
  <c r="M151" i="8"/>
  <c r="P10" i="99"/>
  <c r="M10" i="8"/>
  <c r="P18" i="99"/>
  <c r="M18" i="8"/>
  <c r="P26" i="99"/>
  <c r="M26" i="8"/>
  <c r="P42" i="99"/>
  <c r="M42" i="8"/>
  <c r="P50" i="99"/>
  <c r="M50" i="8"/>
  <c r="P58" i="99"/>
  <c r="M58" i="8"/>
  <c r="P66" i="99"/>
  <c r="M66" i="8"/>
  <c r="P84" i="99"/>
  <c r="M84" i="8"/>
  <c r="P95" i="99"/>
  <c r="M95" i="8"/>
  <c r="P107" i="99"/>
  <c r="M107" i="8"/>
  <c r="P123" i="99"/>
  <c r="M123" i="8"/>
  <c r="P131" i="99"/>
  <c r="M131" i="8"/>
  <c r="P139" i="99"/>
  <c r="M139" i="8"/>
  <c r="P147" i="99"/>
  <c r="M147" i="8"/>
  <c r="P155" i="99"/>
  <c r="M155" i="8"/>
  <c r="P163" i="99"/>
  <c r="M163" i="8"/>
  <c r="P171" i="99"/>
  <c r="M171" i="8"/>
  <c r="P181" i="99"/>
  <c r="M181" i="8"/>
  <c r="P192" i="99"/>
  <c r="M192" i="8"/>
  <c r="P200" i="99"/>
  <c r="M200" i="8"/>
  <c r="P209" i="99"/>
  <c r="M209" i="8"/>
  <c r="P217" i="99"/>
  <c r="M217" i="8"/>
  <c r="P225" i="99"/>
  <c r="M225" i="8"/>
  <c r="P233" i="99"/>
  <c r="M233" i="8"/>
  <c r="P82" i="99"/>
  <c r="M82" i="8"/>
  <c r="P76" i="99"/>
  <c r="M76" i="8"/>
  <c r="P54" i="99"/>
  <c r="M54" i="8"/>
  <c r="P119" i="99"/>
  <c r="M119" i="8"/>
  <c r="P167" i="99"/>
  <c r="M167" i="8"/>
  <c r="P221" i="99"/>
  <c r="M221" i="8"/>
  <c r="P11" i="99"/>
  <c r="M11" i="8"/>
  <c r="P19" i="99"/>
  <c r="M19" i="8"/>
  <c r="P27" i="99"/>
  <c r="M27" i="8"/>
  <c r="P35" i="99"/>
  <c r="M35" i="8"/>
  <c r="P43" i="99"/>
  <c r="M43" i="8"/>
  <c r="P51" i="99"/>
  <c r="M51" i="8"/>
  <c r="P59" i="99"/>
  <c r="M59" i="8"/>
  <c r="P67" i="99"/>
  <c r="M67" i="8"/>
  <c r="P75" i="99"/>
  <c r="M75" i="8"/>
  <c r="P85" i="99"/>
  <c r="M85" i="8"/>
  <c r="P96" i="99"/>
  <c r="M96" i="8"/>
  <c r="P108" i="99"/>
  <c r="M108" i="8"/>
  <c r="P116" i="99"/>
  <c r="M116" i="8"/>
  <c r="P124" i="99"/>
  <c r="M124" i="8"/>
  <c r="P132" i="99"/>
  <c r="M132" i="8"/>
  <c r="P140" i="99"/>
  <c r="M140" i="8"/>
  <c r="P148" i="99"/>
  <c r="M148" i="8"/>
  <c r="P156" i="99"/>
  <c r="M156" i="8"/>
  <c r="P164" i="99"/>
  <c r="M164" i="8"/>
  <c r="P172" i="99"/>
  <c r="M172" i="8"/>
  <c r="P182" i="99"/>
  <c r="M182" i="8"/>
  <c r="P193" i="99"/>
  <c r="M193" i="8"/>
  <c r="P201" i="99"/>
  <c r="M201" i="8"/>
  <c r="P210" i="99"/>
  <c r="M210" i="8"/>
  <c r="P218" i="99"/>
  <c r="M218" i="8"/>
  <c r="P226" i="99"/>
  <c r="M226" i="8"/>
  <c r="P234" i="99"/>
  <c r="M234" i="8"/>
  <c r="P103" i="99"/>
  <c r="M103" i="8"/>
  <c r="P70" i="99"/>
  <c r="M70" i="8"/>
  <c r="P127" i="99"/>
  <c r="M127" i="8"/>
  <c r="P177" i="99"/>
  <c r="M177" i="8"/>
  <c r="P213" i="99"/>
  <c r="M213" i="8"/>
  <c r="P12" i="99"/>
  <c r="M12" i="8"/>
  <c r="P28" i="99"/>
  <c r="M28" i="8"/>
  <c r="P36" i="99"/>
  <c r="M36" i="8"/>
  <c r="P44" i="99"/>
  <c r="M44" i="8"/>
  <c r="P52" i="99"/>
  <c r="M52" i="8"/>
  <c r="P60" i="99"/>
  <c r="M60" i="8"/>
  <c r="P68" i="99"/>
  <c r="M68" i="8"/>
  <c r="P77" i="99"/>
  <c r="M77" i="8"/>
  <c r="P86" i="99"/>
  <c r="M86" i="8"/>
  <c r="P97" i="99"/>
  <c r="M97" i="8"/>
  <c r="P109" i="99"/>
  <c r="M109" i="8"/>
  <c r="P117" i="99"/>
  <c r="M117" i="8"/>
  <c r="P125" i="99"/>
  <c r="M125" i="8"/>
  <c r="P133" i="99"/>
  <c r="M133" i="8"/>
  <c r="P141" i="99"/>
  <c r="M141" i="8"/>
  <c r="P149" i="99"/>
  <c r="M149" i="8"/>
  <c r="P157" i="99"/>
  <c r="M157" i="8"/>
  <c r="P165" i="99"/>
  <c r="M165" i="8"/>
  <c r="P175" i="99"/>
  <c r="M175" i="8"/>
  <c r="P183" i="99"/>
  <c r="M183" i="8"/>
  <c r="P202" i="99"/>
  <c r="M202" i="8"/>
  <c r="P211" i="99"/>
  <c r="M211" i="8"/>
  <c r="P219" i="99"/>
  <c r="M219" i="8"/>
  <c r="P227" i="99"/>
  <c r="M227" i="8"/>
  <c r="P248" i="99"/>
  <c r="M248" i="8"/>
  <c r="P104" i="99"/>
  <c r="M104" i="8"/>
  <c r="P46" i="99"/>
  <c r="M46" i="8"/>
  <c r="P79" i="99"/>
  <c r="M79" i="8"/>
  <c r="P135" i="99"/>
  <c r="M135" i="8"/>
  <c r="P185" i="99"/>
  <c r="M185" i="8"/>
  <c r="P204" i="99"/>
  <c r="M204" i="8"/>
  <c r="P13" i="99"/>
  <c r="M13" i="8"/>
  <c r="P21" i="99"/>
  <c r="M21" i="8"/>
  <c r="P29" i="99"/>
  <c r="M29" i="8"/>
  <c r="P37" i="99"/>
  <c r="M37" i="8"/>
  <c r="P45" i="99"/>
  <c r="M45" i="8"/>
  <c r="P53" i="99"/>
  <c r="M53" i="8"/>
  <c r="P61" i="99"/>
  <c r="M61" i="8"/>
  <c r="P69" i="99"/>
  <c r="M69" i="8"/>
  <c r="P78" i="99"/>
  <c r="M78" i="8"/>
  <c r="P89" i="99"/>
  <c r="M89" i="8"/>
  <c r="P98" i="99"/>
  <c r="M98" i="8"/>
  <c r="P110" i="99"/>
  <c r="M110" i="8"/>
  <c r="P118" i="99"/>
  <c r="M118" i="8"/>
  <c r="P126" i="99"/>
  <c r="M126" i="8"/>
  <c r="P134" i="99"/>
  <c r="M134" i="8"/>
  <c r="P142" i="99"/>
  <c r="M142" i="8"/>
  <c r="P150" i="99"/>
  <c r="M150" i="8"/>
  <c r="P158" i="99"/>
  <c r="M158" i="8"/>
  <c r="P166" i="99"/>
  <c r="M166" i="8"/>
  <c r="P176" i="99"/>
  <c r="M176" i="8"/>
  <c r="P184" i="99"/>
  <c r="M184" i="8"/>
  <c r="P195" i="99"/>
  <c r="M195" i="8"/>
  <c r="P203" i="99"/>
  <c r="M203" i="8"/>
  <c r="P212" i="99"/>
  <c r="M212" i="8"/>
  <c r="P220" i="99"/>
  <c r="M220" i="8"/>
  <c r="P228" i="99"/>
  <c r="M228" i="8"/>
  <c r="P254" i="99"/>
  <c r="M254" i="8"/>
  <c r="P105" i="99"/>
  <c r="M105" i="8"/>
  <c r="P205" i="99"/>
  <c r="M205" i="8"/>
  <c r="P194" i="99"/>
  <c r="M194" i="8"/>
  <c r="P115" i="99"/>
  <c r="M115" i="8"/>
  <c r="P74" i="99"/>
  <c r="M74" i="8"/>
  <c r="P47" i="99"/>
  <c r="M47" i="8"/>
  <c r="P40" i="99"/>
  <c r="M40" i="8"/>
  <c r="P34" i="99"/>
  <c r="M34" i="8"/>
  <c r="P32" i="99"/>
  <c r="M32" i="8"/>
  <c r="P22" i="99"/>
  <c r="M22" i="8"/>
  <c r="P20" i="99"/>
  <c r="M20" i="8"/>
  <c r="P269" i="81"/>
  <c r="E104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103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82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173" i="77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P12" i="98"/>
  <c r="P20" i="98"/>
  <c r="P28" i="98"/>
  <c r="P36" i="98"/>
  <c r="P44" i="98"/>
  <c r="P53" i="98"/>
  <c r="P61" i="98"/>
  <c r="P69" i="98"/>
  <c r="P78" i="98"/>
  <c r="P89" i="98"/>
  <c r="P98" i="98"/>
  <c r="P110" i="98"/>
  <c r="P118" i="98"/>
  <c r="P126" i="98"/>
  <c r="P134" i="98"/>
  <c r="P142" i="98"/>
  <c r="P150" i="98"/>
  <c r="P158" i="98"/>
  <c r="P166" i="98"/>
  <c r="P176" i="98"/>
  <c r="P184" i="98"/>
  <c r="P195" i="98"/>
  <c r="P203" i="98"/>
  <c r="P212" i="98"/>
  <c r="P220" i="98"/>
  <c r="P228" i="98"/>
  <c r="P105" i="98"/>
  <c r="P13" i="98"/>
  <c r="P21" i="98"/>
  <c r="P29" i="98"/>
  <c r="P37" i="98"/>
  <c r="P45" i="98"/>
  <c r="P54" i="98"/>
  <c r="P62" i="98"/>
  <c r="P70" i="98"/>
  <c r="P79" i="98"/>
  <c r="P90" i="98"/>
  <c r="P99" i="98"/>
  <c r="P111" i="98"/>
  <c r="P119" i="98"/>
  <c r="P127" i="98"/>
  <c r="P135" i="98"/>
  <c r="P143" i="98"/>
  <c r="P151" i="98"/>
  <c r="P159" i="98"/>
  <c r="P167" i="98"/>
  <c r="P177" i="98"/>
  <c r="P185" i="98"/>
  <c r="P196" i="98"/>
  <c r="P204" i="98"/>
  <c r="P213" i="98"/>
  <c r="P221" i="98"/>
  <c r="P229" i="98"/>
  <c r="P187" i="98"/>
  <c r="P6" i="98"/>
  <c r="P14" i="98"/>
  <c r="P22" i="98"/>
  <c r="P30" i="98"/>
  <c r="P38" i="98"/>
  <c r="P46" i="98"/>
  <c r="P55" i="98"/>
  <c r="P63" i="98"/>
  <c r="P71" i="98"/>
  <c r="P80" i="98"/>
  <c r="P91" i="98"/>
  <c r="P100" i="98"/>
  <c r="P112" i="98"/>
  <c r="P120" i="98"/>
  <c r="P128" i="98"/>
  <c r="P136" i="98"/>
  <c r="P144" i="98"/>
  <c r="P152" i="98"/>
  <c r="P160" i="98"/>
  <c r="P168" i="98"/>
  <c r="P178" i="98"/>
  <c r="P186" i="98"/>
  <c r="P197" i="98"/>
  <c r="P205" i="98"/>
  <c r="P214" i="98"/>
  <c r="P222" i="98"/>
  <c r="P230" i="98"/>
  <c r="P188" i="98"/>
  <c r="P7" i="98"/>
  <c r="P15" i="98"/>
  <c r="P23" i="98"/>
  <c r="P31" i="98"/>
  <c r="P39" i="98"/>
  <c r="P47" i="98"/>
  <c r="P56" i="98"/>
  <c r="P64" i="98"/>
  <c r="P72" i="98"/>
  <c r="P81" i="98"/>
  <c r="P92" i="98"/>
  <c r="P101" i="98"/>
  <c r="P113" i="98"/>
  <c r="P121" i="98"/>
  <c r="P129" i="98"/>
  <c r="P137" i="98"/>
  <c r="P145" i="98"/>
  <c r="P153" i="98"/>
  <c r="P161" i="98"/>
  <c r="P169" i="98"/>
  <c r="P179" i="98"/>
  <c r="P190" i="98"/>
  <c r="P198" i="98"/>
  <c r="P206" i="98"/>
  <c r="P215" i="98"/>
  <c r="P223" i="98"/>
  <c r="P231" i="98"/>
  <c r="P189" i="98"/>
  <c r="P8" i="98"/>
  <c r="P16" i="98"/>
  <c r="P24" i="98"/>
  <c r="P32" i="98"/>
  <c r="P40" i="98"/>
  <c r="P49" i="98"/>
  <c r="P57" i="98"/>
  <c r="P65" i="98"/>
  <c r="P73" i="98"/>
  <c r="P83" i="98"/>
  <c r="P93" i="98"/>
  <c r="P106" i="98"/>
  <c r="P114" i="98"/>
  <c r="P122" i="98"/>
  <c r="P130" i="98"/>
  <c r="P138" i="98"/>
  <c r="P146" i="98"/>
  <c r="P154" i="98"/>
  <c r="P162" i="98"/>
  <c r="P170" i="98"/>
  <c r="P180" i="98"/>
  <c r="P191" i="98"/>
  <c r="P199" i="98"/>
  <c r="P208" i="98"/>
  <c r="P216" i="98"/>
  <c r="P224" i="98"/>
  <c r="P232" i="98"/>
  <c r="P173" i="98"/>
  <c r="P207" i="98"/>
  <c r="P9" i="98"/>
  <c r="P17" i="98"/>
  <c r="P25" i="98"/>
  <c r="P33" i="98"/>
  <c r="P41" i="98"/>
  <c r="P50" i="98"/>
  <c r="P58" i="98"/>
  <c r="P66" i="98"/>
  <c r="P74" i="98"/>
  <c r="P84" i="98"/>
  <c r="P95" i="98"/>
  <c r="P107" i="98"/>
  <c r="P115" i="98"/>
  <c r="P123" i="98"/>
  <c r="P131" i="98"/>
  <c r="P139" i="98"/>
  <c r="P147" i="98"/>
  <c r="P155" i="98"/>
  <c r="P163" i="98"/>
  <c r="P171" i="98"/>
  <c r="P181" i="98"/>
  <c r="P192" i="98"/>
  <c r="P200" i="98"/>
  <c r="P209" i="98"/>
  <c r="P217" i="98"/>
  <c r="P225" i="98"/>
  <c r="P233" i="98"/>
  <c r="P82" i="98"/>
  <c r="P76" i="98"/>
  <c r="P10" i="98"/>
  <c r="P18" i="98"/>
  <c r="P26" i="98"/>
  <c r="P34" i="98"/>
  <c r="P42" i="98"/>
  <c r="P51" i="98"/>
  <c r="P59" i="98"/>
  <c r="P67" i="98"/>
  <c r="P75" i="98"/>
  <c r="P85" i="98"/>
  <c r="P96" i="98"/>
  <c r="P108" i="98"/>
  <c r="P116" i="98"/>
  <c r="P124" i="98"/>
  <c r="P132" i="98"/>
  <c r="P140" i="98"/>
  <c r="P148" i="98"/>
  <c r="P156" i="98"/>
  <c r="P164" i="98"/>
  <c r="P172" i="98"/>
  <c r="P182" i="98"/>
  <c r="P193" i="98"/>
  <c r="P201" i="98"/>
  <c r="P210" i="98"/>
  <c r="P218" i="98"/>
  <c r="P226" i="98"/>
  <c r="P234" i="98"/>
  <c r="P103" i="98"/>
  <c r="P11" i="98"/>
  <c r="P19" i="98"/>
  <c r="P27" i="98"/>
  <c r="P35" i="98"/>
  <c r="P43" i="98"/>
  <c r="P52" i="98"/>
  <c r="P60" i="98"/>
  <c r="P68" i="98"/>
  <c r="P77" i="98"/>
  <c r="P86" i="98"/>
  <c r="P97" i="98"/>
  <c r="P109" i="98"/>
  <c r="P117" i="98"/>
  <c r="P125" i="98"/>
  <c r="P133" i="98"/>
  <c r="P141" i="98"/>
  <c r="P149" i="98"/>
  <c r="P157" i="98"/>
  <c r="P165" i="98"/>
  <c r="P175" i="98"/>
  <c r="P183" i="98"/>
  <c r="P194" i="98"/>
  <c r="P202" i="98"/>
  <c r="P211" i="98"/>
  <c r="P219" i="98"/>
  <c r="P227" i="98"/>
  <c r="P248" i="98"/>
  <c r="P104" i="98"/>
  <c r="N273" i="106"/>
  <c r="N279" i="106" s="1"/>
  <c r="N282" i="106" s="1"/>
  <c r="N273" i="105"/>
  <c r="N279" i="105" s="1"/>
  <c r="N281" i="105" s="1"/>
  <c r="P5" i="107"/>
  <c r="N273" i="107"/>
  <c r="N279" i="107" s="1"/>
  <c r="N282" i="107" s="1"/>
  <c r="N273" i="103"/>
  <c r="N279" i="103" s="1"/>
  <c r="N281" i="103" s="1"/>
  <c r="N273" i="104"/>
  <c r="N279" i="104" s="1"/>
  <c r="N281" i="104" s="1"/>
  <c r="P5" i="102"/>
  <c r="N273" i="102"/>
  <c r="N279" i="102" s="1"/>
  <c r="N282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69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70" i="77"/>
  <c r="J270" i="77" s="1"/>
  <c r="G174" i="77"/>
  <c r="J174" i="77" s="1"/>
  <c r="E174" i="78" s="1"/>
  <c r="G102" i="77"/>
  <c r="J102" i="77" s="1"/>
  <c r="E102" i="78" s="1"/>
  <c r="P207" i="95"/>
  <c r="N273" i="95"/>
  <c r="N279" i="95" s="1"/>
  <c r="N282" i="95" s="1"/>
  <c r="P97" i="78"/>
  <c r="N273" i="82"/>
  <c r="N279" i="82" s="1"/>
  <c r="N282" i="82" s="1"/>
  <c r="N273" i="90"/>
  <c r="N279" i="90" s="1"/>
  <c r="N282" i="90" s="1"/>
  <c r="N273" i="79"/>
  <c r="N279" i="79" s="1"/>
  <c r="N282" i="79" s="1"/>
  <c r="N273" i="85"/>
  <c r="N279" i="85" s="1"/>
  <c r="N282" i="85" s="1"/>
  <c r="N273" i="93"/>
  <c r="N279" i="93" s="1"/>
  <c r="N281" i="93" s="1"/>
  <c r="N273" i="101"/>
  <c r="N279" i="101" s="1"/>
  <c r="N281" i="101" s="1"/>
  <c r="N274" i="78"/>
  <c r="N280" i="78" s="1"/>
  <c r="N283" i="78" s="1"/>
  <c r="N273" i="86"/>
  <c r="N279" i="86" s="1"/>
  <c r="N282" i="86" s="1"/>
  <c r="N273" i="89"/>
  <c r="N279" i="89" s="1"/>
  <c r="N281" i="89" s="1"/>
  <c r="N273" i="81"/>
  <c r="N279" i="81" s="1"/>
  <c r="N281" i="81" s="1"/>
  <c r="N273" i="94"/>
  <c r="N279" i="94" s="1"/>
  <c r="N281" i="94" s="1"/>
  <c r="N273" i="83"/>
  <c r="N279" i="83" s="1"/>
  <c r="N282" i="83" s="1"/>
  <c r="N273" i="87"/>
  <c r="N279" i="87" s="1"/>
  <c r="N282" i="87" s="1"/>
  <c r="N273" i="91"/>
  <c r="N279" i="91" s="1"/>
  <c r="N281" i="91" s="1"/>
  <c r="N273" i="99"/>
  <c r="N279" i="99" s="1"/>
  <c r="N281" i="99" s="1"/>
  <c r="N273" i="97"/>
  <c r="N279" i="97" s="1"/>
  <c r="N282" i="97" s="1"/>
  <c r="N273" i="98"/>
  <c r="N279" i="98" s="1"/>
  <c r="N282" i="98" s="1"/>
  <c r="N273" i="80"/>
  <c r="N279" i="80" s="1"/>
  <c r="N281" i="80" s="1"/>
  <c r="N273" i="84"/>
  <c r="N279" i="84" s="1"/>
  <c r="N282" i="84" s="1"/>
  <c r="N273" i="88"/>
  <c r="N279" i="88" s="1"/>
  <c r="N281" i="88" s="1"/>
  <c r="N273" i="92"/>
  <c r="N279" i="92" s="1"/>
  <c r="N282" i="92" s="1"/>
  <c r="N273" i="96"/>
  <c r="N279" i="96" s="1"/>
  <c r="N273" i="100"/>
  <c r="N279" i="100" s="1"/>
  <c r="N282" i="100" s="1"/>
  <c r="P189" i="77"/>
  <c r="P207" i="77"/>
  <c r="P103" i="77"/>
  <c r="P105" i="77"/>
  <c r="P173" i="77"/>
  <c r="P190" i="77"/>
  <c r="P186" i="77"/>
  <c r="G88" i="78" l="1"/>
  <c r="J88" i="78" s="1"/>
  <c r="E88" i="79" s="1"/>
  <c r="E87" i="78"/>
  <c r="N282" i="103"/>
  <c r="N282" i="101"/>
  <c r="N282" i="96"/>
  <c r="N281" i="106"/>
  <c r="N282" i="93"/>
  <c r="N281" i="102"/>
  <c r="N282" i="89"/>
  <c r="N281" i="86"/>
  <c r="N282" i="105"/>
  <c r="N281" i="92"/>
  <c r="N282" i="91"/>
  <c r="N281" i="85"/>
  <c r="N281" i="83"/>
  <c r="N282" i="81"/>
  <c r="N282" i="104"/>
  <c r="N282" i="99"/>
  <c r="N281" i="79"/>
  <c r="N282" i="78"/>
  <c r="G186" i="77"/>
  <c r="J186" i="77" s="1"/>
  <c r="N281" i="96"/>
  <c r="N281" i="90"/>
  <c r="N281" i="100"/>
  <c r="N281" i="82"/>
  <c r="N281" i="87"/>
  <c r="N281" i="95"/>
  <c r="N281" i="107"/>
  <c r="N281" i="84"/>
  <c r="N282" i="88"/>
  <c r="N282" i="94"/>
  <c r="N281" i="97"/>
  <c r="N282" i="80"/>
  <c r="N281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9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9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9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9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9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9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9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9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9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9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9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9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9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9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9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9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9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2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45" i="78"/>
  <c r="G45" i="78" s="1"/>
  <c r="J45" i="78" s="1"/>
  <c r="E45" i="79" s="1"/>
  <c r="G45" i="79" s="1"/>
  <c r="J45" i="79" s="1"/>
  <c r="E45" i="80" s="1"/>
  <c r="E178" i="78"/>
  <c r="G178" i="78" s="1"/>
  <c r="J178" i="78" s="1"/>
  <c r="E178" i="79" s="1"/>
  <c r="G178" i="79" s="1"/>
  <c r="J178" i="79" s="1"/>
  <c r="E178" i="80" s="1"/>
  <c r="P18" i="77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3" i="77"/>
  <c r="N279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176" i="77"/>
  <c r="R272" i="78"/>
  <c r="R271" i="80"/>
  <c r="P79" i="77"/>
  <c r="P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71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71" i="79"/>
  <c r="R271" i="81"/>
  <c r="R271" i="85"/>
  <c r="R271" i="97"/>
  <c r="R271" i="86"/>
  <c r="R271" i="84"/>
  <c r="R271" i="88"/>
  <c r="R271" i="90"/>
  <c r="R271" i="98"/>
  <c r="R271" i="87"/>
  <c r="R271" i="96"/>
  <c r="R271" i="107"/>
  <c r="P8" i="8"/>
  <c r="R271" i="99"/>
  <c r="R271" i="101"/>
  <c r="R271" i="102"/>
  <c r="R271" i="100"/>
  <c r="R271" i="104"/>
  <c r="R271" i="103"/>
  <c r="R271" i="105"/>
  <c r="R271" i="106"/>
  <c r="R271" i="89"/>
  <c r="R271" i="91"/>
  <c r="R271" i="92"/>
  <c r="R271" i="93"/>
  <c r="R271" i="94"/>
  <c r="R271" i="95"/>
  <c r="R271" i="82"/>
  <c r="R271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2" i="77"/>
  <c r="N281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G178" i="82"/>
  <c r="J178" i="82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G12" i="78"/>
  <c r="J12" i="78" s="1"/>
  <c r="E12" i="79" s="1"/>
  <c r="E169" i="81" l="1"/>
  <c r="G169" i="81" s="1"/>
  <c r="J169" i="81" s="1"/>
  <c r="G114" i="82"/>
  <c r="J114" i="82" s="1"/>
  <c r="G129" i="82"/>
  <c r="J129" i="82" s="1"/>
  <c r="G109" i="82"/>
  <c r="J109" i="82" s="1"/>
  <c r="G35" i="82"/>
  <c r="J35" i="82" s="1"/>
  <c r="G63" i="82"/>
  <c r="J63" i="82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G178" i="85"/>
  <c r="J178" i="85" s="1"/>
  <c r="G178" i="86" s="1"/>
  <c r="J178" i="86" s="1"/>
  <c r="G60" i="85"/>
  <c r="J60" i="85" s="1"/>
  <c r="G60" i="86" s="1"/>
  <c r="J60" i="86" s="1"/>
  <c r="G94" i="85"/>
  <c r="J94" i="85" s="1"/>
  <c r="G94" i="86" s="1"/>
  <c r="J94" i="86" s="1"/>
  <c r="G12" i="80"/>
  <c r="J12" i="80" s="1"/>
  <c r="E12" i="81" s="1"/>
  <c r="E94" i="87" l="1"/>
  <c r="G94" i="87" s="1"/>
  <c r="J94" i="87" s="1"/>
  <c r="E60" i="87"/>
  <c r="G60" i="87" s="1"/>
  <c r="J60" i="87" s="1"/>
  <c r="E178" i="87"/>
  <c r="G178" i="87" s="1"/>
  <c r="J178" i="87" s="1"/>
  <c r="G75" i="85"/>
  <c r="J75" i="85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45" i="85"/>
  <c r="J45" i="85" s="1"/>
  <c r="G45" i="86" s="1"/>
  <c r="J45" i="86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69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8" l="1"/>
  <c r="G178" i="88" s="1"/>
  <c r="J178" i="88" s="1"/>
  <c r="E60" i="88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45" i="87"/>
  <c r="G45" i="87" s="1"/>
  <c r="J45" i="87" s="1"/>
  <c r="G109" i="85"/>
  <c r="J109" i="85" s="1"/>
  <c r="G109" i="86" s="1"/>
  <c r="J109" i="86" s="1"/>
  <c r="G114" i="85"/>
  <c r="J114" i="85" s="1"/>
  <c r="G114" i="86" s="1"/>
  <c r="J114" i="86" s="1"/>
  <c r="G129" i="85"/>
  <c r="J129" i="85" s="1"/>
  <c r="G129" i="86" s="1"/>
  <c r="J129" i="86" s="1"/>
  <c r="G63" i="85"/>
  <c r="J63" i="85" s="1"/>
  <c r="G63" i="86" s="1"/>
  <c r="J63" i="86" s="1"/>
  <c r="G35" i="85"/>
  <c r="J35" i="85" s="1"/>
  <c r="G169" i="85"/>
  <c r="J169" i="85" s="1"/>
  <c r="G169" i="86" s="1"/>
  <c r="J169" i="86" s="1"/>
  <c r="E169" i="87" s="1"/>
  <c r="G75" i="90"/>
  <c r="J75" i="90" s="1"/>
  <c r="E75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69" i="74"/>
  <c r="P269" i="74" s="1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8" l="1"/>
  <c r="G45" i="88" s="1"/>
  <c r="J45" i="88" s="1"/>
  <c r="E60" i="89"/>
  <c r="G60" i="89" s="1"/>
  <c r="J60" i="89" s="1"/>
  <c r="E178" i="89"/>
  <c r="G178" i="89" s="1"/>
  <c r="J178" i="89" s="1"/>
  <c r="E129" i="87"/>
  <c r="G129" i="87" s="1"/>
  <c r="J129" i="87" s="1"/>
  <c r="E63" i="87"/>
  <c r="G63" i="87" s="1"/>
  <c r="J63" i="87" s="1"/>
  <c r="E114" i="87"/>
  <c r="G114" i="87" s="1"/>
  <c r="J114" i="87" s="1"/>
  <c r="E109" i="87"/>
  <c r="G109" i="87" s="1"/>
  <c r="J109" i="87" s="1"/>
  <c r="G237" i="78"/>
  <c r="J237" i="78" s="1"/>
  <c r="E237" i="79" s="1"/>
  <c r="E229" i="78"/>
  <c r="G169" i="87"/>
  <c r="J169" i="87" s="1"/>
  <c r="E169" i="88" s="1"/>
  <c r="G35" i="86"/>
  <c r="J35" i="86" s="1"/>
  <c r="G229" i="78"/>
  <c r="J229" i="78" s="1"/>
  <c r="G94" i="92"/>
  <c r="J94" i="92" s="1"/>
  <c r="E94" i="93" s="1"/>
  <c r="G75" i="91"/>
  <c r="J75" i="91" s="1"/>
  <c r="E75" i="92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8" l="1"/>
  <c r="G63" i="88" s="1"/>
  <c r="J63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E114" i="88"/>
  <c r="G114" i="88" s="1"/>
  <c r="J114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E109" i="88"/>
  <c r="G109" i="88" s="1"/>
  <c r="J109" i="88" s="1"/>
  <c r="E129" i="88"/>
  <c r="G129" i="88" s="1"/>
  <c r="J129" i="88" s="1"/>
  <c r="E45" i="89"/>
  <c r="G45" i="89" s="1"/>
  <c r="J45" i="89" s="1"/>
  <c r="E35" i="87"/>
  <c r="G35" i="87" s="1"/>
  <c r="J35" i="87" s="1"/>
  <c r="G237" i="79"/>
  <c r="J237" i="79" s="1"/>
  <c r="E237" i="80" s="1"/>
  <c r="E229" i="79"/>
  <c r="G229" i="79" s="1"/>
  <c r="J229" i="79" s="1"/>
  <c r="G169" i="88"/>
  <c r="J169" i="88" s="1"/>
  <c r="G94" i="93"/>
  <c r="J94" i="93" s="1"/>
  <c r="E94" i="94" s="1"/>
  <c r="G75" i="92"/>
  <c r="J75" i="92" s="1"/>
  <c r="E75" i="93" s="1"/>
  <c r="E129" i="89" l="1"/>
  <c r="G129" i="89" s="1"/>
  <c r="J129" i="89" s="1"/>
  <c r="E114" i="89"/>
  <c r="G114" i="89" s="1"/>
  <c r="J114" i="89" s="1"/>
  <c r="E35" i="88"/>
  <c r="G35" i="88" s="1"/>
  <c r="J35" i="88" s="1"/>
  <c r="E45" i="90"/>
  <c r="G45" i="90" s="1"/>
  <c r="J45" i="90" s="1"/>
  <c r="E169" i="89"/>
  <c r="G169" i="89" s="1"/>
  <c r="J169" i="89" s="1"/>
  <c r="E169" i="90" s="1"/>
  <c r="G169" i="90" s="1"/>
  <c r="J169" i="90" s="1"/>
  <c r="E169" i="91" s="1"/>
  <c r="E109" i="89"/>
  <c r="G109" i="89" s="1"/>
  <c r="J109" i="89" s="1"/>
  <c r="E63" i="89"/>
  <c r="G63" i="89" s="1"/>
  <c r="J63" i="89" s="1"/>
  <c r="G237" i="80"/>
  <c r="J237" i="80" s="1"/>
  <c r="E237" i="81" s="1"/>
  <c r="E229" i="80"/>
  <c r="G229" i="80" s="1"/>
  <c r="J229" i="80" s="1"/>
  <c r="E229" i="81" s="1"/>
  <c r="G60" i="95"/>
  <c r="J60" i="95" s="1"/>
  <c r="E60" i="96" s="1"/>
  <c r="G178" i="95"/>
  <c r="J178" i="95" s="1"/>
  <c r="E178" i="96" s="1"/>
  <c r="G94" i="94"/>
  <c r="J94" i="94" s="1"/>
  <c r="E94" i="95" s="1"/>
  <c r="G75" i="93"/>
  <c r="J75" i="93" s="1"/>
  <c r="E75" i="94" s="1"/>
  <c r="G12" i="85"/>
  <c r="J12" i="85" s="1"/>
  <c r="E45" i="91" l="1"/>
  <c r="G45" i="91" s="1"/>
  <c r="J45" i="91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E35" i="89"/>
  <c r="G35" i="89" s="1"/>
  <c r="J35" i="89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E63" i="90"/>
  <c r="G63" i="90" s="1"/>
  <c r="J63" i="90" s="1"/>
  <c r="E129" i="90"/>
  <c r="G129" i="90" s="1"/>
  <c r="J129" i="90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129" i="91" l="1"/>
  <c r="G129" i="91" s="1"/>
  <c r="J129" i="91" s="1"/>
  <c r="E35" i="90"/>
  <c r="G35" i="90" s="1"/>
  <c r="J35" i="90" s="1"/>
  <c r="E63" i="91"/>
  <c r="G63" i="91" s="1"/>
  <c r="J63" i="91" s="1"/>
  <c r="E12" i="87"/>
  <c r="G12" i="87" s="1"/>
  <c r="J12" i="87" s="1"/>
  <c r="E12" i="88" s="1"/>
  <c r="G12" i="88" s="1"/>
  <c r="J12" i="88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E10" i="77"/>
  <c r="E11" i="77"/>
  <c r="G11" i="77" s="1"/>
  <c r="J11" i="77" s="1"/>
  <c r="E11" i="78" s="1"/>
  <c r="E9" i="77"/>
  <c r="G10" i="77"/>
  <c r="J10" i="77" s="1"/>
  <c r="E10" i="78" s="1"/>
  <c r="G229" i="82"/>
  <c r="J229" i="82" s="1"/>
  <c r="G237" i="82"/>
  <c r="J237" i="82" s="1"/>
  <c r="G109" i="96"/>
  <c r="J109" i="96" s="1"/>
  <c r="E109" i="97" s="1"/>
  <c r="G75" i="95"/>
  <c r="J75" i="95" s="1"/>
  <c r="E75" i="96" s="1"/>
  <c r="G114" i="96"/>
  <c r="J114" i="96" s="1"/>
  <c r="E114" i="97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E12" i="89" l="1"/>
  <c r="G12" i="89" s="1"/>
  <c r="J12" i="89" s="1"/>
  <c r="E12" i="90" s="1"/>
  <c r="G12" i="90" s="1"/>
  <c r="J12" i="90" s="1"/>
  <c r="E12" i="91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E35" i="91"/>
  <c r="G35" i="91" s="1"/>
  <c r="J35" i="91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E181" i="78"/>
  <c r="G181" i="78" s="1"/>
  <c r="J181" i="78" s="1"/>
  <c r="E181" i="79" s="1"/>
  <c r="G181" i="79" s="1"/>
  <c r="J181" i="79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84" i="78"/>
  <c r="G84" i="78" s="1"/>
  <c r="J84" i="78" s="1"/>
  <c r="E84" i="79" s="1"/>
  <c r="G84" i="79" s="1"/>
  <c r="J84" i="79" s="1"/>
  <c r="E153" i="78"/>
  <c r="G153" i="78" s="1"/>
  <c r="J153" i="78" s="1"/>
  <c r="E153" i="79" s="1"/>
  <c r="G153" i="79" s="1"/>
  <c r="J153" i="79" s="1"/>
  <c r="E155" i="78"/>
  <c r="G155" i="78" s="1"/>
  <c r="J155" i="78" s="1"/>
  <c r="E155" i="79" s="1"/>
  <c r="E206" i="78"/>
  <c r="G206" i="78" s="1"/>
  <c r="J206" i="78" s="1"/>
  <c r="E206" i="79" s="1"/>
  <c r="E148" i="78"/>
  <c r="G148" i="78" s="1"/>
  <c r="J148" i="78" s="1"/>
  <c r="E148" i="79" s="1"/>
  <c r="G148" i="79" s="1"/>
  <c r="J148" i="79" s="1"/>
  <c r="E83" i="78"/>
  <c r="G83" i="78" s="1"/>
  <c r="J83" i="78" s="1"/>
  <c r="E83" i="79" s="1"/>
  <c r="G83" i="79" s="1"/>
  <c r="J83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G231" i="78"/>
  <c r="J231" i="78" s="1"/>
  <c r="G239" i="78"/>
  <c r="J239" i="78" s="1"/>
  <c r="E239" i="79" s="1"/>
  <c r="G206" i="79"/>
  <c r="J206" i="79" s="1"/>
  <c r="G155" i="79"/>
  <c r="J155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35" i="92" l="1"/>
  <c r="G35" i="92" s="1"/>
  <c r="J35" i="92" s="1"/>
  <c r="G239" i="79"/>
  <c r="J239" i="79" s="1"/>
  <c r="E239" i="80" s="1"/>
  <c r="E231" i="79"/>
  <c r="G231" i="79" s="1"/>
  <c r="J231" i="79" s="1"/>
  <c r="E213" i="80"/>
  <c r="G213" i="80" s="1"/>
  <c r="J213" i="80" s="1"/>
  <c r="E213" i="81" s="1"/>
  <c r="E206" i="80"/>
  <c r="G206" i="80" s="1"/>
  <c r="J206" i="80" s="1"/>
  <c r="E206" i="81" s="1"/>
  <c r="G206" i="81" s="1"/>
  <c r="J206" i="81" s="1"/>
  <c r="E206" i="82" s="1"/>
  <c r="E153" i="80"/>
  <c r="G153" i="80" s="1"/>
  <c r="J153" i="80" s="1"/>
  <c r="E153" i="81" s="1"/>
  <c r="E148" i="80"/>
  <c r="G148" i="80" s="1"/>
  <c r="J148" i="80" s="1"/>
  <c r="E148" i="81" s="1"/>
  <c r="G148" i="81" s="1"/>
  <c r="J148" i="81" s="1"/>
  <c r="E148" i="82" s="1"/>
  <c r="E177" i="80"/>
  <c r="G177" i="80" s="1"/>
  <c r="J177" i="80" s="1"/>
  <c r="E177" i="81" s="1"/>
  <c r="G177" i="81" s="1"/>
  <c r="J177" i="81" s="1"/>
  <c r="E177" i="82" s="1"/>
  <c r="E152" i="80"/>
  <c r="G152" i="80" s="1"/>
  <c r="J152" i="80" s="1"/>
  <c r="E152" i="81" s="1"/>
  <c r="G152" i="81" s="1"/>
  <c r="J152" i="81" s="1"/>
  <c r="E152" i="82" s="1"/>
  <c r="E181" i="80"/>
  <c r="G181" i="80" s="1"/>
  <c r="J181" i="80" s="1"/>
  <c r="E181" i="81" s="1"/>
  <c r="G181" i="81" s="1"/>
  <c r="J181" i="81" s="1"/>
  <c r="E181" i="82" s="1"/>
  <c r="E84" i="80"/>
  <c r="G84" i="80" s="1"/>
  <c r="J84" i="80" s="1"/>
  <c r="E84" i="81" s="1"/>
  <c r="G84" i="81" s="1"/>
  <c r="J84" i="81" s="1"/>
  <c r="E84" i="82" s="1"/>
  <c r="E83" i="80"/>
  <c r="G83" i="80" s="1"/>
  <c r="J83" i="80" s="1"/>
  <c r="E83" i="81" s="1"/>
  <c r="E126" i="80"/>
  <c r="G126" i="80" s="1"/>
  <c r="J126" i="80" s="1"/>
  <c r="E126" i="81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G240" i="78"/>
  <c r="J240" i="78" s="1"/>
  <c r="E240" i="79" s="1"/>
  <c r="G241" i="78"/>
  <c r="J241" i="78" s="1"/>
  <c r="E241" i="79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13" i="81"/>
  <c r="J213" i="81" s="1"/>
  <c r="E213" i="82" s="1"/>
  <c r="G11" i="79"/>
  <c r="J11" i="79" s="1"/>
  <c r="E11" i="80" s="1"/>
  <c r="G9" i="79"/>
  <c r="J9" i="79" s="1"/>
  <c r="E9" i="80" s="1"/>
  <c r="G83" i="81"/>
  <c r="J83" i="81" s="1"/>
  <c r="E83" i="82" s="1"/>
  <c r="G126" i="81"/>
  <c r="J126" i="81" s="1"/>
  <c r="E126" i="82" s="1"/>
  <c r="G10" i="79"/>
  <c r="J10" i="79" s="1"/>
  <c r="E10" i="80" s="1"/>
  <c r="G153" i="81"/>
  <c r="J153" i="81" s="1"/>
  <c r="E153" i="82" s="1"/>
  <c r="E35" i="93" l="1"/>
  <c r="G35" i="93" s="1"/>
  <c r="J35" i="93" s="1"/>
  <c r="G237" i="85"/>
  <c r="J237" i="85" s="1"/>
  <c r="G229" i="85"/>
  <c r="J229" i="85" s="1"/>
  <c r="G229" i="86" s="1"/>
  <c r="J229" i="86" s="1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78" i="74"/>
  <c r="N275" i="74"/>
  <c r="M5" i="74"/>
  <c r="N273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7"/>
  <c r="E226" i="81"/>
  <c r="G226" i="81" s="1"/>
  <c r="J226" i="81" s="1"/>
  <c r="E151" i="81"/>
  <c r="G151" i="81" s="1"/>
  <c r="J151" i="81" s="1"/>
  <c r="E194" i="81"/>
  <c r="G194" i="81" s="1"/>
  <c r="J194" i="81" s="1"/>
  <c r="E39" i="81"/>
  <c r="G39" i="81" s="1"/>
  <c r="J39" i="81" s="1"/>
  <c r="E125" i="81"/>
  <c r="G125" i="81" s="1"/>
  <c r="J125" i="81" s="1"/>
  <c r="E125" i="82" s="1"/>
  <c r="G125" i="82" s="1"/>
  <c r="J125" i="82" s="1"/>
  <c r="E127" i="81"/>
  <c r="G127" i="81" s="1"/>
  <c r="J127" i="81" s="1"/>
  <c r="E193" i="81"/>
  <c r="G193" i="81" s="1"/>
  <c r="J193" i="81" s="1"/>
  <c r="E208" i="81"/>
  <c r="G208" i="81" s="1"/>
  <c r="J208" i="81" s="1"/>
  <c r="E203" i="80"/>
  <c r="G203" i="80" s="1"/>
  <c r="J203" i="80" s="1"/>
  <c r="G237" i="86"/>
  <c r="J237" i="86" s="1"/>
  <c r="E237" i="87" s="1"/>
  <c r="G237" i="87" s="1"/>
  <c r="J237" i="87" s="1"/>
  <c r="E237" i="88" s="1"/>
  <c r="G229" i="87"/>
  <c r="J229" i="87" s="1"/>
  <c r="G231" i="82"/>
  <c r="J231" i="82" s="1"/>
  <c r="G239" i="82"/>
  <c r="J239" i="82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10" i="81"/>
  <c r="J10" i="81" s="1"/>
  <c r="E10" i="82" s="1"/>
  <c r="G11" i="81"/>
  <c r="J11" i="81" s="1"/>
  <c r="E11" i="82" s="1"/>
  <c r="G9" i="81"/>
  <c r="J9" i="81" s="1"/>
  <c r="E9" i="82" s="1"/>
  <c r="P5" i="74"/>
  <c r="R271" i="74"/>
  <c r="E169" i="97" l="1"/>
  <c r="G169" i="97" s="1"/>
  <c r="J169" i="97" s="1"/>
  <c r="E169" i="98" s="1"/>
  <c r="G169" i="98" s="1"/>
  <c r="J169" i="98" s="1"/>
  <c r="E169" i="99" s="1"/>
  <c r="G237" i="88"/>
  <c r="J237" i="88" s="1"/>
  <c r="E237" i="89" s="1"/>
  <c r="E229" i="88"/>
  <c r="E127" i="82"/>
  <c r="G127" i="82" s="1"/>
  <c r="J127" i="82" s="1"/>
  <c r="E39" i="82"/>
  <c r="G39" i="82" s="1"/>
  <c r="J39" i="82" s="1"/>
  <c r="E208" i="82"/>
  <c r="G208" i="82" s="1"/>
  <c r="J208" i="82" s="1"/>
  <c r="E151" i="82"/>
  <c r="G151" i="82" s="1"/>
  <c r="J151" i="82" s="1"/>
  <c r="E226" i="82"/>
  <c r="G226" i="82" s="1"/>
  <c r="J226" i="82" s="1"/>
  <c r="E157" i="81"/>
  <c r="G157" i="81" s="1"/>
  <c r="J157" i="81" s="1"/>
  <c r="E202" i="81"/>
  <c r="G202" i="81" s="1"/>
  <c r="J202" i="81" s="1"/>
  <c r="E210" i="81"/>
  <c r="G210" i="81" s="1"/>
  <c r="J210" i="81" s="1"/>
  <c r="E195" i="81"/>
  <c r="G195" i="81" s="1"/>
  <c r="J195" i="81" s="1"/>
  <c r="E150" i="81"/>
  <c r="G150" i="81" s="1"/>
  <c r="J150" i="81" s="1"/>
  <c r="E147" i="81"/>
  <c r="G147" i="81" s="1"/>
  <c r="J147" i="81" s="1"/>
  <c r="E197" i="81"/>
  <c r="G197" i="81" s="1"/>
  <c r="J197" i="81" s="1"/>
  <c r="E204" i="81"/>
  <c r="G204" i="81" s="1"/>
  <c r="J204" i="81" s="1"/>
  <c r="E196" i="81"/>
  <c r="G196" i="81" s="1"/>
  <c r="J196" i="81" s="1"/>
  <c r="E194" i="82"/>
  <c r="G194" i="82" s="1"/>
  <c r="J194" i="82" s="1"/>
  <c r="E113" i="81"/>
  <c r="G113" i="81" s="1"/>
  <c r="J113" i="81" s="1"/>
  <c r="E198" i="81"/>
  <c r="G198" i="81" s="1"/>
  <c r="J198" i="81" s="1"/>
  <c r="E211" i="81"/>
  <c r="G211" i="81" s="1"/>
  <c r="J211" i="81" s="1"/>
  <c r="E193" i="82"/>
  <c r="G193" i="82" s="1"/>
  <c r="J193" i="82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03" i="81"/>
  <c r="G203" i="81" s="1"/>
  <c r="J203" i="81" s="1"/>
  <c r="E203" i="82" s="1"/>
  <c r="G203" i="82" s="1"/>
  <c r="J203" i="82" s="1"/>
  <c r="G229" i="88"/>
  <c r="J229" i="88" s="1"/>
  <c r="E229" i="89" s="1"/>
  <c r="G229" i="89" s="1"/>
  <c r="J229" i="89" s="1"/>
  <c r="E229" i="90" s="1"/>
  <c r="G232" i="81"/>
  <c r="J232" i="81" s="1"/>
  <c r="E232" i="82" s="1"/>
  <c r="G240" i="81"/>
  <c r="J240" i="81" s="1"/>
  <c r="E240" i="82" s="1"/>
  <c r="G241" i="81"/>
  <c r="J241" i="81" s="1"/>
  <c r="E241" i="82" s="1"/>
  <c r="G237" i="89"/>
  <c r="J237" i="89" s="1"/>
  <c r="E237" i="90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9" i="74"/>
  <c r="X13" i="8"/>
  <c r="E195" i="82" l="1"/>
  <c r="G195" i="82" s="1"/>
  <c r="J195" i="82" s="1"/>
  <c r="E210" i="82"/>
  <c r="G210" i="82" s="1"/>
  <c r="J210" i="82" s="1"/>
  <c r="E209" i="82"/>
  <c r="G209" i="82" s="1"/>
  <c r="J209" i="82" s="1"/>
  <c r="E202" i="82"/>
  <c r="G202" i="82" s="1"/>
  <c r="J202" i="82" s="1"/>
  <c r="E149" i="82"/>
  <c r="G149" i="82" s="1"/>
  <c r="J149" i="82" s="1"/>
  <c r="E196" i="82"/>
  <c r="G196" i="82" s="1"/>
  <c r="J196" i="82" s="1"/>
  <c r="E157" i="82"/>
  <c r="G157" i="82" s="1"/>
  <c r="J157" i="82" s="1"/>
  <c r="E128" i="82"/>
  <c r="G128" i="82" s="1"/>
  <c r="J128" i="82" s="1"/>
  <c r="E197" i="82"/>
  <c r="G197" i="82" s="1"/>
  <c r="J197" i="82" s="1"/>
  <c r="E156" i="82"/>
  <c r="G156" i="82" s="1"/>
  <c r="J156" i="82" s="1"/>
  <c r="E212" i="82"/>
  <c r="G212" i="82" s="1"/>
  <c r="J212" i="82" s="1"/>
  <c r="E182" i="82"/>
  <c r="G182" i="82" s="1"/>
  <c r="J182" i="82" s="1"/>
  <c r="E204" i="82"/>
  <c r="G204" i="82" s="1"/>
  <c r="J204" i="82" s="1"/>
  <c r="E147" i="82"/>
  <c r="G147" i="82" s="1"/>
  <c r="J147" i="82" s="1"/>
  <c r="E198" i="82"/>
  <c r="G198" i="82" s="1"/>
  <c r="J198" i="82" s="1"/>
  <c r="E113" i="82"/>
  <c r="G113" i="82" s="1"/>
  <c r="J113" i="82" s="1"/>
  <c r="E211" i="82"/>
  <c r="G211" i="82" s="1"/>
  <c r="J211" i="82" s="1"/>
  <c r="E150" i="82"/>
  <c r="G150" i="82" s="1"/>
  <c r="J150" i="82" s="1"/>
  <c r="G229" i="90"/>
  <c r="J229" i="90" s="1"/>
  <c r="E229" i="91" s="1"/>
  <c r="G237" i="90"/>
  <c r="J237" i="90" s="1"/>
  <c r="E237" i="91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39" i="85"/>
  <c r="J39" i="85" s="1"/>
  <c r="N282" i="74"/>
  <c r="N281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83" i="86" s="1"/>
  <c r="J83" i="86" s="1"/>
  <c r="E83" i="87" s="1"/>
  <c r="G213" i="85"/>
  <c r="J213" i="85" s="1"/>
  <c r="G213" i="86" s="1"/>
  <c r="J213" i="86" s="1"/>
  <c r="E213" i="87" s="1"/>
  <c r="G148" i="85"/>
  <c r="J148" i="85" s="1"/>
  <c r="G148" i="86" s="1"/>
  <c r="J148" i="86" s="1"/>
  <c r="E148" i="87" s="1"/>
  <c r="G205" i="85"/>
  <c r="J205" i="85" s="1"/>
  <c r="G205" i="86" s="1"/>
  <c r="J205" i="86" s="1"/>
  <c r="E205" i="87" s="1"/>
  <c r="G194" i="85"/>
  <c r="J194" i="85" s="1"/>
  <c r="G194" i="86" s="1"/>
  <c r="J194" i="86" s="1"/>
  <c r="E194" i="87" s="1"/>
  <c r="G84" i="85"/>
  <c r="J84" i="85" s="1"/>
  <c r="G84" i="86" s="1"/>
  <c r="J84" i="86" s="1"/>
  <c r="E84" i="87" s="1"/>
  <c r="G155" i="85"/>
  <c r="J155" i="85" s="1"/>
  <c r="G155" i="86" s="1"/>
  <c r="J155" i="86" s="1"/>
  <c r="E155" i="87" s="1"/>
  <c r="G152" i="85"/>
  <c r="J152" i="85" s="1"/>
  <c r="G152" i="86" s="1"/>
  <c r="J152" i="86" s="1"/>
  <c r="E152" i="87" s="1"/>
  <c r="G206" i="85"/>
  <c r="J206" i="85" s="1"/>
  <c r="G206" i="86" s="1"/>
  <c r="J206" i="86" s="1"/>
  <c r="E206" i="87" s="1"/>
  <c r="G208" i="85"/>
  <c r="J208" i="85" s="1"/>
  <c r="G208" i="86" s="1"/>
  <c r="J208" i="86" s="1"/>
  <c r="E208" i="87" s="1"/>
  <c r="G226" i="85"/>
  <c r="J226" i="85" s="1"/>
  <c r="G226" i="86" s="1"/>
  <c r="J226" i="86" s="1"/>
  <c r="E226" i="87" s="1"/>
  <c r="G151" i="85"/>
  <c r="J151" i="85" s="1"/>
  <c r="G151" i="86" s="1"/>
  <c r="J151" i="86" s="1"/>
  <c r="E151" i="87" s="1"/>
  <c r="G181" i="85"/>
  <c r="J181" i="85" s="1"/>
  <c r="G181" i="86" s="1"/>
  <c r="J181" i="86" s="1"/>
  <c r="E181" i="87" s="1"/>
  <c r="G125" i="85"/>
  <c r="J125" i="85" s="1"/>
  <c r="G125" i="86" s="1"/>
  <c r="J125" i="86" s="1"/>
  <c r="E125" i="87" s="1"/>
  <c r="G153" i="85"/>
  <c r="J153" i="85" s="1"/>
  <c r="G153" i="86" s="1"/>
  <c r="J153" i="86" s="1"/>
  <c r="E153" i="87" s="1"/>
  <c r="G193" i="85"/>
  <c r="J193" i="85" s="1"/>
  <c r="G193" i="86" s="1"/>
  <c r="J193" i="86" s="1"/>
  <c r="E193" i="87" s="1"/>
  <c r="G231" i="85"/>
  <c r="J231" i="85" s="1"/>
  <c r="G126" i="85"/>
  <c r="J126" i="85" s="1"/>
  <c r="G126" i="86" s="1"/>
  <c r="J126" i="86" s="1"/>
  <c r="E126" i="87" s="1"/>
  <c r="G127" i="85"/>
  <c r="J127" i="85" s="1"/>
  <c r="G127" i="86" s="1"/>
  <c r="J127" i="86" s="1"/>
  <c r="E127" i="87" s="1"/>
  <c r="G177" i="85"/>
  <c r="J177" i="85" s="1"/>
  <c r="G177" i="86" s="1"/>
  <c r="J177" i="86" s="1"/>
  <c r="E177" i="87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X36" i="8"/>
  <c r="E12" i="97" l="1"/>
  <c r="G12" i="97" s="1"/>
  <c r="J12" i="97" s="1"/>
  <c r="E12" i="98" s="1"/>
  <c r="G12" i="98" s="1"/>
  <c r="J12" i="98" s="1"/>
  <c r="E12" i="99" s="1"/>
  <c r="E169" i="101"/>
  <c r="G169" i="101" s="1"/>
  <c r="J169" i="101" s="1"/>
  <c r="E71" i="81"/>
  <c r="G71" i="81" s="1"/>
  <c r="J71" i="81" s="1"/>
  <c r="E175" i="81"/>
  <c r="G175" i="81" s="1"/>
  <c r="J175" i="81" s="1"/>
  <c r="E70" i="81"/>
  <c r="G70" i="81" s="1"/>
  <c r="J70" i="81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E239" i="87" s="1"/>
  <c r="G205" i="87"/>
  <c r="J205" i="87" s="1"/>
  <c r="E205" i="88" s="1"/>
  <c r="G208" i="87"/>
  <c r="J208" i="87" s="1"/>
  <c r="E208" i="88" s="1"/>
  <c r="G153" i="87"/>
  <c r="J153" i="87" s="1"/>
  <c r="E153" i="88" s="1"/>
  <c r="G206" i="87"/>
  <c r="J206" i="87" s="1"/>
  <c r="E206" i="88" s="1"/>
  <c r="G148" i="87"/>
  <c r="J148" i="87" s="1"/>
  <c r="E148" i="88" s="1"/>
  <c r="G152" i="87"/>
  <c r="J152" i="87" s="1"/>
  <c r="E152" i="88" s="1"/>
  <c r="G213" i="87"/>
  <c r="J213" i="87" s="1"/>
  <c r="E213" i="88" s="1"/>
  <c r="G193" i="87"/>
  <c r="J193" i="87" s="1"/>
  <c r="E193" i="88" s="1"/>
  <c r="G177" i="87"/>
  <c r="J177" i="87" s="1"/>
  <c r="E177" i="88" s="1"/>
  <c r="G125" i="87"/>
  <c r="J125" i="87" s="1"/>
  <c r="E125" i="88" s="1"/>
  <c r="G155" i="87"/>
  <c r="J155" i="87" s="1"/>
  <c r="E155" i="88" s="1"/>
  <c r="G83" i="87"/>
  <c r="J83" i="87" s="1"/>
  <c r="E83" i="88" s="1"/>
  <c r="G127" i="87"/>
  <c r="J127" i="87" s="1"/>
  <c r="E127" i="88" s="1"/>
  <c r="G181" i="87"/>
  <c r="J181" i="87" s="1"/>
  <c r="E181" i="88" s="1"/>
  <c r="G151" i="87"/>
  <c r="J151" i="87" s="1"/>
  <c r="E151" i="88" s="1"/>
  <c r="G84" i="87"/>
  <c r="J84" i="87" s="1"/>
  <c r="E84" i="88" s="1"/>
  <c r="G126" i="87"/>
  <c r="J126" i="87" s="1"/>
  <c r="E126" i="88" s="1"/>
  <c r="G226" i="87"/>
  <c r="J226" i="87" s="1"/>
  <c r="E226" i="88" s="1"/>
  <c r="G194" i="87"/>
  <c r="J194" i="87" s="1"/>
  <c r="E194" i="88" s="1"/>
  <c r="G202" i="85"/>
  <c r="J202" i="85" s="1"/>
  <c r="G202" i="86" s="1"/>
  <c r="J202" i="86" s="1"/>
  <c r="E202" i="87" s="1"/>
  <c r="G128" i="85"/>
  <c r="J128" i="85" s="1"/>
  <c r="G128" i="86" s="1"/>
  <c r="J128" i="86" s="1"/>
  <c r="E128" i="87" s="1"/>
  <c r="G210" i="85"/>
  <c r="J210" i="85" s="1"/>
  <c r="G210" i="86" s="1"/>
  <c r="J210" i="86" s="1"/>
  <c r="E210" i="87" s="1"/>
  <c r="G196" i="85"/>
  <c r="J196" i="85" s="1"/>
  <c r="G196" i="86" s="1"/>
  <c r="J196" i="86" s="1"/>
  <c r="E196" i="87" s="1"/>
  <c r="G147" i="85"/>
  <c r="J147" i="85" s="1"/>
  <c r="G147" i="86" s="1"/>
  <c r="J147" i="86" s="1"/>
  <c r="E147" i="87" s="1"/>
  <c r="G156" i="85"/>
  <c r="J156" i="85" s="1"/>
  <c r="G156" i="86" s="1"/>
  <c r="J156" i="86" s="1"/>
  <c r="E156" i="87" s="1"/>
  <c r="G211" i="85"/>
  <c r="J211" i="85" s="1"/>
  <c r="G211" i="86" s="1"/>
  <c r="J211" i="86" s="1"/>
  <c r="E211" i="87" s="1"/>
  <c r="G203" i="85"/>
  <c r="J203" i="85" s="1"/>
  <c r="G203" i="86" s="1"/>
  <c r="J203" i="86" s="1"/>
  <c r="E203" i="87" s="1"/>
  <c r="G149" i="85"/>
  <c r="J149" i="85" s="1"/>
  <c r="G149" i="86" s="1"/>
  <c r="J149" i="86" s="1"/>
  <c r="E149" i="87" s="1"/>
  <c r="G150" i="85"/>
  <c r="J150" i="85" s="1"/>
  <c r="G150" i="86" s="1"/>
  <c r="J150" i="86" s="1"/>
  <c r="E150" i="87" s="1"/>
  <c r="G197" i="85"/>
  <c r="J197" i="85" s="1"/>
  <c r="G197" i="86" s="1"/>
  <c r="J197" i="86" s="1"/>
  <c r="E197" i="87" s="1"/>
  <c r="G204" i="85"/>
  <c r="J204" i="85" s="1"/>
  <c r="G204" i="86" s="1"/>
  <c r="J204" i="86" s="1"/>
  <c r="E204" i="87" s="1"/>
  <c r="G209" i="85"/>
  <c r="J209" i="85" s="1"/>
  <c r="G209" i="86" s="1"/>
  <c r="J209" i="86" s="1"/>
  <c r="E209" i="87" s="1"/>
  <c r="G195" i="85"/>
  <c r="J195" i="85" s="1"/>
  <c r="G195" i="86" s="1"/>
  <c r="J195" i="86" s="1"/>
  <c r="E195" i="87" s="1"/>
  <c r="G198" i="85"/>
  <c r="J198" i="85" s="1"/>
  <c r="G198" i="86" s="1"/>
  <c r="J198" i="86" s="1"/>
  <c r="E198" i="87" s="1"/>
  <c r="G157" i="85"/>
  <c r="J157" i="85" s="1"/>
  <c r="G157" i="86" s="1"/>
  <c r="J157" i="86" s="1"/>
  <c r="E157" i="87" s="1"/>
  <c r="G212" i="85"/>
  <c r="J212" i="85" s="1"/>
  <c r="G212" i="86" s="1"/>
  <c r="J212" i="86" s="1"/>
  <c r="E212" i="87" s="1"/>
  <c r="G182" i="85"/>
  <c r="J182" i="85" s="1"/>
  <c r="G182" i="86" s="1"/>
  <c r="J182" i="86" s="1"/>
  <c r="E182" i="87" s="1"/>
  <c r="G113" i="85"/>
  <c r="J113" i="85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239" i="87"/>
  <c r="J239" i="87" s="1"/>
  <c r="E239" i="88" s="1"/>
  <c r="E231" i="87"/>
  <c r="E70" i="82"/>
  <c r="G70" i="82" s="1"/>
  <c r="J70" i="82" s="1"/>
  <c r="E175" i="82"/>
  <c r="G175" i="82" s="1"/>
  <c r="J175" i="82" s="1"/>
  <c r="E71" i="82"/>
  <c r="G71" i="82" s="1"/>
  <c r="J71" i="82" s="1"/>
  <c r="G35" i="107"/>
  <c r="J35" i="107" s="1"/>
  <c r="G45" i="107"/>
  <c r="J45" i="107" s="1"/>
  <c r="G231" i="87"/>
  <c r="J231" i="87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57" i="87"/>
  <c r="J157" i="87" s="1"/>
  <c r="E157" i="88" s="1"/>
  <c r="G150" i="87"/>
  <c r="J150" i="87" s="1"/>
  <c r="E150" i="88" s="1"/>
  <c r="G202" i="87"/>
  <c r="J202" i="87" s="1"/>
  <c r="E202" i="88" s="1"/>
  <c r="G181" i="88"/>
  <c r="J181" i="88" s="1"/>
  <c r="G197" i="87"/>
  <c r="J197" i="87" s="1"/>
  <c r="E197" i="88" s="1"/>
  <c r="G198" i="87"/>
  <c r="J198" i="87" s="1"/>
  <c r="E198" i="88" s="1"/>
  <c r="G194" i="88"/>
  <c r="J194" i="88" s="1"/>
  <c r="G206" i="88"/>
  <c r="J206" i="88" s="1"/>
  <c r="G195" i="87"/>
  <c r="J195" i="87" s="1"/>
  <c r="E195" i="88" s="1"/>
  <c r="G149" i="87"/>
  <c r="J149" i="87" s="1"/>
  <c r="E149" i="88" s="1"/>
  <c r="G226" i="88"/>
  <c r="J226" i="88" s="1"/>
  <c r="G153" i="88"/>
  <c r="J153" i="88" s="1"/>
  <c r="G210" i="87"/>
  <c r="J210" i="87" s="1"/>
  <c r="E210" i="88" s="1"/>
  <c r="G213" i="88"/>
  <c r="J213" i="88" s="1"/>
  <c r="G151" i="88"/>
  <c r="J151" i="88" s="1"/>
  <c r="G182" i="87"/>
  <c r="J182" i="87" s="1"/>
  <c r="E182" i="88" s="1"/>
  <c r="G209" i="87"/>
  <c r="J209" i="87" s="1"/>
  <c r="E209" i="88" s="1"/>
  <c r="G203" i="87"/>
  <c r="J203" i="87" s="1"/>
  <c r="E203" i="88" s="1"/>
  <c r="G152" i="88"/>
  <c r="J152" i="88" s="1"/>
  <c r="G211" i="87"/>
  <c r="J211" i="87" s="1"/>
  <c r="E211" i="88" s="1"/>
  <c r="G155" i="88"/>
  <c r="J155" i="88" s="1"/>
  <c r="G204" i="87"/>
  <c r="J204" i="87" s="1"/>
  <c r="E204" i="88" s="1"/>
  <c r="G156" i="87"/>
  <c r="J156" i="87" s="1"/>
  <c r="E156" i="88" s="1"/>
  <c r="G125" i="88"/>
  <c r="J125" i="88" s="1"/>
  <c r="G9" i="86"/>
  <c r="J9" i="86" s="1"/>
  <c r="G39" i="87"/>
  <c r="J39" i="87" s="1"/>
  <c r="G11" i="86"/>
  <c r="J11" i="86" s="1"/>
  <c r="G212" i="87"/>
  <c r="J212" i="87" s="1"/>
  <c r="E212" i="88" s="1"/>
  <c r="G147" i="87"/>
  <c r="J147" i="87" s="1"/>
  <c r="E147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28" i="87"/>
  <c r="J128" i="87" s="1"/>
  <c r="E128" i="88" s="1"/>
  <c r="G196" i="87"/>
  <c r="J196" i="87" s="1"/>
  <c r="E196" i="88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E194" i="89"/>
  <c r="G194" i="89" s="1"/>
  <c r="J194" i="89" s="1"/>
  <c r="E194" i="90" s="1"/>
  <c r="G194" i="90" s="1"/>
  <c r="J194" i="90" s="1"/>
  <c r="E19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51" i="89"/>
  <c r="G151" i="89" s="1"/>
  <c r="J151" i="89" s="1"/>
  <c r="E151" i="90" s="1"/>
  <c r="G151" i="90" s="1"/>
  <c r="J151" i="90" s="1"/>
  <c r="E151" i="91" s="1"/>
  <c r="E155" i="89"/>
  <c r="G155" i="89" s="1"/>
  <c r="J155" i="89" s="1"/>
  <c r="E155" i="90" s="1"/>
  <c r="G155" i="90" s="1"/>
  <c r="J155" i="90" s="1"/>
  <c r="E155" i="91" s="1"/>
  <c r="E84" i="89"/>
  <c r="G84" i="89" s="1"/>
  <c r="J84" i="89" s="1"/>
  <c r="E84" i="90" s="1"/>
  <c r="G84" i="90" s="1"/>
  <c r="J84" i="90" s="1"/>
  <c r="E84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27" i="89"/>
  <c r="G127" i="89" s="1"/>
  <c r="J127" i="89" s="1"/>
  <c r="E127" i="90" s="1"/>
  <c r="G127" i="90" s="1"/>
  <c r="J127" i="90" s="1"/>
  <c r="E127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G239" i="88"/>
  <c r="J239" i="88" s="1"/>
  <c r="E239" i="89" s="1"/>
  <c r="E231" i="88"/>
  <c r="G231" i="88" s="1"/>
  <c r="J231" i="88" s="1"/>
  <c r="E231" i="89" s="1"/>
  <c r="E83" i="89"/>
  <c r="G83" i="89" s="1"/>
  <c r="J83" i="89" s="1"/>
  <c r="E83" i="90" s="1"/>
  <c r="G83" i="90" s="1"/>
  <c r="J83" i="90" s="1"/>
  <c r="E83" i="91" s="1"/>
  <c r="E205" i="89"/>
  <c r="G205" i="89" s="1"/>
  <c r="J205" i="89" s="1"/>
  <c r="E205" i="90" s="1"/>
  <c r="G205" i="90" s="1"/>
  <c r="J205" i="90" s="1"/>
  <c r="E205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20" i="77"/>
  <c r="E26" i="77"/>
  <c r="G26" i="77" s="1"/>
  <c r="J26" i="77" s="1"/>
  <c r="E26" i="78" s="1"/>
  <c r="E24" i="77"/>
  <c r="G24" i="77" s="1"/>
  <c r="J24" i="77" s="1"/>
  <c r="E24" i="78" s="1"/>
  <c r="E22" i="77"/>
  <c r="G22" i="77" s="1"/>
  <c r="J22" i="77" s="1"/>
  <c r="E22" i="78" s="1"/>
  <c r="E23" i="77"/>
  <c r="E21" i="77"/>
  <c r="E25" i="77"/>
  <c r="E19" i="77"/>
  <c r="G19" i="77" s="1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231" i="89"/>
  <c r="J231" i="89" s="1"/>
  <c r="E231" i="90" s="1"/>
  <c r="G239" i="89"/>
  <c r="J239" i="89" s="1"/>
  <c r="E239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190" i="77"/>
  <c r="J190" i="77" s="1"/>
  <c r="E190" i="78" s="1"/>
  <c r="G82" i="77"/>
  <c r="J82" i="77" s="1"/>
  <c r="E82" i="78" s="1"/>
  <c r="G173" i="77"/>
  <c r="J173" i="77" s="1"/>
  <c r="G103" i="77"/>
  <c r="J103" i="77" s="1"/>
  <c r="G104" i="77"/>
  <c r="J104" i="77" s="1"/>
  <c r="E104" i="78" s="1"/>
  <c r="G20" i="77"/>
  <c r="J20" i="77" s="1"/>
  <c r="E20" i="78" s="1"/>
  <c r="G25" i="77"/>
  <c r="J25" i="77" s="1"/>
  <c r="E25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9" i="89" l="1"/>
  <c r="G9" i="89" s="1"/>
  <c r="J9" i="89" s="1"/>
  <c r="E9" i="90" s="1"/>
  <c r="G9" i="90" s="1"/>
  <c r="J9" i="90" s="1"/>
  <c r="E9" i="91" s="1"/>
  <c r="E12" i="101"/>
  <c r="G12" i="101" s="1"/>
  <c r="J12" i="101" s="1"/>
  <c r="E11" i="89"/>
  <c r="G11" i="89" s="1"/>
  <c r="J11" i="89" s="1"/>
  <c r="E11" i="90" s="1"/>
  <c r="G11" i="90" s="1"/>
  <c r="J11" i="90" s="1"/>
  <c r="E11" i="91" s="1"/>
  <c r="E10" i="89"/>
  <c r="G10" i="89" s="1"/>
  <c r="J10" i="89" s="1"/>
  <c r="E10" i="90" s="1"/>
  <c r="G10" i="90" s="1"/>
  <c r="J10" i="90" s="1"/>
  <c r="E10" i="91" s="1"/>
  <c r="E169" i="107"/>
  <c r="G169" i="107" s="1"/>
  <c r="J169" i="107" s="1"/>
  <c r="E212" i="89"/>
  <c r="G212" i="89" s="1"/>
  <c r="J212" i="89" s="1"/>
  <c r="E212" i="90" s="1"/>
  <c r="G212" i="90" s="1"/>
  <c r="J212" i="90" s="1"/>
  <c r="E212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57" i="89"/>
  <c r="G157" i="89" s="1"/>
  <c r="J157" i="89" s="1"/>
  <c r="E157" i="90" s="1"/>
  <c r="G157" i="90" s="1"/>
  <c r="J157" i="90" s="1"/>
  <c r="E157" i="91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49" i="89"/>
  <c r="G149" i="89" s="1"/>
  <c r="J149" i="89" s="1"/>
  <c r="E149" i="90" s="1"/>
  <c r="G149" i="90" s="1"/>
  <c r="J149" i="90" s="1"/>
  <c r="E149" i="91" s="1"/>
  <c r="G195" i="89"/>
  <c r="J195" i="89" s="1"/>
  <c r="E195" i="90" s="1"/>
  <c r="G195" i="90" s="1"/>
  <c r="J195" i="90" s="1"/>
  <c r="E195" i="91" s="1"/>
  <c r="E195" i="89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174" i="78"/>
  <c r="J174" i="78" s="1"/>
  <c r="E174" i="79" s="1"/>
  <c r="E173" i="78"/>
  <c r="G102" i="78"/>
  <c r="J102" i="78" s="1"/>
  <c r="E102" i="79" s="1"/>
  <c r="E103" i="78"/>
  <c r="G103" i="78" s="1"/>
  <c r="J103" i="78" s="1"/>
  <c r="E103" i="79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175" i="86" s="1"/>
  <c r="J175" i="86" s="1"/>
  <c r="E175" i="87" s="1"/>
  <c r="G70" i="85"/>
  <c r="J70" i="85" s="1"/>
  <c r="G70" i="86" s="1"/>
  <c r="J70" i="86" s="1"/>
  <c r="E70" i="87" s="1"/>
  <c r="G71" i="85"/>
  <c r="J71" i="85" s="1"/>
  <c r="G71" i="86" s="1"/>
  <c r="J71" i="86" s="1"/>
  <c r="E71" i="87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13" i="89"/>
  <c r="G113" i="89" s="1"/>
  <c r="J113" i="89" s="1"/>
  <c r="E113" i="90" s="1"/>
  <c r="G113" i="90" s="1"/>
  <c r="J113" i="90" s="1"/>
  <c r="G174" i="79"/>
  <c r="J174" i="79" s="1"/>
  <c r="E174" i="80" s="1"/>
  <c r="E173" i="79"/>
  <c r="G242" i="79"/>
  <c r="J242" i="79" s="1"/>
  <c r="E242" i="80" s="1"/>
  <c r="E234" i="78"/>
  <c r="G234" i="78" s="1"/>
  <c r="J234" i="78" s="1"/>
  <c r="E34" i="78"/>
  <c r="G34" i="78" s="1"/>
  <c r="J34" i="78" s="1"/>
  <c r="E34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9" i="78"/>
  <c r="G79" i="78" s="1"/>
  <c r="J79" i="78" s="1"/>
  <c r="E65" i="78"/>
  <c r="G65" i="78" s="1"/>
  <c r="J65" i="78" s="1"/>
  <c r="E160" i="78"/>
  <c r="G160" i="78" s="1"/>
  <c r="J160" i="78" s="1"/>
  <c r="E225" i="78"/>
  <c r="G225" i="78" s="1"/>
  <c r="J225" i="78" s="1"/>
  <c r="E225" i="79" s="1"/>
  <c r="E64" i="78"/>
  <c r="G64" i="78" s="1"/>
  <c r="J64" i="78" s="1"/>
  <c r="E64" i="79" s="1"/>
  <c r="E66" i="78"/>
  <c r="G66" i="78" s="1"/>
  <c r="J66" i="78" s="1"/>
  <c r="E58" i="78"/>
  <c r="G58" i="78" s="1"/>
  <c r="J58" i="78" s="1"/>
  <c r="E58" i="79" s="1"/>
  <c r="G58" i="79" s="1"/>
  <c r="J58" i="79" s="1"/>
  <c r="E37" i="78"/>
  <c r="G37" i="78" s="1"/>
  <c r="J37" i="78" s="1"/>
  <c r="E37" i="79" s="1"/>
  <c r="E170" i="78"/>
  <c r="G170" i="78" s="1"/>
  <c r="J170" i="78" s="1"/>
  <c r="E56" i="78"/>
  <c r="G56" i="78" s="1"/>
  <c r="J56" i="78" s="1"/>
  <c r="E56" i="79" s="1"/>
  <c r="G56" i="79" s="1"/>
  <c r="J56" i="79" s="1"/>
  <c r="E50" i="78"/>
  <c r="G50" i="78" s="1"/>
  <c r="J50" i="78" s="1"/>
  <c r="E50" i="79" s="1"/>
  <c r="E98" i="78"/>
  <c r="G98" i="78" s="1"/>
  <c r="J98" i="78" s="1"/>
  <c r="E98" i="79" s="1"/>
  <c r="G98" i="79" s="1"/>
  <c r="J98" i="79" s="1"/>
  <c r="E118" i="78"/>
  <c r="G118" i="78" s="1"/>
  <c r="J118" i="78" s="1"/>
  <c r="E118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G235" i="78"/>
  <c r="J235" i="78" s="1"/>
  <c r="E235" i="79" s="1"/>
  <c r="E227" i="78"/>
  <c r="E43" i="78"/>
  <c r="G43" i="78" s="1"/>
  <c r="J43" i="78" s="1"/>
  <c r="E43" i="79" s="1"/>
  <c r="E215" i="78"/>
  <c r="G215" i="78" s="1"/>
  <c r="J215" i="78" s="1"/>
  <c r="E215" i="79" s="1"/>
  <c r="E54" i="78"/>
  <c r="G54" i="78" s="1"/>
  <c r="J54" i="78" s="1"/>
  <c r="E54" i="79" s="1"/>
  <c r="E40" i="78"/>
  <c r="G40" i="78" s="1"/>
  <c r="J40" i="78" s="1"/>
  <c r="E40" i="79" s="1"/>
  <c r="G40" i="79" s="1"/>
  <c r="J40" i="79" s="1"/>
  <c r="E140" i="78"/>
  <c r="G140" i="78" s="1"/>
  <c r="J140" i="78" s="1"/>
  <c r="E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33" i="78"/>
  <c r="G33" i="78" s="1"/>
  <c r="J33" i="78" s="1"/>
  <c r="E33" i="79" s="1"/>
  <c r="G33" i="79" s="1"/>
  <c r="J33" i="79" s="1"/>
  <c r="E78" i="78"/>
  <c r="G78" i="78" s="1"/>
  <c r="J78" i="78" s="1"/>
  <c r="E78" i="79" s="1"/>
  <c r="G78" i="79" s="1"/>
  <c r="J78" i="79" s="1"/>
  <c r="E41" i="78"/>
  <c r="G41" i="78" s="1"/>
  <c r="J41" i="78" s="1"/>
  <c r="E41" i="79" s="1"/>
  <c r="E158" i="78"/>
  <c r="G158" i="78" s="1"/>
  <c r="J158" i="78" s="1"/>
  <c r="E115" i="78"/>
  <c r="G115" i="78" s="1"/>
  <c r="J115" i="78" s="1"/>
  <c r="E115" i="79" s="1"/>
  <c r="E31" i="78"/>
  <c r="G31" i="78" s="1"/>
  <c r="J31" i="78" s="1"/>
  <c r="E31" i="79" s="1"/>
  <c r="G236" i="78"/>
  <c r="J236" i="78" s="1"/>
  <c r="E236" i="79" s="1"/>
  <c r="E228" i="78"/>
  <c r="E135" i="78"/>
  <c r="G135" i="78" s="1"/>
  <c r="J135" i="78" s="1"/>
  <c r="E135" i="79" s="1"/>
  <c r="E61" i="78"/>
  <c r="G61" i="78" s="1"/>
  <c r="J61" i="78" s="1"/>
  <c r="E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74" i="78"/>
  <c r="G74" i="78" s="1"/>
  <c r="J74" i="78" s="1"/>
  <c r="E74" i="79" s="1"/>
  <c r="G108" i="78"/>
  <c r="J108" i="78" s="1"/>
  <c r="E108" i="79" s="1"/>
  <c r="G108" i="79" s="1"/>
  <c r="J108" i="79" s="1"/>
  <c r="E108" i="78"/>
  <c r="E166" i="78"/>
  <c r="G166" i="78" s="1"/>
  <c r="J166" i="78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43" i="78"/>
  <c r="G143" i="78" s="1"/>
  <c r="J143" i="78" s="1"/>
  <c r="E143" i="79" s="1"/>
  <c r="G143" i="79" s="1"/>
  <c r="J143" i="79" s="1"/>
  <c r="G237" i="96"/>
  <c r="J237" i="96" s="1"/>
  <c r="E237" i="97" s="1"/>
  <c r="J229" i="95"/>
  <c r="E229" i="96" s="1"/>
  <c r="G229" i="96" s="1"/>
  <c r="J229" i="96" s="1"/>
  <c r="E229" i="97" s="1"/>
  <c r="G75" i="107"/>
  <c r="J75" i="107" s="1"/>
  <c r="G86" i="78"/>
  <c r="J86" i="78" s="1"/>
  <c r="G87" i="78"/>
  <c r="J87" i="78" s="1"/>
  <c r="G229" i="97"/>
  <c r="J229" i="97" s="1"/>
  <c r="G237" i="97"/>
  <c r="J237" i="97" s="1"/>
  <c r="E237" i="9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71" i="78"/>
  <c r="J271" i="78" s="1"/>
  <c r="G102" i="79"/>
  <c r="J102" i="79" s="1"/>
  <c r="E102" i="80" s="1"/>
  <c r="G70" i="87"/>
  <c r="J70" i="87" s="1"/>
  <c r="E70" i="88" s="1"/>
  <c r="G37" i="79"/>
  <c r="J37" i="79" s="1"/>
  <c r="G41" i="79"/>
  <c r="J41" i="79" s="1"/>
  <c r="G175" i="87"/>
  <c r="J175" i="87" s="1"/>
  <c r="E175" i="88" s="1"/>
  <c r="G71" i="87"/>
  <c r="J71" i="87" s="1"/>
  <c r="E71" i="88" s="1"/>
  <c r="G10" i="91"/>
  <c r="J10" i="91" s="1"/>
  <c r="E10" i="92" s="1"/>
  <c r="G9" i="91"/>
  <c r="J9" i="91" s="1"/>
  <c r="E9" i="92" s="1"/>
  <c r="G140" i="79"/>
  <c r="J140" i="79" s="1"/>
  <c r="G115" i="79"/>
  <c r="J115" i="79" s="1"/>
  <c r="G31" i="79"/>
  <c r="J31" i="79" s="1"/>
  <c r="G118" i="79"/>
  <c r="J118" i="79" s="1"/>
  <c r="G104" i="79"/>
  <c r="J104" i="79" s="1"/>
  <c r="G61" i="79"/>
  <c r="J61" i="79" s="1"/>
  <c r="G11" i="91"/>
  <c r="J11" i="91" s="1"/>
  <c r="E11" i="92" s="1"/>
  <c r="G215" i="79"/>
  <c r="J215" i="79" s="1"/>
  <c r="G43" i="79"/>
  <c r="J43" i="79" s="1"/>
  <c r="G225" i="79"/>
  <c r="J225" i="79" s="1"/>
  <c r="G186" i="79"/>
  <c r="J186" i="79" s="1"/>
  <c r="G190" i="79"/>
  <c r="J190" i="79" s="1"/>
  <c r="E190" i="80" s="1"/>
  <c r="G50" i="79"/>
  <c r="J50" i="79" s="1"/>
  <c r="G34" i="79"/>
  <c r="J34" i="79" s="1"/>
  <c r="G54" i="79"/>
  <c r="J54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13" i="91" l="1"/>
  <c r="G113" i="91" s="1"/>
  <c r="J113" i="91" s="1"/>
  <c r="G237" i="98"/>
  <c r="J237" i="98" s="1"/>
  <c r="E237" i="99" s="1"/>
  <c r="E229" i="98"/>
  <c r="E12" i="106"/>
  <c r="G12" i="106" s="1"/>
  <c r="J12" i="106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G235" i="79"/>
  <c r="J235" i="79" s="1"/>
  <c r="E235" i="80" s="1"/>
  <c r="E227" i="79"/>
  <c r="G88" i="79"/>
  <c r="J88" i="79" s="1"/>
  <c r="E88" i="80" s="1"/>
  <c r="G88" i="80" s="1"/>
  <c r="J88" i="80" s="1"/>
  <c r="E88" i="81" s="1"/>
  <c r="E87" i="79"/>
  <c r="G87" i="79" s="1"/>
  <c r="J87" i="79" s="1"/>
  <c r="E87" i="80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86" i="79"/>
  <c r="G86" i="79" s="1"/>
  <c r="J86" i="79" s="1"/>
  <c r="E86" i="80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238" i="79"/>
  <c r="J238" i="79" s="1"/>
  <c r="E238" i="80" s="1"/>
  <c r="E230" i="79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G242" i="80"/>
  <c r="J242" i="80" s="1"/>
  <c r="E242" i="81" s="1"/>
  <c r="E234" i="79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G160" i="79"/>
  <c r="J160" i="79" s="1"/>
  <c r="E160" i="80" s="1"/>
  <c r="G160" i="80" s="1"/>
  <c r="J160" i="80" s="1"/>
  <c r="E160" i="81" s="1"/>
  <c r="G160" i="81" s="1"/>
  <c r="J160" i="81" s="1"/>
  <c r="E160" i="82" s="1"/>
  <c r="E160" i="79"/>
  <c r="G236" i="79"/>
  <c r="J236" i="79" s="1"/>
  <c r="E236" i="80" s="1"/>
  <c r="E228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08" i="80"/>
  <c r="G108" i="80" s="1"/>
  <c r="J108" i="80" s="1"/>
  <c r="E108" i="81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E118" i="80"/>
  <c r="G118" i="80" s="1"/>
  <c r="J118" i="80" s="1"/>
  <c r="E118" i="81" s="1"/>
  <c r="E36" i="80"/>
  <c r="G36" i="80" s="1"/>
  <c r="J36" i="80" s="1"/>
  <c r="E36" i="81" s="1"/>
  <c r="E34" i="80"/>
  <c r="G34" i="80" s="1"/>
  <c r="J34" i="80" s="1"/>
  <c r="E34" i="81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E28" i="80"/>
  <c r="G28" i="80" s="1"/>
  <c r="J28" i="80" s="1"/>
  <c r="E28" i="81" s="1"/>
  <c r="E50" i="80"/>
  <c r="G50" i="80" s="1"/>
  <c r="J50" i="80" s="1"/>
  <c r="E50" i="81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99" i="80"/>
  <c r="G99" i="80" s="1"/>
  <c r="J99" i="80" s="1"/>
  <c r="E99" i="81" s="1"/>
  <c r="G99" i="81" s="1"/>
  <c r="J99" i="81" s="1"/>
  <c r="E99" i="82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E77" i="80"/>
  <c r="G77" i="80" s="1"/>
  <c r="J77" i="80" s="1"/>
  <c r="E77" i="81" s="1"/>
  <c r="E141" i="80"/>
  <c r="G141" i="80" s="1"/>
  <c r="J141" i="80" s="1"/>
  <c r="E141" i="81" s="1"/>
  <c r="E98" i="80"/>
  <c r="G98" i="80" s="1"/>
  <c r="J98" i="80" s="1"/>
  <c r="E98" i="81" s="1"/>
  <c r="E31" i="80"/>
  <c r="G31" i="80" s="1"/>
  <c r="J31" i="80" s="1"/>
  <c r="E31" i="81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E52" i="80"/>
  <c r="G52" i="80" s="1"/>
  <c r="J52" i="80" s="1"/>
  <c r="E52" i="81" s="1"/>
  <c r="G52" i="81" s="1"/>
  <c r="J52" i="81" s="1"/>
  <c r="E52" i="82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E43" i="80"/>
  <c r="G43" i="80" s="1"/>
  <c r="J43" i="80" s="1"/>
  <c r="E43" i="81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16" i="77"/>
  <c r="E15" i="77"/>
  <c r="E136" i="78"/>
  <c r="G136" i="78" s="1"/>
  <c r="J136" i="78" s="1"/>
  <c r="E136" i="79" s="1"/>
  <c r="E14" i="77"/>
  <c r="E122" i="78"/>
  <c r="G122" i="78" s="1"/>
  <c r="J122" i="78" s="1"/>
  <c r="E122" i="79" s="1"/>
  <c r="E165" i="78"/>
  <c r="G165" i="78" s="1"/>
  <c r="J165" i="78" s="1"/>
  <c r="E18" i="77"/>
  <c r="E38" i="78"/>
  <c r="G38" i="78" s="1"/>
  <c r="J38" i="78" s="1"/>
  <c r="E38" i="79" s="1"/>
  <c r="G38" i="79" s="1"/>
  <c r="J38" i="79" s="1"/>
  <c r="E7" i="77"/>
  <c r="E17" i="77"/>
  <c r="G17" i="77" s="1"/>
  <c r="J17" i="77" s="1"/>
  <c r="E17" i="78" s="1"/>
  <c r="E6" i="77"/>
  <c r="G6" i="77" s="1"/>
  <c r="J6" i="77" s="1"/>
  <c r="E6" i="78" s="1"/>
  <c r="E13" i="77"/>
  <c r="E8" i="77"/>
  <c r="E221" i="78"/>
  <c r="G221" i="78" s="1"/>
  <c r="J221" i="78" s="1"/>
  <c r="G18" i="77"/>
  <c r="J18" i="77" s="1"/>
  <c r="E18" i="78" s="1"/>
  <c r="G230" i="79"/>
  <c r="J230" i="79" s="1"/>
  <c r="G229" i="98"/>
  <c r="J229" i="9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70" i="79"/>
  <c r="J270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E33" i="82" s="1"/>
  <c r="G21" i="80"/>
  <c r="J21" i="80" s="1"/>
  <c r="E21" i="81" s="1"/>
  <c r="G77" i="81"/>
  <c r="J77" i="81" s="1"/>
  <c r="E77" i="82" s="1"/>
  <c r="G36" i="81"/>
  <c r="J36" i="81" s="1"/>
  <c r="E36" i="82" s="1"/>
  <c r="G31" i="81"/>
  <c r="J31" i="81" s="1"/>
  <c r="E31" i="82" s="1"/>
  <c r="G26" i="80"/>
  <c r="J26" i="80" s="1"/>
  <c r="E26" i="81" s="1"/>
  <c r="G115" i="81"/>
  <c r="J115" i="81" s="1"/>
  <c r="E115" i="82" s="1"/>
  <c r="G19" i="80"/>
  <c r="J19" i="80" s="1"/>
  <c r="E19" i="81" s="1"/>
  <c r="G118" i="81"/>
  <c r="J118" i="81" s="1"/>
  <c r="E118" i="82" s="1"/>
  <c r="G20" i="80"/>
  <c r="J20" i="80" s="1"/>
  <c r="E20" i="81" s="1"/>
  <c r="G24" i="80"/>
  <c r="J24" i="80" s="1"/>
  <c r="E24" i="81" s="1"/>
  <c r="G41" i="81"/>
  <c r="J41" i="81" s="1"/>
  <c r="E41" i="82" s="1"/>
  <c r="G141" i="81"/>
  <c r="J141" i="81" s="1"/>
  <c r="E141" i="82" s="1"/>
  <c r="G29" i="81"/>
  <c r="J29" i="81" s="1"/>
  <c r="E29" i="82" s="1"/>
  <c r="G108" i="81"/>
  <c r="J108" i="81" s="1"/>
  <c r="E108" i="82" s="1"/>
  <c r="G50" i="81"/>
  <c r="J50" i="81" s="1"/>
  <c r="E50" i="82" s="1"/>
  <c r="G168" i="81"/>
  <c r="J168" i="81" s="1"/>
  <c r="E168" i="82" s="1"/>
  <c r="G22" i="80"/>
  <c r="J22" i="80" s="1"/>
  <c r="E22" i="81" s="1"/>
  <c r="G28" i="81"/>
  <c r="J28" i="81" s="1"/>
  <c r="E28" i="82" s="1"/>
  <c r="G25" i="80"/>
  <c r="J25" i="80" s="1"/>
  <c r="E25" i="81" s="1"/>
  <c r="G61" i="81"/>
  <c r="J61" i="81" s="1"/>
  <c r="E61" i="82" s="1"/>
  <c r="G23" i="80"/>
  <c r="J23" i="80" s="1"/>
  <c r="E23" i="81" s="1"/>
  <c r="G34" i="81"/>
  <c r="J34" i="81" s="1"/>
  <c r="E34" i="82" s="1"/>
  <c r="G43" i="81"/>
  <c r="J43" i="81" s="1"/>
  <c r="E43" i="82" s="1"/>
  <c r="G98" i="81"/>
  <c r="J98" i="81" s="1"/>
  <c r="E98" i="82" s="1"/>
  <c r="G27" i="81"/>
  <c r="J27" i="81" s="1"/>
  <c r="E27" i="82" s="1"/>
  <c r="G8" i="77"/>
  <c r="J8" i="77" s="1"/>
  <c r="E8" i="78" s="1"/>
  <c r="G13" i="77"/>
  <c r="J13" i="77" s="1"/>
  <c r="E13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73" i="8"/>
  <c r="M274" i="8"/>
  <c r="H273" i="8"/>
  <c r="M278" i="8"/>
  <c r="H275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" i="107" l="1"/>
  <c r="G12" i="107" s="1"/>
  <c r="J12" i="107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175" i="89"/>
  <c r="G175" i="89" s="1"/>
  <c r="J175" i="89" s="1"/>
  <c r="E175" i="90" s="1"/>
  <c r="G175" i="90" s="1"/>
  <c r="J175" i="90" s="1"/>
  <c r="E175" i="91" s="1"/>
  <c r="G237" i="99"/>
  <c r="J237" i="99" s="1"/>
  <c r="E237" i="100" s="1"/>
  <c r="G237" i="100" s="1"/>
  <c r="J237" i="100" s="1"/>
  <c r="E237" i="101" s="1"/>
  <c r="E229" i="99"/>
  <c r="G229" i="99" s="1"/>
  <c r="J229" i="99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90" i="81"/>
  <c r="G190" i="81" s="1"/>
  <c r="J190" i="81" s="1"/>
  <c r="E190" i="82" s="1"/>
  <c r="G190" i="82" s="1"/>
  <c r="J190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21" i="80"/>
  <c r="G121" i="80" s="1"/>
  <c r="J121" i="80" s="1"/>
  <c r="E53" i="80"/>
  <c r="G53" i="80" s="1"/>
  <c r="J53" i="80" s="1"/>
  <c r="E172" i="80"/>
  <c r="G172" i="80" s="1"/>
  <c r="J172" i="80" s="1"/>
  <c r="E123" i="80"/>
  <c r="G123" i="80" s="1"/>
  <c r="J123" i="80" s="1"/>
  <c r="E220" i="80"/>
  <c r="G220" i="80" s="1"/>
  <c r="J220" i="80" s="1"/>
  <c r="E162" i="80"/>
  <c r="G162" i="80" s="1"/>
  <c r="J162" i="80" s="1"/>
  <c r="E97" i="80"/>
  <c r="G97" i="80" s="1"/>
  <c r="J97" i="80" s="1"/>
  <c r="E97" i="81" s="1"/>
  <c r="G238" i="80"/>
  <c r="J238" i="80" s="1"/>
  <c r="E238" i="81" s="1"/>
  <c r="E230" i="80"/>
  <c r="G230" i="80" s="1"/>
  <c r="J230" i="80" s="1"/>
  <c r="E230" i="81" s="1"/>
  <c r="E122" i="80"/>
  <c r="G122" i="80" s="1"/>
  <c r="J122" i="80" s="1"/>
  <c r="E122" i="81" s="1"/>
  <c r="G235" i="80"/>
  <c r="J235" i="80" s="1"/>
  <c r="E235" i="81" s="1"/>
  <c r="E227" i="80"/>
  <c r="G227" i="80" s="1"/>
  <c r="J227" i="80" s="1"/>
  <c r="E227" i="81" s="1"/>
  <c r="E138" i="80"/>
  <c r="G138" i="80" s="1"/>
  <c r="J138" i="80" s="1"/>
  <c r="E101" i="80"/>
  <c r="G101" i="80" s="1"/>
  <c r="J101" i="80" s="1"/>
  <c r="E38" i="80"/>
  <c r="G38" i="80" s="1"/>
  <c r="J38" i="80" s="1"/>
  <c r="E38" i="81" s="1"/>
  <c r="G236" i="80"/>
  <c r="J236" i="80" s="1"/>
  <c r="E236" i="81" s="1"/>
  <c r="E228" i="80"/>
  <c r="G174" i="80"/>
  <c r="J174" i="80" s="1"/>
  <c r="E174" i="81" s="1"/>
  <c r="E173" i="80"/>
  <c r="E90" i="80"/>
  <c r="G90" i="80" s="1"/>
  <c r="J90" i="80" s="1"/>
  <c r="E111" i="80"/>
  <c r="G111" i="80" s="1"/>
  <c r="J111" i="80" s="1"/>
  <c r="E154" i="80"/>
  <c r="G154" i="80" s="1"/>
  <c r="J154" i="80" s="1"/>
  <c r="E145" i="80"/>
  <c r="G145" i="80" s="1"/>
  <c r="J145" i="80" s="1"/>
  <c r="G242" i="81"/>
  <c r="J242" i="81" s="1"/>
  <c r="E242" i="82" s="1"/>
  <c r="E234" i="80"/>
  <c r="G234" i="80" s="1"/>
  <c r="J234" i="80" s="1"/>
  <c r="E144" i="80"/>
  <c r="G144" i="80" s="1"/>
  <c r="J144" i="80" s="1"/>
  <c r="E142" i="80"/>
  <c r="G142" i="80" s="1"/>
  <c r="J142" i="80" s="1"/>
  <c r="E164" i="80"/>
  <c r="G164" i="80" s="1"/>
  <c r="J164" i="80" s="1"/>
  <c r="E191" i="80"/>
  <c r="G191" i="80" s="1"/>
  <c r="J191" i="80" s="1"/>
  <c r="E112" i="80"/>
  <c r="G112" i="80" s="1"/>
  <c r="J112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86" i="80"/>
  <c r="J86" i="80" s="1"/>
  <c r="E86" i="81" s="1"/>
  <c r="G87" i="80"/>
  <c r="J87" i="80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E230" i="82" s="1"/>
  <c r="G238" i="81"/>
  <c r="J238" i="81" s="1"/>
  <c r="E238" i="82" s="1"/>
  <c r="G231" i="93"/>
  <c r="J231" i="93" s="1"/>
  <c r="E231" i="94" s="1"/>
  <c r="G239" i="93"/>
  <c r="J239" i="93" s="1"/>
  <c r="E239" i="94" s="1"/>
  <c r="G270" i="80"/>
  <c r="J270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69" i="81"/>
  <c r="J269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G108" i="82"/>
  <c r="J108" i="82" s="1"/>
  <c r="G19" i="81"/>
  <c r="J19" i="81" s="1"/>
  <c r="E19" i="82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122" i="81"/>
  <c r="J122" i="81" s="1"/>
  <c r="E122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E22" i="82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E21" i="82" s="1"/>
  <c r="G44" i="82"/>
  <c r="J44" i="82" s="1"/>
  <c r="G24" i="81"/>
  <c r="J24" i="81" s="1"/>
  <c r="E24" i="82" s="1"/>
  <c r="G140" i="82"/>
  <c r="J140" i="82" s="1"/>
  <c r="G58" i="82"/>
  <c r="J58" i="82" s="1"/>
  <c r="G77" i="82"/>
  <c r="J77" i="82" s="1"/>
  <c r="G25" i="81"/>
  <c r="J25" i="81" s="1"/>
  <c r="E25" i="82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E20" i="82" s="1"/>
  <c r="G26" i="81"/>
  <c r="J26" i="81" s="1"/>
  <c r="E26" i="82" s="1"/>
  <c r="G47" i="82"/>
  <c r="J47" i="82" s="1"/>
  <c r="G56" i="82"/>
  <c r="J56" i="82" s="1"/>
  <c r="G23" i="81"/>
  <c r="J23" i="81" s="1"/>
  <c r="E23" i="82" s="1"/>
  <c r="G49" i="82"/>
  <c r="J49" i="82" s="1"/>
  <c r="G38" i="81"/>
  <c r="J38" i="81" s="1"/>
  <c r="E38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75" i="8"/>
  <c r="F274" i="8" s="1"/>
  <c r="C275" i="8" s="1"/>
  <c r="H276" i="8"/>
  <c r="E229" i="100" l="1"/>
  <c r="G229" i="100" s="1"/>
  <c r="J229" i="100" s="1"/>
  <c r="E229" i="101" s="1"/>
  <c r="G229" i="101" s="1"/>
  <c r="J229" i="101" s="1"/>
  <c r="E229" i="102" s="1"/>
  <c r="E67" i="81"/>
  <c r="G67" i="81" s="1"/>
  <c r="J67" i="81" s="1"/>
  <c r="E72" i="81"/>
  <c r="G72" i="81" s="1"/>
  <c r="J72" i="81" s="1"/>
  <c r="E130" i="81"/>
  <c r="G130" i="81" s="1"/>
  <c r="J130" i="81" s="1"/>
  <c r="E106" i="81"/>
  <c r="G106" i="81" s="1"/>
  <c r="J106" i="81" s="1"/>
  <c r="E137" i="81"/>
  <c r="G137" i="81" s="1"/>
  <c r="J137" i="81" s="1"/>
  <c r="E183" i="81"/>
  <c r="G183" i="81" s="1"/>
  <c r="J183" i="81" s="1"/>
  <c r="E144" i="81"/>
  <c r="G144" i="81" s="1"/>
  <c r="J144" i="81" s="1"/>
  <c r="E144" i="82" s="1"/>
  <c r="G144" i="82" s="1"/>
  <c r="J144" i="82" s="1"/>
  <c r="E53" i="81"/>
  <c r="G53" i="81" s="1"/>
  <c r="J53" i="81" s="1"/>
  <c r="E53" i="82" s="1"/>
  <c r="G53" i="82" s="1"/>
  <c r="J53" i="82" s="1"/>
  <c r="E110" i="81"/>
  <c r="G110" i="81" s="1"/>
  <c r="J110" i="81" s="1"/>
  <c r="E224" i="81"/>
  <c r="G224" i="81" s="1"/>
  <c r="J224" i="81" s="1"/>
  <c r="E81" i="81"/>
  <c r="G81" i="81" s="1"/>
  <c r="J81" i="81" s="1"/>
  <c r="E48" i="81"/>
  <c r="G48" i="81" s="1"/>
  <c r="J48" i="81" s="1"/>
  <c r="E30" i="81"/>
  <c r="G30" i="81" s="1"/>
  <c r="J30" i="81" s="1"/>
  <c r="G242" i="82"/>
  <c r="J242" i="82" s="1"/>
  <c r="E234" i="81"/>
  <c r="G234" i="81" s="1"/>
  <c r="J234" i="81" s="1"/>
  <c r="E234" i="82" s="1"/>
  <c r="E121" i="81"/>
  <c r="G121" i="81" s="1"/>
  <c r="J121" i="81" s="1"/>
  <c r="E121" i="82" s="1"/>
  <c r="G121" i="82" s="1"/>
  <c r="J121" i="82" s="1"/>
  <c r="E62" i="81"/>
  <c r="G62" i="81" s="1"/>
  <c r="J62" i="81" s="1"/>
  <c r="E95" i="81"/>
  <c r="G95" i="81" s="1"/>
  <c r="J95" i="81" s="1"/>
  <c r="E167" i="81"/>
  <c r="G167" i="81" s="1"/>
  <c r="J167" i="81" s="1"/>
  <c r="E176" i="81"/>
  <c r="G176" i="81" s="1"/>
  <c r="J176" i="81" s="1"/>
  <c r="E68" i="81"/>
  <c r="G68" i="81" s="1"/>
  <c r="J68" i="81" s="1"/>
  <c r="E91" i="81"/>
  <c r="G91" i="81" s="1"/>
  <c r="J91" i="81" s="1"/>
  <c r="E145" i="81"/>
  <c r="G145" i="81" s="1"/>
  <c r="J145" i="81" s="1"/>
  <c r="E145" i="82" s="1"/>
  <c r="G145" i="82" s="1"/>
  <c r="J145" i="82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E55" i="81"/>
  <c r="G55" i="81" s="1"/>
  <c r="J55" i="81" s="1"/>
  <c r="E146" i="81"/>
  <c r="G146" i="81" s="1"/>
  <c r="J146" i="81" s="1"/>
  <c r="E73" i="81"/>
  <c r="G73" i="81" s="1"/>
  <c r="J73" i="81" s="1"/>
  <c r="E112" i="81"/>
  <c r="G112" i="81" s="1"/>
  <c r="J112" i="81" s="1"/>
  <c r="E112" i="82" s="1"/>
  <c r="G112" i="82" s="1"/>
  <c r="J112" i="82" s="1"/>
  <c r="E154" i="81"/>
  <c r="G154" i="81" s="1"/>
  <c r="J154" i="81" s="1"/>
  <c r="E154" i="82" s="1"/>
  <c r="G154" i="82" s="1"/>
  <c r="J154" i="82" s="1"/>
  <c r="E101" i="81"/>
  <c r="G101" i="81" s="1"/>
  <c r="J101" i="81" s="1"/>
  <c r="E101" i="82" s="1"/>
  <c r="G101" i="82" s="1"/>
  <c r="J101" i="82" s="1"/>
  <c r="E162" i="81"/>
  <c r="G162" i="81" s="1"/>
  <c r="J162" i="81" s="1"/>
  <c r="E162" i="82" s="1"/>
  <c r="G162" i="82" s="1"/>
  <c r="J162" i="82" s="1"/>
  <c r="E222" i="81"/>
  <c r="G222" i="81" s="1"/>
  <c r="J222" i="81" s="1"/>
  <c r="E139" i="81"/>
  <c r="G139" i="81" s="1"/>
  <c r="J139" i="81" s="1"/>
  <c r="E69" i="81"/>
  <c r="G69" i="81" s="1"/>
  <c r="J69" i="81" s="1"/>
  <c r="E59" i="81"/>
  <c r="G59" i="81" s="1"/>
  <c r="J59" i="81" s="1"/>
  <c r="E159" i="81"/>
  <c r="G159" i="81" s="1"/>
  <c r="J159" i="81" s="1"/>
  <c r="E120" i="81"/>
  <c r="G120" i="81" s="1"/>
  <c r="J120" i="81" s="1"/>
  <c r="E191" i="81"/>
  <c r="G191" i="81" s="1"/>
  <c r="J191" i="81" s="1"/>
  <c r="E191" i="82" s="1"/>
  <c r="G191" i="82" s="1"/>
  <c r="J191" i="82" s="1"/>
  <c r="E111" i="81"/>
  <c r="G111" i="81" s="1"/>
  <c r="J111" i="81" s="1"/>
  <c r="E111" i="82" s="1"/>
  <c r="G111" i="82" s="1"/>
  <c r="J111" i="82" s="1"/>
  <c r="E138" i="81"/>
  <c r="G138" i="81" s="1"/>
  <c r="J138" i="81" s="1"/>
  <c r="E138" i="82" s="1"/>
  <c r="G138" i="82" s="1"/>
  <c r="J138" i="82" s="1"/>
  <c r="E220" i="81"/>
  <c r="G220" i="81" s="1"/>
  <c r="J220" i="81" s="1"/>
  <c r="E220" i="82" s="1"/>
  <c r="G220" i="82" s="1"/>
  <c r="J220" i="82" s="1"/>
  <c r="E180" i="81"/>
  <c r="G180" i="81" s="1"/>
  <c r="J180" i="81" s="1"/>
  <c r="E185" i="81"/>
  <c r="G185" i="81" s="1"/>
  <c r="J185" i="81" s="1"/>
  <c r="E32" i="81"/>
  <c r="G32" i="81" s="1"/>
  <c r="J32" i="81" s="1"/>
  <c r="E184" i="81"/>
  <c r="G184" i="81" s="1"/>
  <c r="J184" i="81" s="1"/>
  <c r="E92" i="81"/>
  <c r="G92" i="81" s="1"/>
  <c r="J92" i="81" s="1"/>
  <c r="E116" i="81"/>
  <c r="G116" i="81" s="1"/>
  <c r="J116" i="81" s="1"/>
  <c r="E164" i="81"/>
  <c r="G164" i="81" s="1"/>
  <c r="J164" i="81" s="1"/>
  <c r="E164" i="82" s="1"/>
  <c r="G164" i="82" s="1"/>
  <c r="J164" i="82" s="1"/>
  <c r="E90" i="81"/>
  <c r="G90" i="81" s="1"/>
  <c r="J90" i="81" s="1"/>
  <c r="E90" i="82" s="1"/>
  <c r="G90" i="82" s="1"/>
  <c r="J90" i="82" s="1"/>
  <c r="E123" i="81"/>
  <c r="G123" i="81" s="1"/>
  <c r="J123" i="81" s="1"/>
  <c r="E123" i="82" s="1"/>
  <c r="G123" i="82" s="1"/>
  <c r="J123" i="82" s="1"/>
  <c r="E163" i="81"/>
  <c r="G163" i="81" s="1"/>
  <c r="J163" i="81" s="1"/>
  <c r="E107" i="81"/>
  <c r="G107" i="81" s="1"/>
  <c r="J107" i="81" s="1"/>
  <c r="E117" i="81"/>
  <c r="G117" i="81" s="1"/>
  <c r="J117" i="81" s="1"/>
  <c r="E85" i="81"/>
  <c r="G85" i="81" s="1"/>
  <c r="J85" i="81" s="1"/>
  <c r="G88" i="81"/>
  <c r="J88" i="81" s="1"/>
  <c r="E88" i="82" s="1"/>
  <c r="E87" i="81"/>
  <c r="G87" i="81" s="1"/>
  <c r="J87" i="81" s="1"/>
  <c r="E142" i="81"/>
  <c r="G142" i="81" s="1"/>
  <c r="J142" i="81" s="1"/>
  <c r="E142" i="82" s="1"/>
  <c r="G142" i="82" s="1"/>
  <c r="J142" i="82" s="1"/>
  <c r="E172" i="81"/>
  <c r="G172" i="81" s="1"/>
  <c r="J172" i="81" s="1"/>
  <c r="E172" i="82" s="1"/>
  <c r="G172" i="82" s="1"/>
  <c r="J172" i="82" s="1"/>
  <c r="E135" i="80"/>
  <c r="G135" i="80" s="1"/>
  <c r="J135" i="80" s="1"/>
  <c r="E132" i="80"/>
  <c r="G132" i="80" s="1"/>
  <c r="J132" i="80" s="1"/>
  <c r="E136" i="80"/>
  <c r="G136" i="80" s="1"/>
  <c r="J136" i="80" s="1"/>
  <c r="E136" i="81" s="1"/>
  <c r="G136" i="81" s="1"/>
  <c r="J136" i="81" s="1"/>
  <c r="E136" i="82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5" i="81"/>
  <c r="J235" i="81" s="1"/>
  <c r="E235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G238" i="82"/>
  <c r="J238" i="82" s="1"/>
  <c r="G232" i="91"/>
  <c r="J232" i="91" s="1"/>
  <c r="E232" i="92" s="1"/>
  <c r="G241" i="91"/>
  <c r="J241" i="91" s="1"/>
  <c r="E241" i="92" s="1"/>
  <c r="G240" i="91"/>
  <c r="J240" i="91" s="1"/>
  <c r="E240" i="92" s="1"/>
  <c r="G270" i="81"/>
  <c r="J270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122" i="82"/>
  <c r="J122" i="82" s="1"/>
  <c r="G17" i="79"/>
  <c r="J17" i="79" s="1"/>
  <c r="E17" i="80" s="1"/>
  <c r="G15" i="79"/>
  <c r="J15" i="79" s="1"/>
  <c r="E15" i="80" s="1"/>
  <c r="G221" i="82"/>
  <c r="J221" i="82" s="1"/>
  <c r="G6" i="79"/>
  <c r="J6" i="79" s="1"/>
  <c r="E6" i="80" s="1"/>
  <c r="G38" i="82"/>
  <c r="J38" i="82" s="1"/>
  <c r="G25" i="82"/>
  <c r="J25" i="82" s="1"/>
  <c r="G14" i="79"/>
  <c r="J14" i="79" s="1"/>
  <c r="E14" i="80" s="1"/>
  <c r="G26" i="82"/>
  <c r="J26" i="82" s="1"/>
  <c r="G8" i="79"/>
  <c r="J8" i="79" s="1"/>
  <c r="E8" i="80" s="1"/>
  <c r="G22" i="82"/>
  <c r="J22" i="82" s="1"/>
  <c r="G19" i="82"/>
  <c r="J19" i="82" s="1"/>
  <c r="G16" i="79"/>
  <c r="J16" i="79" s="1"/>
  <c r="E16" i="80" s="1"/>
  <c r="G23" i="82"/>
  <c r="J23" i="82" s="1"/>
  <c r="G20" i="82"/>
  <c r="J20" i="82" s="1"/>
  <c r="G7" i="79"/>
  <c r="J7" i="79" s="1"/>
  <c r="E7" i="80" s="1"/>
  <c r="G21" i="82"/>
  <c r="J21" i="82" s="1"/>
  <c r="G13" i="79"/>
  <c r="J13" i="79" s="1"/>
  <c r="E13" i="80" s="1"/>
  <c r="G18" i="79"/>
  <c r="J18" i="79" s="1"/>
  <c r="E18" i="80" s="1"/>
  <c r="G165" i="82"/>
  <c r="J165" i="82" s="1"/>
  <c r="G24" i="82"/>
  <c r="J24" i="82" s="1"/>
  <c r="G133" i="81"/>
  <c r="J133" i="81" s="1"/>
  <c r="E133" i="82" s="1"/>
  <c r="R36" i="8"/>
  <c r="M276" i="8"/>
  <c r="E107" i="82" l="1"/>
  <c r="G107" i="82" s="1"/>
  <c r="J107" i="82" s="1"/>
  <c r="E32" i="82"/>
  <c r="G32" i="82" s="1"/>
  <c r="J32" i="82" s="1"/>
  <c r="E159" i="82"/>
  <c r="G159" i="82" s="1"/>
  <c r="J159" i="82" s="1"/>
  <c r="E163" i="82"/>
  <c r="G163" i="82" s="1"/>
  <c r="J163" i="82" s="1"/>
  <c r="E185" i="82"/>
  <c r="G185" i="82" s="1"/>
  <c r="J185" i="82" s="1"/>
  <c r="E59" i="82"/>
  <c r="G59" i="82" s="1"/>
  <c r="J59" i="82" s="1"/>
  <c r="E73" i="82"/>
  <c r="G73" i="82" s="1"/>
  <c r="J73" i="82" s="1"/>
  <c r="G91" i="82"/>
  <c r="J91" i="82" s="1"/>
  <c r="E91" i="82"/>
  <c r="E183" i="82"/>
  <c r="G183" i="82" s="1"/>
  <c r="J183" i="82" s="1"/>
  <c r="E120" i="82"/>
  <c r="G120" i="82" s="1"/>
  <c r="J120" i="82" s="1"/>
  <c r="E180" i="82"/>
  <c r="G180" i="82" s="1"/>
  <c r="J180" i="82" s="1"/>
  <c r="E69" i="82"/>
  <c r="G69" i="82" s="1"/>
  <c r="J69" i="82" s="1"/>
  <c r="E146" i="82"/>
  <c r="G146" i="82" s="1"/>
  <c r="J146" i="82" s="1"/>
  <c r="E68" i="82"/>
  <c r="G68" i="82" s="1"/>
  <c r="J68" i="82" s="1"/>
  <c r="E30" i="82"/>
  <c r="G30" i="82" s="1"/>
  <c r="J30" i="82" s="1"/>
  <c r="E137" i="82"/>
  <c r="G137" i="82" s="1"/>
  <c r="J137" i="82" s="1"/>
  <c r="E139" i="82"/>
  <c r="G139" i="82" s="1"/>
  <c r="J139" i="82" s="1"/>
  <c r="E55" i="82"/>
  <c r="G55" i="82" s="1"/>
  <c r="J55" i="82" s="1"/>
  <c r="E176" i="82"/>
  <c r="G176" i="82" s="1"/>
  <c r="J176" i="82" s="1"/>
  <c r="E48" i="82"/>
  <c r="G48" i="82" s="1"/>
  <c r="J48" i="82" s="1"/>
  <c r="E106" i="82"/>
  <c r="G106" i="82" s="1"/>
  <c r="J106" i="82" s="1"/>
  <c r="G88" i="82"/>
  <c r="J88" i="82" s="1"/>
  <c r="E87" i="82"/>
  <c r="G87" i="82" s="1"/>
  <c r="J87" i="82" s="1"/>
  <c r="E222" i="82"/>
  <c r="G222" i="82" s="1"/>
  <c r="J222" i="82" s="1"/>
  <c r="E223" i="82"/>
  <c r="G223" i="82" s="1"/>
  <c r="J223" i="82" s="1"/>
  <c r="E167" i="82"/>
  <c r="G167" i="82" s="1"/>
  <c r="J167" i="82" s="1"/>
  <c r="E81" i="82"/>
  <c r="G81" i="82" s="1"/>
  <c r="J81" i="82" s="1"/>
  <c r="E130" i="82"/>
  <c r="G130" i="82" s="1"/>
  <c r="J130" i="82" s="1"/>
  <c r="E117" i="82"/>
  <c r="G117" i="82" s="1"/>
  <c r="J117" i="82" s="1"/>
  <c r="E116" i="82"/>
  <c r="G116" i="82" s="1"/>
  <c r="J116" i="82" s="1"/>
  <c r="E42" i="82"/>
  <c r="G42" i="82" s="1"/>
  <c r="J42" i="82" s="1"/>
  <c r="E95" i="82"/>
  <c r="G95" i="82" s="1"/>
  <c r="J95" i="82" s="1"/>
  <c r="E224" i="82"/>
  <c r="G224" i="82" s="1"/>
  <c r="J224" i="82" s="1"/>
  <c r="E72" i="82"/>
  <c r="G72" i="82" s="1"/>
  <c r="J72" i="82" s="1"/>
  <c r="E184" i="82"/>
  <c r="G184" i="82" s="1"/>
  <c r="J184" i="82" s="1"/>
  <c r="E85" i="82"/>
  <c r="G85" i="82" s="1"/>
  <c r="J85" i="82" s="1"/>
  <c r="E92" i="82"/>
  <c r="G92" i="82" s="1"/>
  <c r="J92" i="82" s="1"/>
  <c r="E62" i="82"/>
  <c r="G62" i="82" s="1"/>
  <c r="J62" i="82" s="1"/>
  <c r="E110" i="82"/>
  <c r="G110" i="82" s="1"/>
  <c r="J110" i="82" s="1"/>
  <c r="E67" i="82"/>
  <c r="G67" i="82" s="1"/>
  <c r="J67" i="82" s="1"/>
  <c r="E161" i="81"/>
  <c r="G161" i="81" s="1"/>
  <c r="J161" i="81" s="1"/>
  <c r="E132" i="81"/>
  <c r="G132" i="81" s="1"/>
  <c r="J132" i="81" s="1"/>
  <c r="E132" i="82" s="1"/>
  <c r="G132" i="82" s="1"/>
  <c r="J132" i="82" s="1"/>
  <c r="E135" i="81"/>
  <c r="G135" i="81" s="1"/>
  <c r="J135" i="81" s="1"/>
  <c r="E135" i="82" s="1"/>
  <c r="G135" i="82" s="1"/>
  <c r="J135" i="82" s="1"/>
  <c r="E119" i="81"/>
  <c r="G119" i="81" s="1"/>
  <c r="J119" i="81" s="1"/>
  <c r="E233" i="82"/>
  <c r="G233" i="82" s="1"/>
  <c r="J233" i="82" s="1"/>
  <c r="E96" i="81"/>
  <c r="G96" i="81" s="1"/>
  <c r="J96" i="81" s="1"/>
  <c r="G86" i="82"/>
  <c r="J86" i="82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34" i="82"/>
  <c r="J234" i="82" s="1"/>
  <c r="G231" i="95"/>
  <c r="G239" i="95"/>
  <c r="J239" i="95" s="1"/>
  <c r="E239" i="96" s="1"/>
  <c r="G270" i="82"/>
  <c r="J270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18" i="80"/>
  <c r="J18" i="80" s="1"/>
  <c r="E18" i="81" s="1"/>
  <c r="G15" i="80"/>
  <c r="J15" i="80" s="1"/>
  <c r="E15" i="81" s="1"/>
  <c r="G8" i="80"/>
  <c r="J8" i="80" s="1"/>
  <c r="E8" i="81" s="1"/>
  <c r="G13" i="80"/>
  <c r="J13" i="80" s="1"/>
  <c r="E13" i="81" s="1"/>
  <c r="G7" i="80"/>
  <c r="J7" i="80" s="1"/>
  <c r="E7" i="81" s="1"/>
  <c r="G16" i="80"/>
  <c r="J16" i="80" s="1"/>
  <c r="E16" i="81" s="1"/>
  <c r="G14" i="80"/>
  <c r="J14" i="80" s="1"/>
  <c r="E14" i="81" s="1"/>
  <c r="G6" i="80"/>
  <c r="J6" i="80" s="1"/>
  <c r="E6" i="81" s="1"/>
  <c r="G17" i="80"/>
  <c r="J17" i="80" s="1"/>
  <c r="E17" i="81" s="1"/>
  <c r="E269" i="85"/>
  <c r="G269" i="85" s="1"/>
  <c r="J269" i="85" s="1"/>
  <c r="G133" i="82"/>
  <c r="J133" i="82" s="1"/>
  <c r="G136" i="82"/>
  <c r="J136" i="82" s="1"/>
  <c r="E205" i="97" l="1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25" i="97"/>
  <c r="G125" i="97" s="1"/>
  <c r="J125" i="97" s="1"/>
  <c r="E125" i="98" s="1"/>
  <c r="G125" i="98" s="1"/>
  <c r="J125" i="98" s="1"/>
  <c r="E125" i="99" s="1"/>
  <c r="E113" i="97"/>
  <c r="G113" i="97" s="1"/>
  <c r="J113" i="97" s="1"/>
  <c r="E113" i="98" s="1"/>
  <c r="G113" i="98" s="1"/>
  <c r="J113" i="98" s="1"/>
  <c r="E113" i="99" s="1"/>
  <c r="G208" i="97"/>
  <c r="J208" i="97" s="1"/>
  <c r="E208" i="98" s="1"/>
  <c r="G208" i="98" s="1"/>
  <c r="J208" i="98" s="1"/>
  <c r="E208" i="99" s="1"/>
  <c r="E208" i="97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1" i="97"/>
  <c r="G151" i="97" s="1"/>
  <c r="J151" i="97" s="1"/>
  <c r="E151" i="98" s="1"/>
  <c r="G151" i="98" s="1"/>
  <c r="J151" i="98" s="1"/>
  <c r="E151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G126" i="97"/>
  <c r="J126" i="97" s="1"/>
  <c r="E126" i="98" s="1"/>
  <c r="E126" i="97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G233" i="85"/>
  <c r="J233" i="85" s="1"/>
  <c r="E96" i="82"/>
  <c r="G96" i="82" s="1"/>
  <c r="J96" i="82" s="1"/>
  <c r="E214" i="81"/>
  <c r="G214" i="81" s="1"/>
  <c r="J214" i="81" s="1"/>
  <c r="E161" i="82"/>
  <c r="G161" i="82" s="1"/>
  <c r="J161" i="82" s="1"/>
  <c r="E119" i="82"/>
  <c r="G119" i="82" s="1"/>
  <c r="J119" i="82" s="1"/>
  <c r="J198" i="95"/>
  <c r="E198" i="96" s="1"/>
  <c r="G198" i="96" s="1"/>
  <c r="J198" i="96" s="1"/>
  <c r="E198" i="97" s="1"/>
  <c r="G198" i="97" s="1"/>
  <c r="J198" i="97" s="1"/>
  <c r="E198" i="98" s="1"/>
  <c r="G239" i="96"/>
  <c r="J239" i="96" s="1"/>
  <c r="E239" i="97" s="1"/>
  <c r="J231" i="95"/>
  <c r="E231" i="96" s="1"/>
  <c r="G231" i="96" s="1"/>
  <c r="J231" i="96" s="1"/>
  <c r="G232" i="93"/>
  <c r="J232" i="93" s="1"/>
  <c r="E232" i="94" s="1"/>
  <c r="G241" i="93"/>
  <c r="J241" i="93" s="1"/>
  <c r="E241" i="94" s="1"/>
  <c r="G240" i="93"/>
  <c r="J240" i="93" s="1"/>
  <c r="E240" i="94" s="1"/>
  <c r="G229" i="103"/>
  <c r="J229" i="103" s="1"/>
  <c r="E229" i="104" s="1"/>
  <c r="G237" i="103"/>
  <c r="J237" i="103" s="1"/>
  <c r="E237" i="10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26" i="98"/>
  <c r="J126" i="98" s="1"/>
  <c r="E126" i="99" s="1"/>
  <c r="G97" i="85"/>
  <c r="J97" i="85" s="1"/>
  <c r="G97" i="86" s="1"/>
  <c r="J97" i="86" s="1"/>
  <c r="E97" i="87" s="1"/>
  <c r="G131" i="81"/>
  <c r="J131" i="81" s="1"/>
  <c r="E131" i="82" s="1"/>
  <c r="G134" i="81"/>
  <c r="J134" i="81" s="1"/>
  <c r="E134" i="82" s="1"/>
  <c r="G70" i="93"/>
  <c r="J70" i="93" s="1"/>
  <c r="E70" i="94" s="1"/>
  <c r="G71" i="93"/>
  <c r="J71" i="93" s="1"/>
  <c r="E71" i="94" s="1"/>
  <c r="G175" i="93"/>
  <c r="J175" i="93" s="1"/>
  <c r="E175" i="94" s="1"/>
  <c r="G54" i="85"/>
  <c r="J54" i="85" s="1"/>
  <c r="G48" i="85"/>
  <c r="J48" i="85" s="1"/>
  <c r="G36" i="85"/>
  <c r="J36" i="85" s="1"/>
  <c r="G34" i="85"/>
  <c r="J34" i="85" s="1"/>
  <c r="G52" i="85"/>
  <c r="J52" i="85" s="1"/>
  <c r="G13" i="81"/>
  <c r="J13" i="81" s="1"/>
  <c r="E13" i="82" s="1"/>
  <c r="G32" i="85"/>
  <c r="J32" i="85" s="1"/>
  <c r="G14" i="81"/>
  <c r="J14" i="81" s="1"/>
  <c r="E14" i="82" s="1"/>
  <c r="G46" i="85"/>
  <c r="J46" i="85" s="1"/>
  <c r="G56" i="85"/>
  <c r="J56" i="85" s="1"/>
  <c r="G40" i="85"/>
  <c r="J40" i="85" s="1"/>
  <c r="G57" i="85"/>
  <c r="J57" i="85" s="1"/>
  <c r="G17" i="81"/>
  <c r="J17" i="81" s="1"/>
  <c r="E17" i="82" s="1"/>
  <c r="G28" i="85"/>
  <c r="J28" i="85" s="1"/>
  <c r="G47" i="85"/>
  <c r="J47" i="85" s="1"/>
  <c r="G33" i="85"/>
  <c r="J33" i="85" s="1"/>
  <c r="G6" i="81"/>
  <c r="J6" i="81" s="1"/>
  <c r="E6" i="82" s="1"/>
  <c r="G55" i="85"/>
  <c r="J55" i="85" s="1"/>
  <c r="G58" i="85"/>
  <c r="J58" i="85" s="1"/>
  <c r="G31" i="85"/>
  <c r="J31" i="85" s="1"/>
  <c r="G15" i="81"/>
  <c r="J15" i="81" s="1"/>
  <c r="E15" i="82" s="1"/>
  <c r="G41" i="85"/>
  <c r="J41" i="85" s="1"/>
  <c r="G53" i="85"/>
  <c r="J53" i="85" s="1"/>
  <c r="G18" i="81"/>
  <c r="J18" i="81" s="1"/>
  <c r="E18" i="82" s="1"/>
  <c r="G29" i="85"/>
  <c r="J29" i="85" s="1"/>
  <c r="G27" i="85"/>
  <c r="J27" i="85" s="1"/>
  <c r="G37" i="85"/>
  <c r="J37" i="85" s="1"/>
  <c r="G30" i="85"/>
  <c r="J30" i="85" s="1"/>
  <c r="G8" i="81"/>
  <c r="J8" i="81" s="1"/>
  <c r="E8" i="82" s="1"/>
  <c r="G186" i="85"/>
  <c r="J186" i="85" s="1"/>
  <c r="G42" i="85"/>
  <c r="J42" i="85" s="1"/>
  <c r="G16" i="81"/>
  <c r="J16" i="81" s="1"/>
  <c r="E16" i="82" s="1"/>
  <c r="G7" i="81"/>
  <c r="J7" i="81" s="1"/>
  <c r="E7" i="82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104" i="85"/>
  <c r="J104" i="85" s="1"/>
  <c r="G191" i="85"/>
  <c r="J191" i="85" s="1"/>
  <c r="G190" i="85"/>
  <c r="J190" i="85" s="1"/>
  <c r="Z36" i="8"/>
  <c r="E231" i="97" l="1"/>
  <c r="G231" i="97" s="1"/>
  <c r="J231" i="97" s="1"/>
  <c r="E231" i="98" s="1"/>
  <c r="G231" i="98" s="1"/>
  <c r="J231" i="98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197" i="97"/>
  <c r="G197" i="97" s="1"/>
  <c r="J197" i="97" s="1"/>
  <c r="E197" i="98" s="1"/>
  <c r="G197" i="98" s="1"/>
  <c r="J197" i="98" s="1"/>
  <c r="E197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G209" i="97"/>
  <c r="J209" i="97" s="1"/>
  <c r="E209" i="97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212" i="97"/>
  <c r="G212" i="97" s="1"/>
  <c r="J212" i="97" s="1"/>
  <c r="E212" i="98" s="1"/>
  <c r="G212" i="98" s="1"/>
  <c r="J212" i="98" s="1"/>
  <c r="E212" i="99" s="1"/>
  <c r="G39" i="97"/>
  <c r="J39" i="97" s="1"/>
  <c r="E39" i="98" s="1"/>
  <c r="G39" i="98" s="1"/>
  <c r="J39" i="98" s="1"/>
  <c r="E39" i="99" s="1"/>
  <c r="E39" i="97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214" i="82"/>
  <c r="G214" i="82" s="1"/>
  <c r="J214" i="82" s="1"/>
  <c r="G238" i="85"/>
  <c r="J238" i="85" s="1"/>
  <c r="G237" i="104"/>
  <c r="J237" i="104" s="1"/>
  <c r="E237" i="105" s="1"/>
  <c r="G239" i="97"/>
  <c r="J239" i="97" s="1"/>
  <c r="E239" i="98" s="1"/>
  <c r="G239" i="98" s="1"/>
  <c r="J239" i="98" s="1"/>
  <c r="E239" i="99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42" i="85"/>
  <c r="J24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E93" i="87" s="1"/>
  <c r="G144" i="85"/>
  <c r="J144" i="85" s="1"/>
  <c r="G144" i="86" s="1"/>
  <c r="J144" i="86" s="1"/>
  <c r="E144" i="87" s="1"/>
  <c r="G85" i="85"/>
  <c r="J85" i="85" s="1"/>
  <c r="G85" i="86" s="1"/>
  <c r="J85" i="86" s="1"/>
  <c r="E85" i="87" s="1"/>
  <c r="G106" i="85"/>
  <c r="J106" i="85" s="1"/>
  <c r="G106" i="86" s="1"/>
  <c r="J106" i="86" s="1"/>
  <c r="E106" i="87" s="1"/>
  <c r="G89" i="85"/>
  <c r="J89" i="85" s="1"/>
  <c r="G89" i="86" s="1"/>
  <c r="J89" i="86" s="1"/>
  <c r="E89" i="87" s="1"/>
  <c r="G159" i="85"/>
  <c r="J159" i="85" s="1"/>
  <c r="G159" i="86" s="1"/>
  <c r="J159" i="86" s="1"/>
  <c r="E159" i="87" s="1"/>
  <c r="G92" i="85"/>
  <c r="J92" i="85" s="1"/>
  <c r="G92" i="86" s="1"/>
  <c r="J92" i="86" s="1"/>
  <c r="E92" i="87" s="1"/>
  <c r="G160" i="85"/>
  <c r="J160" i="85" s="1"/>
  <c r="G160" i="86" s="1"/>
  <c r="J160" i="86" s="1"/>
  <c r="E160" i="87" s="1"/>
  <c r="G224" i="85"/>
  <c r="J224" i="85" s="1"/>
  <c r="G224" i="86" s="1"/>
  <c r="J224" i="86" s="1"/>
  <c r="E224" i="87" s="1"/>
  <c r="G138" i="85"/>
  <c r="J138" i="85" s="1"/>
  <c r="G138" i="86" s="1"/>
  <c r="J138" i="86" s="1"/>
  <c r="E138" i="87" s="1"/>
  <c r="G154" i="85"/>
  <c r="J154" i="85" s="1"/>
  <c r="G154" i="86" s="1"/>
  <c r="J154" i="86" s="1"/>
  <c r="E154" i="87" s="1"/>
  <c r="G179" i="85"/>
  <c r="J179" i="85" s="1"/>
  <c r="G179" i="86" s="1"/>
  <c r="J179" i="86" s="1"/>
  <c r="E179" i="87" s="1"/>
  <c r="G100" i="85"/>
  <c r="J100" i="85" s="1"/>
  <c r="G100" i="86" s="1"/>
  <c r="J100" i="86" s="1"/>
  <c r="E100" i="87" s="1"/>
  <c r="G143" i="85"/>
  <c r="J143" i="85" s="1"/>
  <c r="G143" i="86" s="1"/>
  <c r="J143" i="86" s="1"/>
  <c r="E143" i="87" s="1"/>
  <c r="G222" i="85"/>
  <c r="J222" i="85" s="1"/>
  <c r="G222" i="86" s="1"/>
  <c r="J222" i="86" s="1"/>
  <c r="E222" i="87" s="1"/>
  <c r="G184" i="85"/>
  <c r="J184" i="85" s="1"/>
  <c r="G184" i="86" s="1"/>
  <c r="J184" i="86" s="1"/>
  <c r="E184" i="87" s="1"/>
  <c r="G176" i="85"/>
  <c r="J176" i="85" s="1"/>
  <c r="G176" i="86" s="1"/>
  <c r="J176" i="86" s="1"/>
  <c r="E176" i="87" s="1"/>
  <c r="G77" i="85"/>
  <c r="J77" i="85" s="1"/>
  <c r="G77" i="86" s="1"/>
  <c r="J77" i="86" s="1"/>
  <c r="E77" i="87" s="1"/>
  <c r="G146" i="85"/>
  <c r="J146" i="85" s="1"/>
  <c r="G146" i="86" s="1"/>
  <c r="J146" i="86" s="1"/>
  <c r="E146" i="87" s="1"/>
  <c r="G130" i="85"/>
  <c r="J130" i="85" s="1"/>
  <c r="G130" i="86" s="1"/>
  <c r="J130" i="86" s="1"/>
  <c r="E130" i="87" s="1"/>
  <c r="G164" i="85"/>
  <c r="J164" i="85" s="1"/>
  <c r="G164" i="86" s="1"/>
  <c r="J164" i="86" s="1"/>
  <c r="E164" i="87" s="1"/>
  <c r="G158" i="85"/>
  <c r="J158" i="85" s="1"/>
  <c r="G158" i="86" s="1"/>
  <c r="J158" i="86" s="1"/>
  <c r="E158" i="87" s="1"/>
  <c r="G215" i="85"/>
  <c r="J215" i="85" s="1"/>
  <c r="G215" i="86" s="1"/>
  <c r="J215" i="86" s="1"/>
  <c r="E215" i="87" s="1"/>
  <c r="G68" i="85"/>
  <c r="J68" i="85" s="1"/>
  <c r="G68" i="86" s="1"/>
  <c r="J68" i="86" s="1"/>
  <c r="E68" i="87" s="1"/>
  <c r="G185" i="85"/>
  <c r="J185" i="85" s="1"/>
  <c r="G185" i="86" s="1"/>
  <c r="J185" i="86" s="1"/>
  <c r="E185" i="87" s="1"/>
  <c r="G67" i="85"/>
  <c r="J67" i="85" s="1"/>
  <c r="G67" i="86" s="1"/>
  <c r="J67" i="86" s="1"/>
  <c r="E67" i="87" s="1"/>
  <c r="G99" i="85"/>
  <c r="J99" i="85" s="1"/>
  <c r="G99" i="86" s="1"/>
  <c r="J99" i="86" s="1"/>
  <c r="E99" i="87" s="1"/>
  <c r="G78" i="85"/>
  <c r="J78" i="85" s="1"/>
  <c r="G78" i="86" s="1"/>
  <c r="J78" i="86" s="1"/>
  <c r="E78" i="87" s="1"/>
  <c r="G137" i="85"/>
  <c r="J137" i="85" s="1"/>
  <c r="G137" i="86" s="1"/>
  <c r="J137" i="86" s="1"/>
  <c r="E137" i="87" s="1"/>
  <c r="G66" i="85"/>
  <c r="J66" i="85" s="1"/>
  <c r="G66" i="86" s="1"/>
  <c r="J66" i="86" s="1"/>
  <c r="E66" i="87" s="1"/>
  <c r="G172" i="85"/>
  <c r="J172" i="85" s="1"/>
  <c r="G172" i="86" s="1"/>
  <c r="J172" i="86" s="1"/>
  <c r="E172" i="87" s="1"/>
  <c r="G123" i="85"/>
  <c r="J123" i="85" s="1"/>
  <c r="G123" i="86" s="1"/>
  <c r="J123" i="86" s="1"/>
  <c r="E123" i="87" s="1"/>
  <c r="G168" i="85"/>
  <c r="J168" i="85" s="1"/>
  <c r="G168" i="86" s="1"/>
  <c r="J168" i="86" s="1"/>
  <c r="E168" i="87" s="1"/>
  <c r="G220" i="85"/>
  <c r="J220" i="85" s="1"/>
  <c r="G220" i="86" s="1"/>
  <c r="J220" i="86" s="1"/>
  <c r="E220" i="87" s="1"/>
  <c r="G145" i="85"/>
  <c r="J145" i="85" s="1"/>
  <c r="G145" i="86" s="1"/>
  <c r="J145" i="86" s="1"/>
  <c r="E145" i="87" s="1"/>
  <c r="G142" i="85"/>
  <c r="J142" i="85" s="1"/>
  <c r="G142" i="86" s="1"/>
  <c r="J142" i="86" s="1"/>
  <c r="E142" i="87" s="1"/>
  <c r="G73" i="85"/>
  <c r="J73" i="85" s="1"/>
  <c r="G73" i="86" s="1"/>
  <c r="J73" i="86" s="1"/>
  <c r="E73" i="87" s="1"/>
  <c r="G80" i="85"/>
  <c r="J80" i="85" s="1"/>
  <c r="G80" i="86" s="1"/>
  <c r="J80" i="86" s="1"/>
  <c r="E80" i="87" s="1"/>
  <c r="G170" i="85"/>
  <c r="J170" i="85" s="1"/>
  <c r="G170" i="86" s="1"/>
  <c r="J170" i="86" s="1"/>
  <c r="E170" i="87" s="1"/>
  <c r="G118" i="85"/>
  <c r="J118" i="85" s="1"/>
  <c r="G118" i="86" s="1"/>
  <c r="J118" i="86" s="1"/>
  <c r="E118" i="87" s="1"/>
  <c r="G166" i="85"/>
  <c r="J166" i="85" s="1"/>
  <c r="G166" i="86" s="1"/>
  <c r="J166" i="86" s="1"/>
  <c r="E166" i="87" s="1"/>
  <c r="G230" i="85"/>
  <c r="J230" i="85" s="1"/>
  <c r="G74" i="85"/>
  <c r="J74" i="85" s="1"/>
  <c r="G74" i="86" s="1"/>
  <c r="J74" i="86" s="1"/>
  <c r="E74" i="87" s="1"/>
  <c r="G180" i="85"/>
  <c r="J180" i="85" s="1"/>
  <c r="G180" i="86" s="1"/>
  <c r="J180" i="86" s="1"/>
  <c r="E180" i="87" s="1"/>
  <c r="G139" i="85"/>
  <c r="J139" i="85" s="1"/>
  <c r="G139" i="86" s="1"/>
  <c r="J139" i="86" s="1"/>
  <c r="E139" i="87" s="1"/>
  <c r="G167" i="85"/>
  <c r="J167" i="85" s="1"/>
  <c r="G167" i="86" s="1"/>
  <c r="J167" i="86" s="1"/>
  <c r="E167" i="87" s="1"/>
  <c r="G72" i="85"/>
  <c r="J72" i="85" s="1"/>
  <c r="G72" i="86" s="1"/>
  <c r="J72" i="86" s="1"/>
  <c r="E72" i="87" s="1"/>
  <c r="G62" i="85"/>
  <c r="J62" i="85" s="1"/>
  <c r="G62" i="86" s="1"/>
  <c r="J62" i="86" s="1"/>
  <c r="E62" i="87" s="1"/>
  <c r="G91" i="85"/>
  <c r="J91" i="85" s="1"/>
  <c r="G91" i="86" s="1"/>
  <c r="J91" i="86" s="1"/>
  <c r="E91" i="87" s="1"/>
  <c r="G98" i="85"/>
  <c r="J98" i="85" s="1"/>
  <c r="G98" i="86" s="1"/>
  <c r="J98" i="86" s="1"/>
  <c r="E98" i="87" s="1"/>
  <c r="G192" i="85"/>
  <c r="J192" i="85" s="1"/>
  <c r="G192" i="86" s="1"/>
  <c r="J192" i="86" s="1"/>
  <c r="E192" i="87" s="1"/>
  <c r="G120" i="85"/>
  <c r="J120" i="85" s="1"/>
  <c r="G120" i="86" s="1"/>
  <c r="J120" i="86" s="1"/>
  <c r="E120" i="87" s="1"/>
  <c r="G95" i="85"/>
  <c r="J95" i="85" s="1"/>
  <c r="G95" i="86" s="1"/>
  <c r="J95" i="86" s="1"/>
  <c r="E95" i="87" s="1"/>
  <c r="G140" i="85"/>
  <c r="J140" i="85" s="1"/>
  <c r="G140" i="86" s="1"/>
  <c r="J140" i="86" s="1"/>
  <c r="E140" i="87" s="1"/>
  <c r="G65" i="85"/>
  <c r="J65" i="85" s="1"/>
  <c r="G65" i="86" s="1"/>
  <c r="J65" i="86" s="1"/>
  <c r="E65" i="87" s="1"/>
  <c r="G79" i="85"/>
  <c r="J79" i="85" s="1"/>
  <c r="G79" i="86" s="1"/>
  <c r="J79" i="86" s="1"/>
  <c r="E79" i="87" s="1"/>
  <c r="G121" i="85"/>
  <c r="J121" i="85" s="1"/>
  <c r="G121" i="86" s="1"/>
  <c r="J121" i="86" s="1"/>
  <c r="E121" i="87" s="1"/>
  <c r="G61" i="85"/>
  <c r="J61" i="85" s="1"/>
  <c r="G61" i="86" s="1"/>
  <c r="J61" i="86" s="1"/>
  <c r="E61" i="87" s="1"/>
  <c r="G183" i="85"/>
  <c r="J183" i="85" s="1"/>
  <c r="G183" i="86" s="1"/>
  <c r="J183" i="86" s="1"/>
  <c r="E183" i="87" s="1"/>
  <c r="G163" i="85"/>
  <c r="J163" i="85" s="1"/>
  <c r="G163" i="86" s="1"/>
  <c r="J163" i="86" s="1"/>
  <c r="E163" i="87" s="1"/>
  <c r="G171" i="85"/>
  <c r="J171" i="85" s="1"/>
  <c r="G171" i="86" s="1"/>
  <c r="J171" i="86" s="1"/>
  <c r="E171" i="87" s="1"/>
  <c r="G141" i="85"/>
  <c r="J141" i="85" s="1"/>
  <c r="G141" i="86" s="1"/>
  <c r="J141" i="86" s="1"/>
  <c r="E141" i="87" s="1"/>
  <c r="G90" i="85"/>
  <c r="J90" i="85" s="1"/>
  <c r="G90" i="86" s="1"/>
  <c r="J90" i="86" s="1"/>
  <c r="E90" i="87" s="1"/>
  <c r="G225" i="85"/>
  <c r="J225" i="85" s="1"/>
  <c r="G225" i="86" s="1"/>
  <c r="J225" i="86" s="1"/>
  <c r="E225" i="87" s="1"/>
  <c r="G64" i="85"/>
  <c r="J64" i="85" s="1"/>
  <c r="G64" i="86" s="1"/>
  <c r="J64" i="86" s="1"/>
  <c r="E64" i="87" s="1"/>
  <c r="G101" i="85"/>
  <c r="J101" i="85" s="1"/>
  <c r="G101" i="86" s="1"/>
  <c r="J101" i="86" s="1"/>
  <c r="E101" i="87" s="1"/>
  <c r="G223" i="85"/>
  <c r="J223" i="85" s="1"/>
  <c r="G223" i="86" s="1"/>
  <c r="J223" i="86" s="1"/>
  <c r="E223" i="87" s="1"/>
  <c r="G162" i="85"/>
  <c r="J162" i="85" s="1"/>
  <c r="G162" i="86" s="1"/>
  <c r="J162" i="86" s="1"/>
  <c r="E162" i="87" s="1"/>
  <c r="G69" i="85"/>
  <c r="J69" i="85" s="1"/>
  <c r="G69" i="86" s="1"/>
  <c r="J69" i="86" s="1"/>
  <c r="E69" i="87" s="1"/>
  <c r="G81" i="85"/>
  <c r="J81" i="85" s="1"/>
  <c r="G81" i="86" s="1"/>
  <c r="J81" i="86" s="1"/>
  <c r="E81" i="87" s="1"/>
  <c r="G97" i="87"/>
  <c r="J97" i="87" s="1"/>
  <c r="E97" i="88" s="1"/>
  <c r="G131" i="82"/>
  <c r="J131" i="82" s="1"/>
  <c r="G134" i="82"/>
  <c r="J134" i="82" s="1"/>
  <c r="G116" i="85"/>
  <c r="J116" i="85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07" i="85"/>
  <c r="J107" i="85" s="1"/>
  <c r="G115" i="85"/>
  <c r="J115" i="85" s="1"/>
  <c r="G70" i="94"/>
  <c r="J70" i="94" s="1"/>
  <c r="E70" i="95" s="1"/>
  <c r="G108" i="85"/>
  <c r="J108" i="85" s="1"/>
  <c r="G175" i="94"/>
  <c r="J175" i="94" s="1"/>
  <c r="E175" i="95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E186" i="87" s="1"/>
  <c r="G25" i="85"/>
  <c r="J25" i="85" s="1"/>
  <c r="G13" i="82"/>
  <c r="J13" i="82" s="1"/>
  <c r="G104" i="86"/>
  <c r="J104" i="86" s="1"/>
  <c r="E104" i="87" s="1"/>
  <c r="G269" i="86"/>
  <c r="J269" i="86" s="1"/>
  <c r="E269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G135" i="85"/>
  <c r="J135" i="85" s="1"/>
  <c r="C5" i="64"/>
  <c r="E5" i="64" s="1"/>
  <c r="G5" i="64" s="1"/>
  <c r="G239" i="99" l="1"/>
  <c r="J239" i="99" s="1"/>
  <c r="E239" i="100" s="1"/>
  <c r="E231" i="99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209" i="98"/>
  <c r="G209" i="98" s="1"/>
  <c r="J209" i="98" s="1"/>
  <c r="E209" i="99" s="1"/>
  <c r="G209" i="99" s="1"/>
  <c r="J209" i="99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E153" i="100"/>
  <c r="G153" i="100" s="1"/>
  <c r="J153" i="100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52" i="100"/>
  <c r="G152" i="100" s="1"/>
  <c r="J152" i="100" s="1"/>
  <c r="E193" i="100"/>
  <c r="G193" i="100" s="1"/>
  <c r="J193" i="100" s="1"/>
  <c r="E226" i="100"/>
  <c r="G226" i="100" s="1"/>
  <c r="J226" i="100" s="1"/>
  <c r="E125" i="100"/>
  <c r="G125" i="100" s="1"/>
  <c r="J125" i="100" s="1"/>
  <c r="G88" i="85"/>
  <c r="J88" i="85" s="1"/>
  <c r="G87" i="85"/>
  <c r="J87" i="85" s="1"/>
  <c r="G88" i="86" s="1"/>
  <c r="J88" i="86" s="1"/>
  <c r="E88" i="87" s="1"/>
  <c r="G86" i="85"/>
  <c r="J86" i="85" s="1"/>
  <c r="G86" i="86" s="1"/>
  <c r="J86" i="86" s="1"/>
  <c r="E86" i="87" s="1"/>
  <c r="G235" i="85"/>
  <c r="J235" i="85" s="1"/>
  <c r="G227" i="85"/>
  <c r="J227" i="85" s="1"/>
  <c r="G236" i="85"/>
  <c r="J236" i="85" s="1"/>
  <c r="G228" i="85"/>
  <c r="J228" i="85" s="1"/>
  <c r="G237" i="105"/>
  <c r="J237" i="105" s="1"/>
  <c r="E237" i="106" s="1"/>
  <c r="G231" i="99"/>
  <c r="J231" i="99" s="1"/>
  <c r="G228" i="86"/>
  <c r="J228" i="86" s="1"/>
  <c r="G236" i="86"/>
  <c r="J236" i="86" s="1"/>
  <c r="E236" i="87" s="1"/>
  <c r="G227" i="86"/>
  <c r="J227" i="86" s="1"/>
  <c r="G235" i="86"/>
  <c r="J235" i="86" s="1"/>
  <c r="E235" i="87" s="1"/>
  <c r="G229" i="105"/>
  <c r="J229" i="105" s="1"/>
  <c r="E229" i="106" s="1"/>
  <c r="G239" i="100"/>
  <c r="J239" i="100" s="1"/>
  <c r="E239" i="101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E242" i="87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220" i="87"/>
  <c r="J220" i="87" s="1"/>
  <c r="E220" i="88" s="1"/>
  <c r="G130" i="87"/>
  <c r="J130" i="87" s="1"/>
  <c r="E13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69" i="87"/>
  <c r="J69" i="87" s="1"/>
  <c r="E69" i="88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119" i="86" s="1"/>
  <c r="J119" i="86" s="1"/>
  <c r="E119" i="87" s="1"/>
  <c r="G96" i="85"/>
  <c r="J96" i="85" s="1"/>
  <c r="G96" i="86" s="1"/>
  <c r="J96" i="86" s="1"/>
  <c r="E96" i="87" s="1"/>
  <c r="G21" i="86"/>
  <c r="J21" i="86" s="1"/>
  <c r="G38" i="85"/>
  <c r="J38" i="85" s="1"/>
  <c r="G38" i="86" s="1"/>
  <c r="J38" i="86" s="1"/>
  <c r="E38" i="87" s="1"/>
  <c r="G26" i="86"/>
  <c r="J26" i="86" s="1"/>
  <c r="G122" i="85"/>
  <c r="J122" i="85" s="1"/>
  <c r="G122" i="86" s="1"/>
  <c r="J122" i="86" s="1"/>
  <c r="E122" i="87" s="1"/>
  <c r="G22" i="86"/>
  <c r="J22" i="86" s="1"/>
  <c r="G23" i="86"/>
  <c r="J23" i="86" s="1"/>
  <c r="G165" i="85"/>
  <c r="J165" i="85" s="1"/>
  <c r="G165" i="86" s="1"/>
  <c r="J165" i="86" s="1"/>
  <c r="E165" i="87" s="1"/>
  <c r="G161" i="85"/>
  <c r="J161" i="85" s="1"/>
  <c r="G161" i="86" s="1"/>
  <c r="J161" i="86" s="1"/>
  <c r="E161" i="87" s="1"/>
  <c r="G221" i="85"/>
  <c r="J221" i="85" s="1"/>
  <c r="G221" i="86" s="1"/>
  <c r="J221" i="86" s="1"/>
  <c r="E221" i="87" s="1"/>
  <c r="G25" i="86"/>
  <c r="J25" i="86" s="1"/>
  <c r="G24" i="86"/>
  <c r="J24" i="86" s="1"/>
  <c r="G20" i="86"/>
  <c r="J20" i="86" s="1"/>
  <c r="G19" i="86"/>
  <c r="J19" i="86" s="1"/>
  <c r="G82" i="85"/>
  <c r="J82" i="85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186" i="87"/>
  <c r="J186" i="87" s="1"/>
  <c r="E186" i="88" s="1"/>
  <c r="G269" i="87"/>
  <c r="J269" i="87" s="1"/>
  <c r="E269" i="88" s="1"/>
  <c r="G269" i="88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25" i="101" l="1"/>
  <c r="G125" i="101" s="1"/>
  <c r="J125" i="101" s="1"/>
  <c r="E213" i="101"/>
  <c r="G213" i="101" s="1"/>
  <c r="J213" i="101" s="1"/>
  <c r="E181" i="101"/>
  <c r="G181" i="101" s="1"/>
  <c r="J181" i="101" s="1"/>
  <c r="E194" i="101"/>
  <c r="G194" i="101" s="1"/>
  <c r="J194" i="101" s="1"/>
  <c r="E208" i="101"/>
  <c r="G208" i="101" s="1"/>
  <c r="J208" i="101" s="1"/>
  <c r="E209" i="100"/>
  <c r="G209" i="100" s="1"/>
  <c r="J209" i="100" s="1"/>
  <c r="E193" i="101"/>
  <c r="G193" i="101" s="1"/>
  <c r="J193" i="101" s="1"/>
  <c r="E153" i="101"/>
  <c r="G153" i="101" s="1"/>
  <c r="J153" i="101" s="1"/>
  <c r="E177" i="101"/>
  <c r="G177" i="101" s="1"/>
  <c r="J177" i="101" s="1"/>
  <c r="E226" i="101"/>
  <c r="G226" i="101" s="1"/>
  <c r="J226" i="101" s="1"/>
  <c r="E152" i="101"/>
  <c r="G152" i="101" s="1"/>
  <c r="J152" i="101" s="1"/>
  <c r="E155" i="101"/>
  <c r="G155" i="101" s="1"/>
  <c r="J155" i="101" s="1"/>
  <c r="E84" i="101"/>
  <c r="G84" i="101" s="1"/>
  <c r="J84" i="101" s="1"/>
  <c r="E206" i="101"/>
  <c r="G206" i="101" s="1"/>
  <c r="J206" i="101" s="1"/>
  <c r="E126" i="101"/>
  <c r="G126" i="101" s="1"/>
  <c r="J126" i="101" s="1"/>
  <c r="E113" i="101"/>
  <c r="G113" i="101" s="1"/>
  <c r="J113" i="101" s="1"/>
  <c r="E127" i="101"/>
  <c r="G127" i="101" s="1"/>
  <c r="J127" i="101" s="1"/>
  <c r="E148" i="101"/>
  <c r="G148" i="101" s="1"/>
  <c r="J148" i="101" s="1"/>
  <c r="E83" i="101"/>
  <c r="G83" i="101" s="1"/>
  <c r="J83" i="101" s="1"/>
  <c r="E205" i="101"/>
  <c r="G205" i="101" s="1"/>
  <c r="J205" i="101" s="1"/>
  <c r="E151" i="101"/>
  <c r="G151" i="101" s="1"/>
  <c r="J151" i="101" s="1"/>
  <c r="G238" i="87"/>
  <c r="J238" i="87" s="1"/>
  <c r="E238" i="88" s="1"/>
  <c r="E230" i="87"/>
  <c r="G230" i="87" s="1"/>
  <c r="J230" i="87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12" i="100"/>
  <c r="G212" i="100" s="1"/>
  <c r="J212" i="100" s="1"/>
  <c r="E202" i="100"/>
  <c r="G202" i="100" s="1"/>
  <c r="J202" i="100" s="1"/>
  <c r="E149" i="100"/>
  <c r="G149" i="100" s="1"/>
  <c r="J149" i="100" s="1"/>
  <c r="E20" i="87"/>
  <c r="G20" i="87" s="1"/>
  <c r="J20" i="87" s="1"/>
  <c r="E20" i="88" s="1"/>
  <c r="G20" i="88" s="1"/>
  <c r="J20" i="88" s="1"/>
  <c r="G204" i="100"/>
  <c r="J204" i="100" s="1"/>
  <c r="E204" i="100"/>
  <c r="E196" i="100"/>
  <c r="G196" i="100" s="1"/>
  <c r="J196" i="100" s="1"/>
  <c r="E195" i="100"/>
  <c r="G195" i="100" s="1"/>
  <c r="J195" i="100" s="1"/>
  <c r="E10" i="100"/>
  <c r="G10" i="100" s="1"/>
  <c r="J10" i="100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182" i="100"/>
  <c r="G182" i="100" s="1"/>
  <c r="J182" i="100" s="1"/>
  <c r="E39" i="100"/>
  <c r="G39" i="100" s="1"/>
  <c r="J39" i="100" s="1"/>
  <c r="G9" i="100"/>
  <c r="J9" i="100" s="1"/>
  <c r="E9" i="100"/>
  <c r="E25" i="87"/>
  <c r="G25" i="87" s="1"/>
  <c r="J25" i="87" s="1"/>
  <c r="E25" i="88" s="1"/>
  <c r="G25" i="88" s="1"/>
  <c r="J25" i="88" s="1"/>
  <c r="E147" i="100"/>
  <c r="G147" i="100" s="1"/>
  <c r="J147" i="100" s="1"/>
  <c r="E156" i="100"/>
  <c r="G156" i="100" s="1"/>
  <c r="J156" i="100" s="1"/>
  <c r="E211" i="100"/>
  <c r="G211" i="100" s="1"/>
  <c r="J211" i="100" s="1"/>
  <c r="G235" i="87"/>
  <c r="J235" i="87" s="1"/>
  <c r="E235" i="88" s="1"/>
  <c r="E227" i="87"/>
  <c r="G227" i="87" s="1"/>
  <c r="J227" i="87" s="1"/>
  <c r="E23" i="87"/>
  <c r="G23" i="87" s="1"/>
  <c r="J23" i="87" s="1"/>
  <c r="E23" i="88" s="1"/>
  <c r="G23" i="88" s="1"/>
  <c r="J23" i="88" s="1"/>
  <c r="E210" i="100"/>
  <c r="G210" i="100" s="1"/>
  <c r="J210" i="100" s="1"/>
  <c r="E21" i="87"/>
  <c r="G21" i="87" s="1"/>
  <c r="J21" i="87" s="1"/>
  <c r="E21" i="88" s="1"/>
  <c r="G21" i="88" s="1"/>
  <c r="J21" i="88" s="1"/>
  <c r="E11" i="100"/>
  <c r="G11" i="100" s="1"/>
  <c r="J11" i="100" s="1"/>
  <c r="E197" i="100"/>
  <c r="G197" i="100" s="1"/>
  <c r="J197" i="100" s="1"/>
  <c r="E150" i="100"/>
  <c r="G150" i="100" s="1"/>
  <c r="J150" i="100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E198" i="100"/>
  <c r="G198" i="100" s="1"/>
  <c r="J198" i="100" s="1"/>
  <c r="G236" i="87"/>
  <c r="J236" i="87" s="1"/>
  <c r="E236" i="88" s="1"/>
  <c r="E228" i="87"/>
  <c r="G228" i="87" s="1"/>
  <c r="J228" i="87" s="1"/>
  <c r="G157" i="100"/>
  <c r="J157" i="100" s="1"/>
  <c r="E157" i="100"/>
  <c r="E128" i="100"/>
  <c r="G128" i="100" s="1"/>
  <c r="J128" i="100" s="1"/>
  <c r="E231" i="100"/>
  <c r="G231" i="100" s="1"/>
  <c r="J231" i="100" s="1"/>
  <c r="E231" i="101" s="1"/>
  <c r="G231" i="101" s="1"/>
  <c r="J231" i="101" s="1"/>
  <c r="E231" i="102" s="1"/>
  <c r="G237" i="106"/>
  <c r="J237" i="106" s="1"/>
  <c r="E237" i="107" s="1"/>
  <c r="G86" i="87"/>
  <c r="J86" i="87" s="1"/>
  <c r="G87" i="86"/>
  <c r="J87" i="86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270" i="86"/>
  <c r="J270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38" i="87"/>
  <c r="J38" i="87" s="1"/>
  <c r="E38" i="88" s="1"/>
  <c r="G185" i="88"/>
  <c r="J185" i="88" s="1"/>
  <c r="G222" i="88"/>
  <c r="J222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E12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E161" i="88" s="1"/>
  <c r="G96" i="87"/>
  <c r="J96" i="87" s="1"/>
  <c r="E96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214" i="86" s="1"/>
  <c r="J214" i="86" s="1"/>
  <c r="E214" i="87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86" i="88"/>
  <c r="J186" i="88" s="1"/>
  <c r="E186" i="89" s="1"/>
  <c r="G233" i="88"/>
  <c r="J233" i="88" s="1"/>
  <c r="E233" i="89" s="1"/>
  <c r="G104" i="88"/>
  <c r="J104" i="88" s="1"/>
  <c r="E104" i="89" s="1"/>
  <c r="J269" i="88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82" i="101" l="1"/>
  <c r="G182" i="101" s="1"/>
  <c r="J182" i="101" s="1"/>
  <c r="E26" i="89"/>
  <c r="G26" i="89" s="1"/>
  <c r="J26" i="89" s="1"/>
  <c r="E26" i="90" s="1"/>
  <c r="G26" i="90" s="1"/>
  <c r="J26" i="90" s="1"/>
  <c r="E26" i="91" s="1"/>
  <c r="E20" i="89"/>
  <c r="G20" i="89" s="1"/>
  <c r="J20" i="89" s="1"/>
  <c r="E20" i="90" s="1"/>
  <c r="G20" i="90" s="1"/>
  <c r="J20" i="90" s="1"/>
  <c r="E20" i="9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49" i="101"/>
  <c r="G149" i="101" s="1"/>
  <c r="J149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9" i="101"/>
  <c r="G209" i="101" s="1"/>
  <c r="J209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6" i="101"/>
  <c r="G156" i="101" s="1"/>
  <c r="J156" i="101" s="1"/>
  <c r="E198" i="101"/>
  <c r="G198" i="101" s="1"/>
  <c r="J198" i="101" s="1"/>
  <c r="E147" i="101"/>
  <c r="G147" i="101" s="1"/>
  <c r="J147" i="101" s="1"/>
  <c r="E202" i="101"/>
  <c r="G202" i="101" s="1"/>
  <c r="J202" i="10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97" i="101"/>
  <c r="G197" i="101" s="1"/>
  <c r="J197" i="101" s="1"/>
  <c r="E11" i="101"/>
  <c r="G11" i="101" s="1"/>
  <c r="J11" i="101" s="1"/>
  <c r="E203" i="101"/>
  <c r="G203" i="101" s="1"/>
  <c r="J203" i="101" s="1"/>
  <c r="E210" i="101"/>
  <c r="G210" i="101" s="1"/>
  <c r="J210" i="101" s="1"/>
  <c r="E25" i="89"/>
  <c r="G25" i="89" s="1"/>
  <c r="J25" i="89" s="1"/>
  <c r="E25" i="90" s="1"/>
  <c r="G25" i="90" s="1"/>
  <c r="J25" i="90" s="1"/>
  <c r="E25" i="91" s="1"/>
  <c r="E10" i="101"/>
  <c r="G10" i="101" s="1"/>
  <c r="J10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23" i="89"/>
  <c r="J23" i="89" s="1"/>
  <c r="E23" i="90" s="1"/>
  <c r="E23" i="89"/>
  <c r="E195" i="101"/>
  <c r="G195" i="101" s="1"/>
  <c r="J195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152" i="102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2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13" i="102"/>
  <c r="G113" i="102" s="1"/>
  <c r="J113" i="102" s="1"/>
  <c r="E128" i="101"/>
  <c r="G128" i="101" s="1"/>
  <c r="J128" i="101" s="1"/>
  <c r="E196" i="101"/>
  <c r="G196" i="101" s="1"/>
  <c r="J196" i="101" s="1"/>
  <c r="G148" i="102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2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G19" i="89"/>
  <c r="J19" i="89" s="1"/>
  <c r="E19" i="90" s="1"/>
  <c r="E19" i="89"/>
  <c r="E150" i="101"/>
  <c r="G150" i="101" s="1"/>
  <c r="J150" i="101" s="1"/>
  <c r="E39" i="101"/>
  <c r="G39" i="101" s="1"/>
  <c r="J39" i="101" s="1"/>
  <c r="E22" i="89"/>
  <c r="G22" i="89" s="1"/>
  <c r="J22" i="89" s="1"/>
  <c r="E22" i="90" s="1"/>
  <c r="G22" i="90" s="1"/>
  <c r="J22" i="90" s="1"/>
  <c r="E22" i="9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77" i="102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2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93" i="89"/>
  <c r="G93" i="89" s="1"/>
  <c r="J93" i="89" s="1"/>
  <c r="E93" i="90" s="1"/>
  <c r="G93" i="90" s="1"/>
  <c r="J93" i="90" s="1"/>
  <c r="E93" i="91" s="1"/>
  <c r="G120" i="89"/>
  <c r="J120" i="89" s="1"/>
  <c r="E120" i="90" s="1"/>
  <c r="G120" i="90" s="1"/>
  <c r="J120" i="90" s="1"/>
  <c r="E120" i="91" s="1"/>
  <c r="E120" i="89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G142" i="89"/>
  <c r="J142" i="89" s="1"/>
  <c r="E142" i="90" s="1"/>
  <c r="E142" i="89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G42" i="88"/>
  <c r="J42" i="88" s="1"/>
  <c r="E42" i="89" s="1"/>
  <c r="E42" i="88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G89" i="89"/>
  <c r="J89" i="89" s="1"/>
  <c r="E89" i="90" s="1"/>
  <c r="E89" i="89"/>
  <c r="G90" i="89"/>
  <c r="J90" i="89" s="1"/>
  <c r="E90" i="90" s="1"/>
  <c r="E90" i="89"/>
  <c r="E160" i="89"/>
  <c r="G160" i="89" s="1"/>
  <c r="J160" i="89" s="1"/>
  <c r="E160" i="90" s="1"/>
  <c r="G160" i="90" s="1"/>
  <c r="J160" i="90" s="1"/>
  <c r="E160" i="91" s="1"/>
  <c r="E143" i="89"/>
  <c r="G143" i="89" s="1"/>
  <c r="J143" i="89" s="1"/>
  <c r="E143" i="90" s="1"/>
  <c r="G143" i="90" s="1"/>
  <c r="J143" i="90" s="1"/>
  <c r="E143" i="91" s="1"/>
  <c r="G74" i="89"/>
  <c r="J74" i="89" s="1"/>
  <c r="E74" i="90" s="1"/>
  <c r="G74" i="90" s="1"/>
  <c r="J74" i="90" s="1"/>
  <c r="E74" i="91" s="1"/>
  <c r="E74" i="89"/>
  <c r="G159" i="89"/>
  <c r="J159" i="89" s="1"/>
  <c r="E159" i="90" s="1"/>
  <c r="E159" i="89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G28" i="88"/>
  <c r="J28" i="88" s="1"/>
  <c r="E28" i="89" s="1"/>
  <c r="G28" i="89" s="1"/>
  <c r="J28" i="89" s="1"/>
  <c r="E28" i="90" s="1"/>
  <c r="E28" i="88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G123" i="89"/>
  <c r="J123" i="89" s="1"/>
  <c r="E123" i="90" s="1"/>
  <c r="E123" i="89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G88" i="87"/>
  <c r="J88" i="87" s="1"/>
  <c r="E88" i="88" s="1"/>
  <c r="E87" i="87"/>
  <c r="G87" i="87" s="1"/>
  <c r="J87" i="87" s="1"/>
  <c r="G235" i="88"/>
  <c r="J235" i="88" s="1"/>
  <c r="E235" i="89" s="1"/>
  <c r="E227" i="88"/>
  <c r="G227" i="88" s="1"/>
  <c r="J227" i="88" s="1"/>
  <c r="E227" i="89" s="1"/>
  <c r="E80" i="89"/>
  <c r="G80" i="89" s="1"/>
  <c r="J80" i="89" s="1"/>
  <c r="E80" i="90" s="1"/>
  <c r="G80" i="90" s="1"/>
  <c r="J80" i="90" s="1"/>
  <c r="E80" i="91" s="1"/>
  <c r="E130" i="89"/>
  <c r="G130" i="89" s="1"/>
  <c r="J130" i="89" s="1"/>
  <c r="E130" i="90" s="1"/>
  <c r="G130" i="90" s="1"/>
  <c r="J130" i="90" s="1"/>
  <c r="E130" i="91" s="1"/>
  <c r="E164" i="89"/>
  <c r="G164" i="89" s="1"/>
  <c r="J164" i="89" s="1"/>
  <c r="E164" i="90" s="1"/>
  <c r="G164" i="90" s="1"/>
  <c r="J164" i="90" s="1"/>
  <c r="E164" i="91" s="1"/>
  <c r="E46" i="88"/>
  <c r="G46" i="88" s="1"/>
  <c r="J46" i="88" s="1"/>
  <c r="E46" i="89" s="1"/>
  <c r="G46" i="89" s="1"/>
  <c r="J46" i="89" s="1"/>
  <c r="E46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71" i="97"/>
  <c r="G71" i="97" s="1"/>
  <c r="J71" i="97" s="1"/>
  <c r="E71" i="98" s="1"/>
  <c r="G71" i="98" s="1"/>
  <c r="J71" i="98" s="1"/>
  <c r="E71" i="99" s="1"/>
  <c r="E86" i="88"/>
  <c r="G86" i="88" s="1"/>
  <c r="J86" i="88" s="1"/>
  <c r="E86" i="89" s="1"/>
  <c r="G55" i="88"/>
  <c r="J55" i="88" s="1"/>
  <c r="E55" i="89" s="1"/>
  <c r="E55" i="88"/>
  <c r="E53" i="88"/>
  <c r="G53" i="88" s="1"/>
  <c r="J53" i="88" s="1"/>
  <c r="E53" i="89" s="1"/>
  <c r="G53" i="89" s="1"/>
  <c r="J53" i="89" s="1"/>
  <c r="E53" i="90" s="1"/>
  <c r="E77" i="89"/>
  <c r="G77" i="89" s="1"/>
  <c r="J77" i="89" s="1"/>
  <c r="E77" i="90" s="1"/>
  <c r="G77" i="90" s="1"/>
  <c r="J77" i="90" s="1"/>
  <c r="E77" i="91" s="1"/>
  <c r="E162" i="89"/>
  <c r="G162" i="89" s="1"/>
  <c r="J162" i="89" s="1"/>
  <c r="E162" i="90" s="1"/>
  <c r="G162" i="90" s="1"/>
  <c r="J162" i="90" s="1"/>
  <c r="E162" i="91" s="1"/>
  <c r="G68" i="89"/>
  <c r="J68" i="89" s="1"/>
  <c r="E68" i="90" s="1"/>
  <c r="G68" i="90" s="1"/>
  <c r="J68" i="90" s="1"/>
  <c r="E68" i="91" s="1"/>
  <c r="E68" i="89"/>
  <c r="E21" i="89"/>
  <c r="G21" i="89" s="1"/>
  <c r="J21" i="89" s="1"/>
  <c r="E21" i="90" s="1"/>
  <c r="G21" i="90" s="1"/>
  <c r="J21" i="90" s="1"/>
  <c r="E21" i="91" s="1"/>
  <c r="E49" i="88"/>
  <c r="G49" i="88" s="1"/>
  <c r="J49" i="88" s="1"/>
  <c r="E49" i="89" s="1"/>
  <c r="G49" i="89" s="1"/>
  <c r="J49" i="89" s="1"/>
  <c r="E49" i="90" s="1"/>
  <c r="G43" i="88"/>
  <c r="J43" i="88" s="1"/>
  <c r="E43" i="89" s="1"/>
  <c r="E43" i="88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G225" i="89"/>
  <c r="J225" i="89" s="1"/>
  <c r="E225" i="90" s="1"/>
  <c r="E225" i="89"/>
  <c r="G144" i="89"/>
  <c r="J144" i="89" s="1"/>
  <c r="E144" i="90" s="1"/>
  <c r="E144" i="89"/>
  <c r="E175" i="97"/>
  <c r="G175" i="97" s="1"/>
  <c r="J175" i="97" s="1"/>
  <c r="E175" i="98" s="1"/>
  <c r="G175" i="98" s="1"/>
  <c r="J175" i="98" s="1"/>
  <c r="E175" i="99" s="1"/>
  <c r="G238" i="88"/>
  <c r="J238" i="88" s="1"/>
  <c r="E238" i="89" s="1"/>
  <c r="E230" i="88"/>
  <c r="G230" i="88" s="1"/>
  <c r="J230" i="88" s="1"/>
  <c r="E230" i="89" s="1"/>
  <c r="G230" i="89" s="1"/>
  <c r="J230" i="89" s="1"/>
  <c r="E230" i="90" s="1"/>
  <c r="E92" i="89"/>
  <c r="G92" i="89" s="1"/>
  <c r="J92" i="89" s="1"/>
  <c r="E92" i="90" s="1"/>
  <c r="G92" i="90" s="1"/>
  <c r="J92" i="90" s="1"/>
  <c r="E92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157" i="101"/>
  <c r="G157" i="101" s="1"/>
  <c r="J157" i="101" s="1"/>
  <c r="E211" i="101"/>
  <c r="G211" i="101" s="1"/>
  <c r="J211" i="101" s="1"/>
  <c r="E9" i="101"/>
  <c r="G9" i="101" s="1"/>
  <c r="J9" i="101" s="1"/>
  <c r="E204" i="101"/>
  <c r="G204" i="101" s="1"/>
  <c r="J204" i="101" s="1"/>
  <c r="E212" i="101"/>
  <c r="G212" i="101" s="1"/>
  <c r="J212" i="101" s="1"/>
  <c r="E146" i="89"/>
  <c r="G146" i="89" s="1"/>
  <c r="J146" i="89" s="1"/>
  <c r="E146" i="90" s="1"/>
  <c r="G146" i="90" s="1"/>
  <c r="J146" i="90" s="1"/>
  <c r="E146" i="91" s="1"/>
  <c r="E52" i="88"/>
  <c r="G52" i="88" s="1"/>
  <c r="J52" i="88" s="1"/>
  <c r="E52" i="89" s="1"/>
  <c r="G52" i="89" s="1"/>
  <c r="J52" i="89" s="1"/>
  <c r="E52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36" i="88"/>
  <c r="J236" i="88" s="1"/>
  <c r="E236" i="89" s="1"/>
  <c r="E228" i="88"/>
  <c r="G228" i="88" s="1"/>
  <c r="J228" i="88" s="1"/>
  <c r="E228" i="89" s="1"/>
  <c r="E101" i="89"/>
  <c r="G101" i="89" s="1"/>
  <c r="J101" i="89" s="1"/>
  <c r="E101" i="90" s="1"/>
  <c r="G101" i="90" s="1"/>
  <c r="J101" i="90" s="1"/>
  <c r="E101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237" i="107"/>
  <c r="J237" i="107" s="1"/>
  <c r="G86" i="89"/>
  <c r="J86" i="89" s="1"/>
  <c r="E86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36" i="89"/>
  <c r="J236" i="89" s="1"/>
  <c r="E236" i="90" s="1"/>
  <c r="G227" i="89"/>
  <c r="J227" i="89" s="1"/>
  <c r="E227" i="90" s="1"/>
  <c r="G235" i="89"/>
  <c r="J235" i="89" s="1"/>
  <c r="E235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70" i="87"/>
  <c r="J270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9" i="90"/>
  <c r="J19" i="90" s="1"/>
  <c r="E19" i="91" s="1"/>
  <c r="G111" i="88"/>
  <c r="J111" i="88" s="1"/>
  <c r="G116" i="88"/>
  <c r="J116" i="88" s="1"/>
  <c r="G115" i="88"/>
  <c r="J115" i="88" s="1"/>
  <c r="G38" i="88"/>
  <c r="J38" i="88" s="1"/>
  <c r="G214" i="87"/>
  <c r="J214" i="87" s="1"/>
  <c r="E214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E90" i="91" s="1"/>
  <c r="G134" i="85"/>
  <c r="J134" i="85" s="1"/>
  <c r="G131" i="85"/>
  <c r="J131" i="85" s="1"/>
  <c r="G82" i="87"/>
  <c r="J82" i="87" s="1"/>
  <c r="E82" i="88" s="1"/>
  <c r="G89" i="90"/>
  <c r="J89" i="90" s="1"/>
  <c r="E89" i="91" s="1"/>
  <c r="G123" i="90"/>
  <c r="J123" i="90" s="1"/>
  <c r="E123" i="91" s="1"/>
  <c r="G55" i="89"/>
  <c r="J55" i="89" s="1"/>
  <c r="E55" i="90" s="1"/>
  <c r="G224" i="90"/>
  <c r="J224" i="90" s="1"/>
  <c r="E224" i="91" s="1"/>
  <c r="G144" i="90"/>
  <c r="J144" i="90" s="1"/>
  <c r="E144" i="91" s="1"/>
  <c r="G142" i="90"/>
  <c r="J142" i="90" s="1"/>
  <c r="E142" i="91" s="1"/>
  <c r="G42" i="89"/>
  <c r="J42" i="89" s="1"/>
  <c r="E42" i="90" s="1"/>
  <c r="G225" i="90"/>
  <c r="J225" i="90" s="1"/>
  <c r="E225" i="91" s="1"/>
  <c r="G159" i="90"/>
  <c r="J159" i="90" s="1"/>
  <c r="E159" i="91" s="1"/>
  <c r="G97" i="91"/>
  <c r="J97" i="91" s="1"/>
  <c r="E97" i="92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E186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7" i="102" l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83" i="106"/>
  <c r="G83" i="106" s="1"/>
  <c r="J83" i="106" s="1"/>
  <c r="E84" i="106"/>
  <c r="G84" i="106" s="1"/>
  <c r="J84" i="106" s="1"/>
  <c r="E206" i="106"/>
  <c r="G206" i="106" s="1"/>
  <c r="J206" i="106" s="1"/>
  <c r="E125" i="106"/>
  <c r="G125" i="106" s="1"/>
  <c r="J125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51" i="106"/>
  <c r="G151" i="106" s="1"/>
  <c r="J151" i="106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93" i="106"/>
  <c r="G193" i="106" s="1"/>
  <c r="J193" i="106" s="1"/>
  <c r="E208" i="106"/>
  <c r="G208" i="106" s="1"/>
  <c r="J208" i="106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26" i="106"/>
  <c r="G126" i="106" s="1"/>
  <c r="J126" i="106" s="1"/>
  <c r="E213" i="106"/>
  <c r="G213" i="106" s="1"/>
  <c r="J213" i="106" s="1"/>
  <c r="E194" i="106"/>
  <c r="G194" i="106" s="1"/>
  <c r="J194" i="106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209" i="102"/>
  <c r="G209" i="102" s="1"/>
  <c r="J209" i="102" s="1"/>
  <c r="E209" i="103" s="1"/>
  <c r="G209" i="103" s="1"/>
  <c r="J209" i="103" s="1"/>
  <c r="E226" i="106"/>
  <c r="G226" i="106" s="1"/>
  <c r="J226" i="106" s="1"/>
  <c r="E155" i="106"/>
  <c r="G155" i="106" s="1"/>
  <c r="J155" i="106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205" i="106"/>
  <c r="G205" i="106" s="1"/>
  <c r="J205" i="106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53" i="106"/>
  <c r="G153" i="106" s="1"/>
  <c r="J153" i="106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19" i="89"/>
  <c r="G119" i="89" s="1"/>
  <c r="J119" i="89" s="1"/>
  <c r="E119" i="90" s="1"/>
  <c r="G119" i="90" s="1"/>
  <c r="J119" i="90" s="1"/>
  <c r="E119" i="91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77" i="106"/>
  <c r="G177" i="106" s="1"/>
  <c r="J177" i="106" s="1"/>
  <c r="E181" i="106"/>
  <c r="G181" i="106" s="1"/>
  <c r="J181" i="106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48" i="106"/>
  <c r="G148" i="106" s="1"/>
  <c r="J148" i="106" s="1"/>
  <c r="E110" i="89"/>
  <c r="G110" i="89" s="1"/>
  <c r="J110" i="89" s="1"/>
  <c r="E110" i="90" s="1"/>
  <c r="G110" i="90" s="1"/>
  <c r="J110" i="90" s="1"/>
  <c r="E152" i="106"/>
  <c r="G152" i="106" s="1"/>
  <c r="J152" i="106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61" i="89"/>
  <c r="G161" i="89" s="1"/>
  <c r="J161" i="89" s="1"/>
  <c r="E161" i="90" s="1"/>
  <c r="G161" i="90" s="1"/>
  <c r="J161" i="90" s="1"/>
  <c r="E161" i="91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27" i="106"/>
  <c r="G127" i="106" s="1"/>
  <c r="J127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70" i="88"/>
  <c r="J270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269" i="90"/>
  <c r="J269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9" i="106" l="1"/>
  <c r="G149" i="106" s="1"/>
  <c r="J149" i="106" s="1"/>
  <c r="E152" i="107"/>
  <c r="G152" i="107" s="1"/>
  <c r="J152" i="107" s="1"/>
  <c r="E182" i="106"/>
  <c r="G182" i="106" s="1"/>
  <c r="J182" i="106" s="1"/>
  <c r="E209" i="104"/>
  <c r="G209" i="104" s="1"/>
  <c r="J209" i="104" s="1"/>
  <c r="E209" i="105" s="1"/>
  <c r="G209" i="105" s="1"/>
  <c r="J209" i="105" s="1"/>
  <c r="E208" i="107"/>
  <c r="G208" i="107" s="1"/>
  <c r="J208" i="107" s="1"/>
  <c r="E151" i="107"/>
  <c r="G151" i="107" s="1"/>
  <c r="J151" i="107" s="1"/>
  <c r="E111" i="91"/>
  <c r="G111" i="91" s="1"/>
  <c r="J111" i="91" s="1"/>
  <c r="E115" i="91"/>
  <c r="G115" i="91" s="1"/>
  <c r="J115" i="91" s="1"/>
  <c r="E153" i="107"/>
  <c r="G153" i="107" s="1"/>
  <c r="J153" i="107" s="1"/>
  <c r="E198" i="106"/>
  <c r="G198" i="106" s="1"/>
  <c r="J198" i="106" s="1"/>
  <c r="E193" i="107"/>
  <c r="G193" i="107" s="1"/>
  <c r="J193" i="107" s="1"/>
  <c r="E195" i="106"/>
  <c r="G195" i="106" s="1"/>
  <c r="J195" i="106" s="1"/>
  <c r="E113" i="106"/>
  <c r="G113" i="106" s="1"/>
  <c r="J113" i="106" s="1"/>
  <c r="E148" i="107"/>
  <c r="G148" i="107" s="1"/>
  <c r="J148" i="107" s="1"/>
  <c r="E181" i="107"/>
  <c r="G181" i="107" s="1"/>
  <c r="J181" i="107" s="1"/>
  <c r="E197" i="106"/>
  <c r="G197" i="106" s="1"/>
  <c r="J197" i="106" s="1"/>
  <c r="E194" i="107"/>
  <c r="G194" i="107" s="1"/>
  <c r="J194" i="107" s="1"/>
  <c r="E202" i="106"/>
  <c r="G202" i="106" s="1"/>
  <c r="J202" i="106" s="1"/>
  <c r="E125" i="107"/>
  <c r="G125" i="107" s="1"/>
  <c r="J125" i="107" s="1"/>
  <c r="E226" i="107"/>
  <c r="G226" i="107" s="1"/>
  <c r="J226" i="107" s="1"/>
  <c r="E110" i="91"/>
  <c r="G110" i="91" s="1"/>
  <c r="J110" i="91" s="1"/>
  <c r="E116" i="91"/>
  <c r="G116" i="91" s="1"/>
  <c r="J116" i="91" s="1"/>
  <c r="E177" i="107"/>
  <c r="G177" i="107" s="1"/>
  <c r="J177" i="107" s="1"/>
  <c r="E205" i="107"/>
  <c r="G205" i="107" s="1"/>
  <c r="J205" i="107" s="1"/>
  <c r="E213" i="107"/>
  <c r="G213" i="107" s="1"/>
  <c r="J213" i="107" s="1"/>
  <c r="E210" i="106"/>
  <c r="G210" i="106" s="1"/>
  <c r="J210" i="106" s="1"/>
  <c r="E206" i="107"/>
  <c r="G206" i="107" s="1"/>
  <c r="J206" i="107" s="1"/>
  <c r="E204" i="106"/>
  <c r="G204" i="106" s="1"/>
  <c r="J204" i="106" s="1"/>
  <c r="E196" i="106"/>
  <c r="G196" i="106" s="1"/>
  <c r="J196" i="106" s="1"/>
  <c r="E11" i="105"/>
  <c r="G11" i="105" s="1"/>
  <c r="J11" i="105" s="1"/>
  <c r="E117" i="91"/>
  <c r="G117" i="91" s="1"/>
  <c r="J117" i="91" s="1"/>
  <c r="E107" i="90"/>
  <c r="G107" i="90" s="1"/>
  <c r="J107" i="90" s="1"/>
  <c r="E39" i="106"/>
  <c r="G39" i="106" s="1"/>
  <c r="J39" i="106" s="1"/>
  <c r="E39" i="107" s="1"/>
  <c r="G39" i="107" s="1"/>
  <c r="J39" i="107" s="1"/>
  <c r="E126" i="107"/>
  <c r="G126" i="107" s="1"/>
  <c r="J126" i="107" s="1"/>
  <c r="E128" i="106"/>
  <c r="G128" i="106" s="1"/>
  <c r="J128" i="106" s="1"/>
  <c r="E84" i="107"/>
  <c r="G84" i="107" s="1"/>
  <c r="J84" i="107" s="1"/>
  <c r="E10" i="106"/>
  <c r="G10" i="106" s="1"/>
  <c r="J10" i="106" s="1"/>
  <c r="E156" i="106"/>
  <c r="G156" i="106" s="1"/>
  <c r="J156" i="106" s="1"/>
  <c r="E147" i="106"/>
  <c r="G147" i="106" s="1"/>
  <c r="J147" i="106" s="1"/>
  <c r="E212" i="106"/>
  <c r="G212" i="106" s="1"/>
  <c r="J212" i="106" s="1"/>
  <c r="E83" i="107"/>
  <c r="G83" i="107" s="1"/>
  <c r="J83" i="107" s="1"/>
  <c r="E9" i="106"/>
  <c r="G9" i="106" s="1"/>
  <c r="J9" i="106" s="1"/>
  <c r="E127" i="107"/>
  <c r="G127" i="107" s="1"/>
  <c r="J127" i="107" s="1"/>
  <c r="E150" i="106"/>
  <c r="G150" i="106" s="1"/>
  <c r="J150" i="106" s="1"/>
  <c r="E112" i="91"/>
  <c r="G112" i="91" s="1"/>
  <c r="J112" i="91" s="1"/>
  <c r="E108" i="91"/>
  <c r="G108" i="91" s="1"/>
  <c r="J108" i="91" s="1"/>
  <c r="E155" i="107"/>
  <c r="G155" i="107" s="1"/>
  <c r="J155" i="107" s="1"/>
  <c r="E203" i="106"/>
  <c r="G203" i="106" s="1"/>
  <c r="J203" i="106" s="1"/>
  <c r="E211" i="106"/>
  <c r="G211" i="106" s="1"/>
  <c r="J211" i="106" s="1"/>
  <c r="E157" i="106"/>
  <c r="G157" i="106" s="1"/>
  <c r="J157" i="106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1" i="100"/>
  <c r="G71" i="100" s="1"/>
  <c r="J71" i="100" s="1"/>
  <c r="E70" i="100"/>
  <c r="G70" i="100" s="1"/>
  <c r="J70" i="100" s="1"/>
  <c r="G88" i="89"/>
  <c r="J88" i="89" s="1"/>
  <c r="E88" i="90" s="1"/>
  <c r="E87" i="89"/>
  <c r="G87" i="89" s="1"/>
  <c r="J87" i="89" s="1"/>
  <c r="E7" i="87"/>
  <c r="G7" i="87" s="1"/>
  <c r="J7" i="87" s="1"/>
  <c r="E7" i="88" s="1"/>
  <c r="G7" i="88" s="1"/>
  <c r="J7" i="88" s="1"/>
  <c r="E175" i="100"/>
  <c r="G175" i="100" s="1"/>
  <c r="J175" i="100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8" i="87"/>
  <c r="G18" i="87" s="1"/>
  <c r="J18" i="87" s="1"/>
  <c r="E18" i="88" s="1"/>
  <c r="G18" i="88" s="1"/>
  <c r="J18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70" i="89"/>
  <c r="J270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269" i="91"/>
  <c r="J269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212" i="107" l="1"/>
  <c r="G212" i="107" s="1"/>
  <c r="J212" i="107" s="1"/>
  <c r="E8" i="89"/>
  <c r="G8" i="89" s="1"/>
  <c r="J8" i="89" s="1"/>
  <c r="E8" i="90" s="1"/>
  <c r="G8" i="90" s="1"/>
  <c r="J8" i="90" s="1"/>
  <c r="E8" i="91" s="1"/>
  <c r="E147" i="107"/>
  <c r="G147" i="107" s="1"/>
  <c r="J147" i="107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203" i="107"/>
  <c r="G203" i="107" s="1"/>
  <c r="J203" i="107" s="1"/>
  <c r="E70" i="101"/>
  <c r="G70" i="101" s="1"/>
  <c r="J70" i="10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56" i="107"/>
  <c r="G156" i="107" s="1"/>
  <c r="J156" i="107" s="1"/>
  <c r="E11" i="106"/>
  <c r="G11" i="106" s="1"/>
  <c r="J11" i="106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7" i="89"/>
  <c r="G17" i="89" s="1"/>
  <c r="J17" i="89" s="1"/>
  <c r="E17" i="90" s="1"/>
  <c r="G17" i="90" s="1"/>
  <c r="J17" i="90" s="1"/>
  <c r="E17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8" i="89"/>
  <c r="G18" i="89" s="1"/>
  <c r="J18" i="89" s="1"/>
  <c r="E18" i="90" s="1"/>
  <c r="G18" i="90" s="1"/>
  <c r="J18" i="90" s="1"/>
  <c r="E18" i="91" s="1"/>
  <c r="E71" i="101"/>
  <c r="G71" i="101" s="1"/>
  <c r="J71" i="101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0" i="107"/>
  <c r="G10" i="107" s="1"/>
  <c r="J10" i="107" s="1"/>
  <c r="E196" i="107"/>
  <c r="G196" i="107" s="1"/>
  <c r="J196" i="107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3" i="107"/>
  <c r="G113" i="107" s="1"/>
  <c r="J113" i="107" s="1"/>
  <c r="E197" i="107"/>
  <c r="G197" i="107" s="1"/>
  <c r="J197" i="107" s="1"/>
  <c r="E16" i="89"/>
  <c r="G16" i="89" s="1"/>
  <c r="J16" i="89" s="1"/>
  <c r="E16" i="90" s="1"/>
  <c r="G16" i="90" s="1"/>
  <c r="J16" i="90" s="1"/>
  <c r="E16" i="91" s="1"/>
  <c r="E13" i="89"/>
  <c r="G13" i="89" s="1"/>
  <c r="J13" i="89" s="1"/>
  <c r="E13" i="90" s="1"/>
  <c r="G13" i="90" s="1"/>
  <c r="J13" i="90" s="1"/>
  <c r="E13" i="91" s="1"/>
  <c r="E150" i="107"/>
  <c r="G150" i="107" s="1"/>
  <c r="J150" i="107" s="1"/>
  <c r="E204" i="107"/>
  <c r="G204" i="107" s="1"/>
  <c r="J204" i="107" s="1"/>
  <c r="E195" i="107"/>
  <c r="G195" i="107" s="1"/>
  <c r="J195" i="107" s="1"/>
  <c r="E209" i="106"/>
  <c r="G209" i="106" s="1"/>
  <c r="J209" i="106" s="1"/>
  <c r="E14" i="89"/>
  <c r="G14" i="89" s="1"/>
  <c r="J14" i="89" s="1"/>
  <c r="E14" i="90" s="1"/>
  <c r="G14" i="90" s="1"/>
  <c r="J14" i="90" s="1"/>
  <c r="E14" i="91" s="1"/>
  <c r="E128" i="107"/>
  <c r="G128" i="107" s="1"/>
  <c r="J128" i="107" s="1"/>
  <c r="E182" i="107"/>
  <c r="G182" i="107" s="1"/>
  <c r="J182" i="107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6" i="89"/>
  <c r="G6" i="89" s="1"/>
  <c r="J6" i="89" s="1"/>
  <c r="E6" i="90" s="1"/>
  <c r="G6" i="90" s="1"/>
  <c r="J6" i="90" s="1"/>
  <c r="E6" i="91" s="1"/>
  <c r="E175" i="101"/>
  <c r="G175" i="101" s="1"/>
  <c r="J175" i="101" s="1"/>
  <c r="E157" i="107"/>
  <c r="G157" i="107" s="1"/>
  <c r="J157" i="107" s="1"/>
  <c r="E9" i="107"/>
  <c r="G9" i="107" s="1"/>
  <c r="J9" i="107" s="1"/>
  <c r="E210" i="107"/>
  <c r="G210" i="107" s="1"/>
  <c r="J210" i="107" s="1"/>
  <c r="E202" i="107"/>
  <c r="G202" i="107" s="1"/>
  <c r="J202" i="107" s="1"/>
  <c r="E198" i="107"/>
  <c r="G198" i="107" s="1"/>
  <c r="J198" i="107" s="1"/>
  <c r="E15" i="89"/>
  <c r="G15" i="89" s="1"/>
  <c r="J15" i="89" s="1"/>
  <c r="E15" i="90" s="1"/>
  <c r="G15" i="90" s="1"/>
  <c r="J15" i="90" s="1"/>
  <c r="E15" i="91" s="1"/>
  <c r="E7" i="89"/>
  <c r="G7" i="89" s="1"/>
  <c r="J7" i="89" s="1"/>
  <c r="E7" i="90" s="1"/>
  <c r="G7" i="90" s="1"/>
  <c r="J7" i="90" s="1"/>
  <c r="E7" i="91" s="1"/>
  <c r="E211" i="107"/>
  <c r="G211" i="107" s="1"/>
  <c r="J211" i="107" s="1"/>
  <c r="E149" i="107"/>
  <c r="G149" i="107" s="1"/>
  <c r="J149" i="107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70" i="100"/>
  <c r="J270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70" i="90"/>
  <c r="J270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69" i="92"/>
  <c r="J269" i="92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1" i="107"/>
  <c r="G11" i="107" s="1"/>
  <c r="J11" i="107" s="1"/>
  <c r="E209" i="107"/>
  <c r="G209" i="107" s="1"/>
  <c r="J209" i="107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70" i="91"/>
  <c r="J270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233" i="93"/>
  <c r="J233" i="93" s="1"/>
  <c r="E233" i="94" s="1"/>
  <c r="G269" i="93"/>
  <c r="J269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75" i="106" l="1"/>
  <c r="G175" i="106" s="1"/>
  <c r="J175" i="106" s="1"/>
  <c r="E70" i="106"/>
  <c r="G70" i="106" s="1"/>
  <c r="J70" i="106" s="1"/>
  <c r="E71" i="106"/>
  <c r="G71" i="106" s="1"/>
  <c r="J71" i="106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70" i="102"/>
  <c r="J270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70" i="92"/>
  <c r="J270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1" i="107" l="1"/>
  <c r="G71" i="107" s="1"/>
  <c r="J71" i="107" s="1"/>
  <c r="E70" i="107"/>
  <c r="G70" i="107" s="1"/>
  <c r="J70" i="107" s="1"/>
  <c r="E175" i="107"/>
  <c r="G175" i="107" s="1"/>
  <c r="J175" i="107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08" i="97"/>
  <c r="G108" i="97" s="1"/>
  <c r="J108" i="97" s="1"/>
  <c r="E108" i="98" s="1"/>
  <c r="G108" i="98" s="1"/>
  <c r="J108" i="98" s="1"/>
  <c r="E108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G88" i="93"/>
  <c r="J88" i="93" s="1"/>
  <c r="E88" i="94" s="1"/>
  <c r="E87" i="93"/>
  <c r="G87" i="93" s="1"/>
  <c r="J87" i="93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70" i="103"/>
  <c r="J270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70" i="93"/>
  <c r="J270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69" i="95"/>
  <c r="J269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60" i="97" l="1"/>
  <c r="G160" i="97" s="1"/>
  <c r="J160" i="97" s="1"/>
  <c r="E160" i="98" s="1"/>
  <c r="G160" i="98" s="1"/>
  <c r="J160" i="98" s="1"/>
  <c r="E160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79" i="97"/>
  <c r="G79" i="97" s="1"/>
  <c r="J79" i="97" s="1"/>
  <c r="E79" i="98" s="1"/>
  <c r="G79" i="98" s="1"/>
  <c r="J79" i="98" s="1"/>
  <c r="E79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5" i="97"/>
  <c r="G25" i="97" s="1"/>
  <c r="J25" i="97" s="1"/>
  <c r="E25" i="98" s="1"/>
  <c r="G25" i="98" s="1"/>
  <c r="J25" i="98" s="1"/>
  <c r="E25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62" i="97"/>
  <c r="G62" i="97" s="1"/>
  <c r="J62" i="97" s="1"/>
  <c r="E62" i="98" s="1"/>
  <c r="G62" i="98" s="1"/>
  <c r="J62" i="98" s="1"/>
  <c r="E62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62" i="97"/>
  <c r="G162" i="97" s="1"/>
  <c r="J162" i="97" s="1"/>
  <c r="E162" i="98" s="1"/>
  <c r="G162" i="98" s="1"/>
  <c r="J162" i="98" s="1"/>
  <c r="E162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70" i="97"/>
  <c r="G170" i="97" s="1"/>
  <c r="J170" i="97" s="1"/>
  <c r="E170" i="98" s="1"/>
  <c r="G170" i="98" s="1"/>
  <c r="J170" i="98" s="1"/>
  <c r="E170" i="99" s="1"/>
  <c r="G192" i="97"/>
  <c r="J192" i="97" s="1"/>
  <c r="E192" i="98" s="1"/>
  <c r="G192" i="98" s="1"/>
  <c r="J192" i="98" s="1"/>
  <c r="E192" i="99" s="1"/>
  <c r="E192" i="97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G88" i="94"/>
  <c r="J88" i="94" s="1"/>
  <c r="E88" i="95" s="1"/>
  <c r="E87" i="94"/>
  <c r="G87" i="94" s="1"/>
  <c r="J87" i="94" s="1"/>
  <c r="E64" i="97"/>
  <c r="G64" i="97" s="1"/>
  <c r="J64" i="97" s="1"/>
  <c r="E64" i="98" s="1"/>
  <c r="G64" i="98" s="1"/>
  <c r="J64" i="98" s="1"/>
  <c r="E64" i="99" s="1"/>
  <c r="E80" i="97"/>
  <c r="G80" i="97" s="1"/>
  <c r="J80" i="97" s="1"/>
  <c r="E80" i="98" s="1"/>
  <c r="G80" i="98" s="1"/>
  <c r="J80" i="98" s="1"/>
  <c r="E80" i="99" s="1"/>
  <c r="G137" i="97"/>
  <c r="J137" i="97" s="1"/>
  <c r="E137" i="98" s="1"/>
  <c r="G137" i="98" s="1"/>
  <c r="J137" i="98" s="1"/>
  <c r="E137" i="99" s="1"/>
  <c r="E137" i="97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J227" i="95"/>
  <c r="E227" i="96" s="1"/>
  <c r="G227" i="96" s="1"/>
  <c r="J227" i="96" s="1"/>
  <c r="E227" i="97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4" i="94"/>
  <c r="J234" i="94" s="1"/>
  <c r="E234" i="95" s="1"/>
  <c r="G242" i="95"/>
  <c r="J242" i="95" s="1"/>
  <c r="E242" i="96" s="1"/>
  <c r="G227" i="97"/>
  <c r="J227" i="97" s="1"/>
  <c r="G235" i="97"/>
  <c r="J235" i="97" s="1"/>
  <c r="E235" i="98" s="1"/>
  <c r="G240" i="104"/>
  <c r="J240" i="104" s="1"/>
  <c r="E240" i="105" s="1"/>
  <c r="G270" i="104"/>
  <c r="J270" i="104" s="1"/>
  <c r="G232" i="104"/>
  <c r="J232" i="104" s="1"/>
  <c r="E232" i="105" s="1"/>
  <c r="G270" i="94"/>
  <c r="J270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J269" i="96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86" i="97" l="1"/>
  <c r="G86" i="97" s="1"/>
  <c r="J86" i="97" s="1"/>
  <c r="E86" i="98" s="1"/>
  <c r="G86" i="98" s="1"/>
  <c r="J86" i="98" s="1"/>
  <c r="E230" i="97"/>
  <c r="G230" i="97" s="1"/>
  <c r="J230" i="97" s="1"/>
  <c r="E230" i="98" s="1"/>
  <c r="G230" i="98" s="1"/>
  <c r="J230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7" i="97"/>
  <c r="G57" i="97" s="1"/>
  <c r="J57" i="97" s="1"/>
  <c r="E57" i="98" s="1"/>
  <c r="G57" i="98" s="1"/>
  <c r="J57" i="98" s="1"/>
  <c r="E57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35" i="98"/>
  <c r="J235" i="98" s="1"/>
  <c r="E235" i="99" s="1"/>
  <c r="E227" i="98"/>
  <c r="G227" i="98" s="1"/>
  <c r="J227" i="98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97" i="100"/>
  <c r="G97" i="100" s="1"/>
  <c r="J97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117" i="100"/>
  <c r="G117" i="100" s="1"/>
  <c r="J117" i="100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41" i="97"/>
  <c r="G41" i="97" s="1"/>
  <c r="J41" i="97" s="1"/>
  <c r="E41" i="98" s="1"/>
  <c r="G41" i="98" s="1"/>
  <c r="J41" i="98" s="1"/>
  <c r="E41" i="99" s="1"/>
  <c r="E20" i="100"/>
  <c r="G20" i="100" s="1"/>
  <c r="J20" i="100" s="1"/>
  <c r="E47" i="97"/>
  <c r="G47" i="97" s="1"/>
  <c r="J47" i="97" s="1"/>
  <c r="E47" i="98" s="1"/>
  <c r="G47" i="98" s="1"/>
  <c r="J47" i="98" s="1"/>
  <c r="E47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56" i="97"/>
  <c r="G56" i="97" s="1"/>
  <c r="J56" i="97" s="1"/>
  <c r="E56" i="98" s="1"/>
  <c r="G56" i="98" s="1"/>
  <c r="J56" i="98" s="1"/>
  <c r="E56" i="99" s="1"/>
  <c r="E50" i="97"/>
  <c r="G50" i="97" s="1"/>
  <c r="J50" i="97" s="1"/>
  <c r="E50" i="98" s="1"/>
  <c r="G50" i="98" s="1"/>
  <c r="J50" i="98" s="1"/>
  <c r="E50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42" i="97"/>
  <c r="G42" i="97" s="1"/>
  <c r="J42" i="97" s="1"/>
  <c r="E42" i="98" s="1"/>
  <c r="G42" i="98" s="1"/>
  <c r="J42" i="98" s="1"/>
  <c r="E42" i="99" s="1"/>
  <c r="E110" i="100"/>
  <c r="G110" i="100" s="1"/>
  <c r="J110" i="100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70" i="105"/>
  <c r="J270" i="105" s="1"/>
  <c r="G232" i="105"/>
  <c r="J232" i="105" s="1"/>
  <c r="E232" i="106" s="1"/>
  <c r="G228" i="97"/>
  <c r="J228" i="97" s="1"/>
  <c r="E228" i="98" s="1"/>
  <c r="G236" i="97"/>
  <c r="J236" i="97" s="1"/>
  <c r="E236" i="98" s="1"/>
  <c r="G270" i="95"/>
  <c r="J270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86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74"/>
  <c r="J189" i="74" s="1"/>
  <c r="G187" i="74"/>
  <c r="J187" i="74" s="1"/>
  <c r="G269" i="97"/>
  <c r="J269" i="97" s="1"/>
  <c r="G187" i="86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05" i="74"/>
  <c r="J105" i="74" s="1"/>
  <c r="G105" i="86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20" i="101" l="1"/>
  <c r="G20" i="101" s="1"/>
  <c r="J20" i="101" s="1"/>
  <c r="E112" i="101"/>
  <c r="G112" i="101" s="1"/>
  <c r="J112" i="101" s="1"/>
  <c r="E111" i="101"/>
  <c r="G111" i="101" s="1"/>
  <c r="J111" i="101" s="1"/>
  <c r="E107" i="101"/>
  <c r="G107" i="101" s="1"/>
  <c r="J107" i="101" s="1"/>
  <c r="E117" i="101"/>
  <c r="G117" i="101" s="1"/>
  <c r="J117" i="101" s="1"/>
  <c r="E110" i="101"/>
  <c r="G110" i="101" s="1"/>
  <c r="J110" i="101" s="1"/>
  <c r="E116" i="101"/>
  <c r="G116" i="101" s="1"/>
  <c r="J116" i="101" s="1"/>
  <c r="E115" i="101"/>
  <c r="G115" i="101" s="1"/>
  <c r="J115" i="101" s="1"/>
  <c r="E97" i="101"/>
  <c r="G97" i="101" s="1"/>
  <c r="J97" i="101" s="1"/>
  <c r="G238" i="99"/>
  <c r="J238" i="99" s="1"/>
  <c r="E238" i="100" s="1"/>
  <c r="E230" i="99"/>
  <c r="G230" i="99" s="1"/>
  <c r="J230" i="99" s="1"/>
  <c r="E230" i="100" s="1"/>
  <c r="E187" i="97"/>
  <c r="G187" i="97" s="1"/>
  <c r="J187" i="97" s="1"/>
  <c r="E187" i="98" s="1"/>
  <c r="G187" i="98" s="1"/>
  <c r="J187" i="98" s="1"/>
  <c r="E187" i="99" s="1"/>
  <c r="E108" i="101"/>
  <c r="G108" i="101" s="1"/>
  <c r="J108" i="101" s="1"/>
  <c r="E86" i="99"/>
  <c r="G86" i="99" s="1"/>
  <c r="J86" i="99" s="1"/>
  <c r="E86" i="100" s="1"/>
  <c r="E120" i="100"/>
  <c r="G120" i="100" s="1"/>
  <c r="J120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93" i="100"/>
  <c r="G93" i="100" s="1"/>
  <c r="J93" i="100" s="1"/>
  <c r="E176" i="100"/>
  <c r="G176" i="100" s="1"/>
  <c r="J176" i="100" s="1"/>
  <c r="E19" i="100"/>
  <c r="G19" i="100" s="1"/>
  <c r="J1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G88" i="97"/>
  <c r="J88" i="97" s="1"/>
  <c r="E88" i="98" s="1"/>
  <c r="E87" i="97"/>
  <c r="G87" i="97" s="1"/>
  <c r="J87" i="97" s="1"/>
  <c r="E89" i="100"/>
  <c r="G89" i="100" s="1"/>
  <c r="J89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235" i="99"/>
  <c r="J235" i="99" s="1"/>
  <c r="E235" i="100" s="1"/>
  <c r="E227" i="99"/>
  <c r="G227" i="99" s="1"/>
  <c r="J227" i="99" s="1"/>
  <c r="E227" i="100" s="1"/>
  <c r="E78" i="100"/>
  <c r="G78" i="100" s="1"/>
  <c r="J78" i="100" s="1"/>
  <c r="E100" i="100"/>
  <c r="G100" i="100" s="1"/>
  <c r="J100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15" i="100"/>
  <c r="G215" i="100" s="1"/>
  <c r="J215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64" i="100"/>
  <c r="G64" i="100" s="1"/>
  <c r="J64" i="100" s="1"/>
  <c r="E143" i="100"/>
  <c r="G143" i="100" s="1"/>
  <c r="J143" i="100" s="1"/>
  <c r="E179" i="100"/>
  <c r="G179" i="100" s="1"/>
  <c r="J179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105" i="77"/>
  <c r="E189" i="77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G187" i="85" s="1"/>
  <c r="J187" i="85" s="1"/>
  <c r="G105" i="96"/>
  <c r="J105" i="96" s="1"/>
  <c r="J105" i="95"/>
  <c r="E105" i="96" s="1"/>
  <c r="G6" i="96"/>
  <c r="J6" i="96" s="1"/>
  <c r="E6" i="97" s="1"/>
  <c r="G6" i="97" s="1"/>
  <c r="J6" i="97" s="1"/>
  <c r="E6" i="98" s="1"/>
  <c r="J6" i="95"/>
  <c r="E6" i="96" s="1"/>
  <c r="G105" i="77"/>
  <c r="J105" i="77" s="1"/>
  <c r="E105" i="78" s="1"/>
  <c r="G105" i="78" s="1"/>
  <c r="J105" i="78" s="1"/>
  <c r="E105" i="79" s="1"/>
  <c r="G105" i="79" s="1"/>
  <c r="J105" i="79" s="1"/>
  <c r="E105" i="80" s="1"/>
  <c r="G189" i="77"/>
  <c r="J189" i="77" s="1"/>
  <c r="E189" i="78" s="1"/>
  <c r="G15" i="96"/>
  <c r="J15" i="96" s="1"/>
  <c r="E15" i="97" s="1"/>
  <c r="G15" i="97" s="1"/>
  <c r="J15" i="97" s="1"/>
  <c r="E15" i="98" s="1"/>
  <c r="G86" i="100"/>
  <c r="J86" i="100" s="1"/>
  <c r="E86" i="101" s="1"/>
  <c r="G227" i="100"/>
  <c r="J227" i="100" s="1"/>
  <c r="E227" i="101" s="1"/>
  <c r="G235" i="100"/>
  <c r="J235" i="100" s="1"/>
  <c r="E235" i="101" s="1"/>
  <c r="G236" i="98"/>
  <c r="J236" i="98" s="1"/>
  <c r="E236" i="99" s="1"/>
  <c r="G228" i="98"/>
  <c r="J228" i="98" s="1"/>
  <c r="E228" i="99" s="1"/>
  <c r="G240" i="106"/>
  <c r="J240" i="106" s="1"/>
  <c r="E240" i="107" s="1"/>
  <c r="J270" i="106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70" i="96"/>
  <c r="J270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G105" i="85" s="1"/>
  <c r="J105" i="85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G189" i="85" s="1"/>
  <c r="J189" i="85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186" i="98"/>
  <c r="J186" i="98" s="1"/>
  <c r="E186" i="99" s="1"/>
  <c r="G189" i="98"/>
  <c r="J189" i="98" s="1"/>
  <c r="E189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171" i="101" l="1"/>
  <c r="G171" i="101" s="1"/>
  <c r="J171" i="101" s="1"/>
  <c r="E101" i="101"/>
  <c r="G101" i="101" s="1"/>
  <c r="J101" i="101" s="1"/>
  <c r="E160" i="101"/>
  <c r="G160" i="101" s="1"/>
  <c r="J160" i="101" s="1"/>
  <c r="E91" i="101"/>
  <c r="G91" i="101" s="1"/>
  <c r="J91" i="101" s="1"/>
  <c r="E170" i="101"/>
  <c r="G170" i="101" s="1"/>
  <c r="J170" i="101" s="1"/>
  <c r="E23" i="101"/>
  <c r="G23" i="101" s="1"/>
  <c r="J23" i="101" s="1"/>
  <c r="E81" i="101"/>
  <c r="G81" i="101" s="1"/>
  <c r="J81" i="101" s="1"/>
  <c r="E146" i="101"/>
  <c r="G146" i="101" s="1"/>
  <c r="J146" i="101" s="1"/>
  <c r="E79" i="101"/>
  <c r="G79" i="101" s="1"/>
  <c r="J79" i="101" s="1"/>
  <c r="E120" i="101"/>
  <c r="G120" i="101" s="1"/>
  <c r="J120" i="101" s="1"/>
  <c r="E116" i="102"/>
  <c r="G116" i="102" s="1"/>
  <c r="J116" i="102" s="1"/>
  <c r="E116" i="103" s="1"/>
  <c r="G116" i="103" s="1"/>
  <c r="J116" i="103" s="1"/>
  <c r="E62" i="101"/>
  <c r="G62" i="101" s="1"/>
  <c r="J62" i="101" s="1"/>
  <c r="E66" i="101"/>
  <c r="G66" i="101" s="1"/>
  <c r="J66" i="101" s="1"/>
  <c r="E139" i="101"/>
  <c r="G139" i="101" s="1"/>
  <c r="J139" i="101" s="1"/>
  <c r="E166" i="101"/>
  <c r="G166" i="101" s="1"/>
  <c r="J166" i="101" s="1"/>
  <c r="E80" i="101"/>
  <c r="G80" i="101" s="1"/>
  <c r="J80" i="101" s="1"/>
  <c r="E184" i="101"/>
  <c r="G184" i="101" s="1"/>
  <c r="J184" i="101" s="1"/>
  <c r="E142" i="101"/>
  <c r="G142" i="101" s="1"/>
  <c r="J142" i="101" s="1"/>
  <c r="E110" i="102"/>
  <c r="G110" i="102" s="1"/>
  <c r="J110" i="102" s="1"/>
  <c r="E110" i="103" s="1"/>
  <c r="G110" i="103" s="1"/>
  <c r="J110" i="103" s="1"/>
  <c r="E115" i="102"/>
  <c r="G115" i="102" s="1"/>
  <c r="J115" i="102" s="1"/>
  <c r="E115" i="103" s="1"/>
  <c r="G115" i="103" s="1"/>
  <c r="J115" i="103" s="1"/>
  <c r="E183" i="101"/>
  <c r="G183" i="101" s="1"/>
  <c r="J183" i="101" s="1"/>
  <c r="E72" i="101"/>
  <c r="G72" i="101" s="1"/>
  <c r="J72" i="101" s="1"/>
  <c r="E215" i="101"/>
  <c r="G215" i="101" s="1"/>
  <c r="J215" i="101" s="1"/>
  <c r="E95" i="101"/>
  <c r="G95" i="101" s="1"/>
  <c r="J95" i="101" s="1"/>
  <c r="E220" i="101"/>
  <c r="G220" i="101" s="1"/>
  <c r="J220" i="101" s="1"/>
  <c r="E25" i="101"/>
  <c r="G25" i="101" s="1"/>
  <c r="J25" i="101" s="1"/>
  <c r="E89" i="101"/>
  <c r="G89" i="101" s="1"/>
  <c r="J89" i="101" s="1"/>
  <c r="E121" i="101"/>
  <c r="G121" i="101" s="1"/>
  <c r="J121" i="101" s="1"/>
  <c r="E65" i="101"/>
  <c r="G65" i="101" s="1"/>
  <c r="J65" i="101" s="1"/>
  <c r="E108" i="102"/>
  <c r="G108" i="102" s="1"/>
  <c r="J108" i="102" s="1"/>
  <c r="E108" i="103" s="1"/>
  <c r="G108" i="103" s="1"/>
  <c r="J108" i="103" s="1"/>
  <c r="E117" i="102"/>
  <c r="G117" i="102" s="1"/>
  <c r="J117" i="102" s="1"/>
  <c r="E117" i="103" s="1"/>
  <c r="G117" i="103" s="1"/>
  <c r="J117" i="103" s="1"/>
  <c r="E106" i="101"/>
  <c r="G106" i="101" s="1"/>
  <c r="J106" i="101" s="1"/>
  <c r="E21" i="101"/>
  <c r="G21" i="101" s="1"/>
  <c r="J21" i="101" s="1"/>
  <c r="E144" i="101"/>
  <c r="G144" i="101" s="1"/>
  <c r="J144" i="101" s="1"/>
  <c r="E26" i="101"/>
  <c r="G26" i="101" s="1"/>
  <c r="J26" i="101" s="1"/>
  <c r="E192" i="101"/>
  <c r="G192" i="101" s="1"/>
  <c r="J192" i="101" s="1"/>
  <c r="E145" i="101"/>
  <c r="G145" i="101" s="1"/>
  <c r="J145" i="101" s="1"/>
  <c r="E92" i="101"/>
  <c r="G92" i="101" s="1"/>
  <c r="J92" i="101" s="1"/>
  <c r="E100" i="101"/>
  <c r="G100" i="101" s="1"/>
  <c r="J100" i="101" s="1"/>
  <c r="E162" i="101"/>
  <c r="G162" i="101" s="1"/>
  <c r="J162" i="101" s="1"/>
  <c r="E159" i="101"/>
  <c r="G159" i="101" s="1"/>
  <c r="J159" i="101" s="1"/>
  <c r="E19" i="101"/>
  <c r="G19" i="101" s="1"/>
  <c r="J19" i="101" s="1"/>
  <c r="E154" i="101"/>
  <c r="G154" i="101" s="1"/>
  <c r="J154" i="101" s="1"/>
  <c r="E107" i="102"/>
  <c r="G107" i="102" s="1"/>
  <c r="J107" i="102" s="1"/>
  <c r="E107" i="103" s="1"/>
  <c r="G107" i="103" s="1"/>
  <c r="J107" i="103" s="1"/>
  <c r="E164" i="101"/>
  <c r="G164" i="101" s="1"/>
  <c r="J164" i="101" s="1"/>
  <c r="E140" i="101"/>
  <c r="G140" i="101" s="1"/>
  <c r="J140" i="101" s="1"/>
  <c r="E118" i="101"/>
  <c r="G118" i="101" s="1"/>
  <c r="J118" i="101" s="1"/>
  <c r="E138" i="101"/>
  <c r="G138" i="101" s="1"/>
  <c r="J138" i="101" s="1"/>
  <c r="E77" i="101"/>
  <c r="G77" i="101" s="1"/>
  <c r="J77" i="101" s="1"/>
  <c r="E167" i="101"/>
  <c r="G167" i="101" s="1"/>
  <c r="J167" i="101" s="1"/>
  <c r="E22" i="101"/>
  <c r="G22" i="101" s="1"/>
  <c r="J22" i="101" s="1"/>
  <c r="E78" i="101"/>
  <c r="G78" i="101" s="1"/>
  <c r="J78" i="101" s="1"/>
  <c r="E172" i="101"/>
  <c r="G172" i="101" s="1"/>
  <c r="J172" i="101" s="1"/>
  <c r="E130" i="101"/>
  <c r="G130" i="101" s="1"/>
  <c r="J130" i="101" s="1"/>
  <c r="E176" i="101"/>
  <c r="G176" i="101" s="1"/>
  <c r="J176" i="101" s="1"/>
  <c r="E123" i="101"/>
  <c r="G123" i="101" s="1"/>
  <c r="J123" i="101" s="1"/>
  <c r="E111" i="102"/>
  <c r="G111" i="102" s="1"/>
  <c r="J111" i="102" s="1"/>
  <c r="E111" i="103" s="1"/>
  <c r="G111" i="103" s="1"/>
  <c r="J111" i="103" s="1"/>
  <c r="E69" i="101"/>
  <c r="G69" i="101" s="1"/>
  <c r="J69" i="101" s="1"/>
  <c r="E163" i="101"/>
  <c r="G163" i="101" s="1"/>
  <c r="J163" i="101" s="1"/>
  <c r="E141" i="101"/>
  <c r="G141" i="101" s="1"/>
  <c r="J141" i="101" s="1"/>
  <c r="E180" i="101"/>
  <c r="G180" i="101" s="1"/>
  <c r="J180" i="101" s="1"/>
  <c r="E179" i="101"/>
  <c r="G179" i="101" s="1"/>
  <c r="J179" i="101" s="1"/>
  <c r="E168" i="101"/>
  <c r="G168" i="101" s="1"/>
  <c r="J168" i="101" s="1"/>
  <c r="E185" i="101"/>
  <c r="G185" i="101" s="1"/>
  <c r="J185" i="101" s="1"/>
  <c r="E67" i="101"/>
  <c r="G67" i="101" s="1"/>
  <c r="J67" i="101" s="1"/>
  <c r="E85" i="101"/>
  <c r="G85" i="101" s="1"/>
  <c r="J85" i="101" s="1"/>
  <c r="E93" i="101"/>
  <c r="G93" i="101" s="1"/>
  <c r="J93" i="101" s="1"/>
  <c r="E68" i="101"/>
  <c r="G68" i="101" s="1"/>
  <c r="J68" i="101" s="1"/>
  <c r="E112" i="102"/>
  <c r="G112" i="102" s="1"/>
  <c r="J112" i="102" s="1"/>
  <c r="E112" i="103" s="1"/>
  <c r="G112" i="103" s="1"/>
  <c r="J112" i="103" s="1"/>
  <c r="E64" i="101"/>
  <c r="G64" i="101" s="1"/>
  <c r="J64" i="101" s="1"/>
  <c r="E61" i="101"/>
  <c r="G61" i="101" s="1"/>
  <c r="J61" i="101" s="1"/>
  <c r="E74" i="101"/>
  <c r="G74" i="101" s="1"/>
  <c r="J74" i="101" s="1"/>
  <c r="E158" i="101"/>
  <c r="G158" i="101" s="1"/>
  <c r="J158" i="101" s="1"/>
  <c r="E143" i="101"/>
  <c r="G143" i="101" s="1"/>
  <c r="J143" i="101" s="1"/>
  <c r="E90" i="101"/>
  <c r="G90" i="101" s="1"/>
  <c r="J90" i="101" s="1"/>
  <c r="E222" i="101"/>
  <c r="G222" i="101" s="1"/>
  <c r="J222" i="101" s="1"/>
  <c r="E137" i="101"/>
  <c r="G137" i="101" s="1"/>
  <c r="J137" i="101" s="1"/>
  <c r="E223" i="101"/>
  <c r="G223" i="101" s="1"/>
  <c r="J223" i="101" s="1"/>
  <c r="E24" i="101"/>
  <c r="G24" i="101" s="1"/>
  <c r="J24" i="101" s="1"/>
  <c r="E98" i="101"/>
  <c r="G98" i="101" s="1"/>
  <c r="J98" i="101" s="1"/>
  <c r="E99" i="101"/>
  <c r="G99" i="101" s="1"/>
  <c r="J99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48" i="100"/>
  <c r="G48" i="100" s="1"/>
  <c r="J48" i="100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50" i="100"/>
  <c r="G50" i="100" s="1"/>
  <c r="J50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225" i="101"/>
  <c r="G225" i="101" s="1"/>
  <c r="J225" i="101" s="1"/>
  <c r="E225" i="102" s="1"/>
  <c r="G225" i="102" s="1"/>
  <c r="J225" i="102" s="1"/>
  <c r="E225" i="103" s="1"/>
  <c r="G105" i="97"/>
  <c r="J105" i="97" s="1"/>
  <c r="E105" i="98" s="1"/>
  <c r="G105" i="98" s="1"/>
  <c r="J105" i="98" s="1"/>
  <c r="E105" i="99" s="1"/>
  <c r="E105" i="97"/>
  <c r="E28" i="100"/>
  <c r="G28" i="100" s="1"/>
  <c r="J28" i="100" s="1"/>
  <c r="E46" i="100"/>
  <c r="G46" i="100" s="1"/>
  <c r="J46" i="100" s="1"/>
  <c r="E30" i="100"/>
  <c r="G30" i="100" s="1"/>
  <c r="J30" i="100" s="1"/>
  <c r="G47" i="100"/>
  <c r="J47" i="100" s="1"/>
  <c r="E47" i="101" s="1"/>
  <c r="G47" i="101" s="1"/>
  <c r="J47" i="101" s="1"/>
  <c r="E47" i="100"/>
  <c r="E55" i="100"/>
  <c r="G55" i="100" s="1"/>
  <c r="J55" i="100" s="1"/>
  <c r="E49" i="100"/>
  <c r="G49" i="100" s="1"/>
  <c r="J49" i="100" s="1"/>
  <c r="E43" i="100"/>
  <c r="G43" i="100" s="1"/>
  <c r="J43" i="100" s="1"/>
  <c r="E51" i="100"/>
  <c r="G51" i="100" s="1"/>
  <c r="J51" i="100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88" i="98"/>
  <c r="J88" i="98" s="1"/>
  <c r="E88" i="99" s="1"/>
  <c r="E87" i="98"/>
  <c r="G87" i="98" s="1"/>
  <c r="J87" i="98" s="1"/>
  <c r="E29" i="100"/>
  <c r="G29" i="100" s="1"/>
  <c r="J29" i="100" s="1"/>
  <c r="G52" i="100"/>
  <c r="J52" i="100" s="1"/>
  <c r="E52" i="100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224" i="101"/>
  <c r="G224" i="101" s="1"/>
  <c r="J224" i="101" s="1"/>
  <c r="E224" i="102" s="1"/>
  <c r="G224" i="102" s="1"/>
  <c r="J224" i="102" s="1"/>
  <c r="E224" i="103" s="1"/>
  <c r="E57" i="100"/>
  <c r="G57" i="100" s="1"/>
  <c r="J57" i="100" s="1"/>
  <c r="E16" i="97"/>
  <c r="G16" i="97" s="1"/>
  <c r="J16" i="97" s="1"/>
  <c r="E16" i="98" s="1"/>
  <c r="G16" i="98" s="1"/>
  <c r="J16" i="98" s="1"/>
  <c r="E16" i="99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G86" i="101"/>
  <c r="J86" i="101" s="1"/>
  <c r="E86" i="102" s="1"/>
  <c r="G241" i="102"/>
  <c r="J241" i="102" s="1"/>
  <c r="E241" i="103" s="1"/>
  <c r="G240" i="107"/>
  <c r="J240" i="107" s="1"/>
  <c r="G270" i="107"/>
  <c r="J270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70" i="97"/>
  <c r="J270" i="97" s="1"/>
  <c r="G188" i="74"/>
  <c r="J188" i="74" s="1"/>
  <c r="G188" i="86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74" i="97"/>
  <c r="J174" i="97" s="1"/>
  <c r="E174" i="98" s="1"/>
  <c r="G173" i="97"/>
  <c r="J173" i="97" s="1"/>
  <c r="E173" i="98" s="1"/>
  <c r="G207" i="86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E82" i="98" s="1"/>
  <c r="G76" i="86"/>
  <c r="J76" i="86" s="1"/>
  <c r="E76" i="87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189" i="99"/>
  <c r="J189" i="99" s="1"/>
  <c r="E189" i="100" s="1"/>
  <c r="G186" i="99"/>
  <c r="J186" i="99" s="1"/>
  <c r="E186" i="100" s="1"/>
  <c r="G104" i="99"/>
  <c r="J104" i="99" s="1"/>
  <c r="E104" i="100" s="1"/>
  <c r="J269" i="99"/>
  <c r="G187" i="99"/>
  <c r="J187" i="99" s="1"/>
  <c r="E187" i="100" s="1"/>
  <c r="G233" i="99"/>
  <c r="J233" i="99" s="1"/>
  <c r="E233" i="100" s="1"/>
  <c r="G105" i="99"/>
  <c r="J105" i="99" s="1"/>
  <c r="E105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74" i="102" l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96" i="101"/>
  <c r="G96" i="101" s="1"/>
  <c r="J96" i="101" s="1"/>
  <c r="E29" i="101"/>
  <c r="G29" i="101" s="1"/>
  <c r="J29" i="101" s="1"/>
  <c r="E30" i="101"/>
  <c r="G30" i="101" s="1"/>
  <c r="J30" i="101" s="1"/>
  <c r="E24" i="102"/>
  <c r="G24" i="102" s="1"/>
  <c r="J24" i="102" s="1"/>
  <c r="E24" i="103" s="1"/>
  <c r="G24" i="103" s="1"/>
  <c r="J24" i="103" s="1"/>
  <c r="E24" i="104" s="1"/>
  <c r="G24" i="104" s="1"/>
  <c r="J24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17" i="104"/>
  <c r="G117" i="104" s="1"/>
  <c r="J117" i="104" s="1"/>
  <c r="E117" i="105" s="1"/>
  <c r="G117" i="105" s="1"/>
  <c r="J117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40" i="101"/>
  <c r="G40" i="101" s="1"/>
  <c r="J40" i="101" s="1"/>
  <c r="E46" i="101"/>
  <c r="G46" i="101" s="1"/>
  <c r="J46" i="101" s="1"/>
  <c r="E27" i="101"/>
  <c r="G27" i="101" s="1"/>
  <c r="J27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08" i="104"/>
  <c r="G108" i="104" s="1"/>
  <c r="J108" i="104" s="1"/>
  <c r="E108" i="105" s="1"/>
  <c r="G108" i="105" s="1"/>
  <c r="J108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22" i="101"/>
  <c r="G122" i="101" s="1"/>
  <c r="J122" i="101" s="1"/>
  <c r="E58" i="101"/>
  <c r="G58" i="101" s="1"/>
  <c r="J58" i="101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28" i="101"/>
  <c r="G28" i="101" s="1"/>
  <c r="J28" i="101" s="1"/>
  <c r="E37" i="101"/>
  <c r="G37" i="101" s="1"/>
  <c r="J37" i="101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61" i="101"/>
  <c r="G161" i="101" s="1"/>
  <c r="J161" i="101" s="1"/>
  <c r="E53" i="102"/>
  <c r="G53" i="102" s="1"/>
  <c r="J53" i="102" s="1"/>
  <c r="E53" i="103" s="1"/>
  <c r="G53" i="103" s="1"/>
  <c r="J53" i="103" s="1"/>
  <c r="E53" i="104" s="1"/>
  <c r="E43" i="101"/>
  <c r="G43" i="101" s="1"/>
  <c r="J43" i="101" s="1"/>
  <c r="E32" i="101"/>
  <c r="G32" i="101" s="1"/>
  <c r="J32" i="101" s="1"/>
  <c r="E48" i="101"/>
  <c r="G48" i="101" s="1"/>
  <c r="J48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107" i="104"/>
  <c r="G107" i="104" s="1"/>
  <c r="J107" i="104" s="1"/>
  <c r="E107" i="105" s="1"/>
  <c r="G107" i="105" s="1"/>
  <c r="J107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15" i="104"/>
  <c r="G115" i="104" s="1"/>
  <c r="J115" i="104" s="1"/>
  <c r="E115" i="105" s="1"/>
  <c r="G115" i="105" s="1"/>
  <c r="J115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56" i="101"/>
  <c r="G56" i="101" s="1"/>
  <c r="J56" i="101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31" i="101"/>
  <c r="G31" i="101" s="1"/>
  <c r="J31" i="101" s="1"/>
  <c r="E221" i="101"/>
  <c r="G221" i="101" s="1"/>
  <c r="J221" i="101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41" i="101"/>
  <c r="G41" i="101" s="1"/>
  <c r="J41" i="101" s="1"/>
  <c r="E49" i="101"/>
  <c r="G49" i="101" s="1"/>
  <c r="J49" i="101" s="1"/>
  <c r="E50" i="101"/>
  <c r="G50" i="101" s="1"/>
  <c r="J50" i="101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110" i="104"/>
  <c r="G110" i="104" s="1"/>
  <c r="J110" i="104" s="1"/>
  <c r="E110" i="105" s="1"/>
  <c r="G110" i="105" s="1"/>
  <c r="J110" i="105" s="1"/>
  <c r="E116" i="104"/>
  <c r="G116" i="104" s="1"/>
  <c r="J116" i="104" s="1"/>
  <c r="E116" i="105" s="1"/>
  <c r="G116" i="105" s="1"/>
  <c r="J116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54" i="101"/>
  <c r="G54" i="101" s="1"/>
  <c r="J54" i="101" s="1"/>
  <c r="E55" i="101"/>
  <c r="G55" i="101" s="1"/>
  <c r="J55" i="101" s="1"/>
  <c r="E97" i="106"/>
  <c r="G97" i="106" s="1"/>
  <c r="J97" i="106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59" i="101"/>
  <c r="G59" i="101" s="1"/>
  <c r="J59" i="101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12" i="104"/>
  <c r="G112" i="104" s="1"/>
  <c r="J112" i="104" s="1"/>
  <c r="E112" i="105" s="1"/>
  <c r="G112" i="105" s="1"/>
  <c r="J112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19" i="101"/>
  <c r="G119" i="101" s="1"/>
  <c r="J119" i="101" s="1"/>
  <c r="E33" i="101"/>
  <c r="G33" i="101" s="1"/>
  <c r="J33" i="101" s="1"/>
  <c r="E34" i="101"/>
  <c r="G34" i="101" s="1"/>
  <c r="J34" i="101" s="1"/>
  <c r="E36" i="101"/>
  <c r="G36" i="101" s="1"/>
  <c r="J36" i="101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11" i="104"/>
  <c r="G111" i="104" s="1"/>
  <c r="J111" i="104" s="1"/>
  <c r="E111" i="105" s="1"/>
  <c r="G111" i="105" s="1"/>
  <c r="J111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88" i="99"/>
  <c r="J88" i="99" s="1"/>
  <c r="E88" i="100" s="1"/>
  <c r="E87" i="99"/>
  <c r="G87" i="99" s="1"/>
  <c r="J87" i="99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E47" i="102"/>
  <c r="G47" i="102" s="1"/>
  <c r="J47" i="102" s="1"/>
  <c r="E47" i="103" s="1"/>
  <c r="G47" i="103" s="1"/>
  <c r="J47" i="103" s="1"/>
  <c r="E47" i="104" s="1"/>
  <c r="E165" i="101"/>
  <c r="G165" i="101" s="1"/>
  <c r="J165" i="101" s="1"/>
  <c r="E57" i="101"/>
  <c r="G57" i="101" s="1"/>
  <c r="J57" i="101" s="1"/>
  <c r="E44" i="101"/>
  <c r="G44" i="101" s="1"/>
  <c r="J44" i="101" s="1"/>
  <c r="E52" i="101"/>
  <c r="G52" i="101" s="1"/>
  <c r="J52" i="101" s="1"/>
  <c r="E38" i="101"/>
  <c r="G38" i="101" s="1"/>
  <c r="J38" i="101" s="1"/>
  <c r="E51" i="101"/>
  <c r="G51" i="101" s="1"/>
  <c r="J51" i="101" s="1"/>
  <c r="E42" i="101"/>
  <c r="G42" i="101" s="1"/>
  <c r="J42" i="101" s="1"/>
  <c r="E188" i="77"/>
  <c r="E76" i="77"/>
  <c r="G76" i="77" s="1"/>
  <c r="J76" i="77" s="1"/>
  <c r="E76" i="78" s="1"/>
  <c r="G76" i="78" s="1"/>
  <c r="J76" i="78" s="1"/>
  <c r="E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G207" i="85" s="1"/>
  <c r="J207" i="85" s="1"/>
  <c r="J207" i="95"/>
  <c r="E207" i="96" s="1"/>
  <c r="G207" i="96" s="1"/>
  <c r="J207" i="96" s="1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G188" i="85" s="1"/>
  <c r="J188" i="85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70" i="98"/>
  <c r="J270" i="98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7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105" i="100"/>
  <c r="J105" i="100" s="1"/>
  <c r="E105" i="101" s="1"/>
  <c r="J269" i="100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42" i="106" l="1"/>
  <c r="G142" i="106" s="1"/>
  <c r="J142" i="106" s="1"/>
  <c r="E65" i="106"/>
  <c r="G65" i="106" s="1"/>
  <c r="J65" i="106" s="1"/>
  <c r="E164" i="106"/>
  <c r="G164" i="106" s="1"/>
  <c r="J164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139" i="106"/>
  <c r="G139" i="106" s="1"/>
  <c r="J139" i="106" s="1"/>
  <c r="E223" i="106"/>
  <c r="G223" i="106" s="1"/>
  <c r="J223" i="106" s="1"/>
  <c r="E100" i="106"/>
  <c r="G100" i="106" s="1"/>
  <c r="J100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71" i="106"/>
  <c r="G171" i="106" s="1"/>
  <c r="J171" i="106" s="1"/>
  <c r="E172" i="106"/>
  <c r="G172" i="106" s="1"/>
  <c r="J172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79" i="105"/>
  <c r="G79" i="105" s="1"/>
  <c r="J79" i="105" s="1"/>
  <c r="E158" i="106"/>
  <c r="G158" i="106" s="1"/>
  <c r="J158" i="106" s="1"/>
  <c r="E112" i="106"/>
  <c r="G112" i="106" s="1"/>
  <c r="J112" i="106" s="1"/>
  <c r="E144" i="106"/>
  <c r="G144" i="106" s="1"/>
  <c r="J144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22" i="105"/>
  <c r="G22" i="105" s="1"/>
  <c r="J22" i="105" s="1"/>
  <c r="E137" i="106"/>
  <c r="G137" i="106" s="1"/>
  <c r="J137" i="106" s="1"/>
  <c r="E121" i="106"/>
  <c r="G121" i="106" s="1"/>
  <c r="J121" i="106" s="1"/>
  <c r="E32" i="102"/>
  <c r="G32" i="102" s="1"/>
  <c r="J32" i="102" s="1"/>
  <c r="E32" i="103" s="1"/>
  <c r="G32" i="103" s="1"/>
  <c r="J32" i="103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72" i="106"/>
  <c r="G72" i="106" s="1"/>
  <c r="J72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118" i="106"/>
  <c r="G118" i="106" s="1"/>
  <c r="J118" i="106" s="1"/>
  <c r="E146" i="106"/>
  <c r="G146" i="106" s="1"/>
  <c r="J146" i="106" s="1"/>
  <c r="E111" i="106"/>
  <c r="G111" i="106" s="1"/>
  <c r="J111" i="106" s="1"/>
  <c r="E97" i="107"/>
  <c r="G97" i="107" s="1"/>
  <c r="J97" i="107" s="1"/>
  <c r="E64" i="106"/>
  <c r="G64" i="106" s="1"/>
  <c r="J64" i="106" s="1"/>
  <c r="E25" i="106"/>
  <c r="G25" i="106" s="1"/>
  <c r="J25" i="106" s="1"/>
  <c r="E115" i="106"/>
  <c r="G115" i="106" s="1"/>
  <c r="J115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84" i="106"/>
  <c r="G184" i="106" s="1"/>
  <c r="J184" i="106" s="1"/>
  <c r="E99" i="106"/>
  <c r="G99" i="106" s="1"/>
  <c r="J99" i="106" s="1"/>
  <c r="E138" i="106"/>
  <c r="G138" i="106" s="1"/>
  <c r="J138" i="106" s="1"/>
  <c r="E19" i="106"/>
  <c r="G19" i="106" s="1"/>
  <c r="J19" i="106" s="1"/>
  <c r="E163" i="106"/>
  <c r="G163" i="106" s="1"/>
  <c r="J163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92" i="106"/>
  <c r="G192" i="106" s="1"/>
  <c r="J192" i="106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28" i="102"/>
  <c r="G28" i="102" s="1"/>
  <c r="J28" i="102" s="1"/>
  <c r="E28" i="103" s="1"/>
  <c r="G28" i="103" s="1"/>
  <c r="J28" i="103" s="1"/>
  <c r="E108" i="106"/>
  <c r="G108" i="106" s="1"/>
  <c r="J108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176" i="106"/>
  <c r="G176" i="106" s="1"/>
  <c r="J176" i="106" s="1"/>
  <c r="E80" i="106"/>
  <c r="G80" i="106" s="1"/>
  <c r="J80" i="106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220" i="106"/>
  <c r="G220" i="106" s="1"/>
  <c r="J220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98" i="106"/>
  <c r="G98" i="106" s="1"/>
  <c r="J98" i="106" s="1"/>
  <c r="E167" i="106"/>
  <c r="G167" i="106" s="1"/>
  <c r="J167" i="106" s="1"/>
  <c r="E160" i="106"/>
  <c r="G160" i="106" s="1"/>
  <c r="J160" i="106" s="1"/>
  <c r="E93" i="106"/>
  <c r="G93" i="106" s="1"/>
  <c r="J93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107" i="106"/>
  <c r="G107" i="106" s="1"/>
  <c r="J107" i="106" s="1"/>
  <c r="E162" i="106"/>
  <c r="G162" i="106" s="1"/>
  <c r="J162" i="106" s="1"/>
  <c r="E92" i="106"/>
  <c r="G92" i="106" s="1"/>
  <c r="J92" i="106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68" i="106"/>
  <c r="G168" i="106" s="1"/>
  <c r="J168" i="106" s="1"/>
  <c r="E95" i="106"/>
  <c r="G95" i="106" s="1"/>
  <c r="J95" i="106" s="1"/>
  <c r="E117" i="106"/>
  <c r="G117" i="106" s="1"/>
  <c r="J117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145" i="106"/>
  <c r="G145" i="106" s="1"/>
  <c r="J145" i="106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69" i="106"/>
  <c r="G69" i="106" s="1"/>
  <c r="J69" i="106" s="1"/>
  <c r="E116" i="106"/>
  <c r="G116" i="106" s="1"/>
  <c r="J116" i="106" s="1"/>
  <c r="E90" i="106"/>
  <c r="G90" i="106" s="1"/>
  <c r="J90" i="106" s="1"/>
  <c r="E185" i="106"/>
  <c r="G185" i="106" s="1"/>
  <c r="J185" i="106" s="1"/>
  <c r="E78" i="106"/>
  <c r="G78" i="106" s="1"/>
  <c r="J78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140" i="106"/>
  <c r="G140" i="106" s="1"/>
  <c r="J140" i="106" s="1"/>
  <c r="E81" i="106"/>
  <c r="G81" i="106" s="1"/>
  <c r="J81" i="106" s="1"/>
  <c r="E61" i="106"/>
  <c r="G61" i="106" s="1"/>
  <c r="J61" i="106" s="1"/>
  <c r="E106" i="106"/>
  <c r="G106" i="106" s="1"/>
  <c r="J106" i="106" s="1"/>
  <c r="E26" i="106"/>
  <c r="G26" i="106" s="1"/>
  <c r="J26" i="106" s="1"/>
  <c r="E23" i="106"/>
  <c r="G23" i="106" s="1"/>
  <c r="J23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154" i="106"/>
  <c r="G154" i="106" s="1"/>
  <c r="J154" i="106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214" i="101"/>
  <c r="G214" i="101" s="1"/>
  <c r="J214" i="101" s="1"/>
  <c r="E159" i="106"/>
  <c r="G159" i="106" s="1"/>
  <c r="J159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101" i="106"/>
  <c r="G101" i="106" s="1"/>
  <c r="J101" i="106" s="1"/>
  <c r="E85" i="106"/>
  <c r="G85" i="106" s="1"/>
  <c r="J85" i="106" s="1"/>
  <c r="E110" i="106"/>
  <c r="G110" i="106" s="1"/>
  <c r="J110" i="106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41" i="106"/>
  <c r="G141" i="106" s="1"/>
  <c r="J141" i="106" s="1"/>
  <c r="E170" i="106"/>
  <c r="G170" i="106" s="1"/>
  <c r="J170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30" i="106"/>
  <c r="G130" i="106" s="1"/>
  <c r="J130" i="106" s="1"/>
  <c r="E166" i="106"/>
  <c r="G166" i="106" s="1"/>
  <c r="J166" i="106" s="1"/>
  <c r="E24" i="105"/>
  <c r="G24" i="105" s="1"/>
  <c r="J24" i="105" s="1"/>
  <c r="E123" i="106"/>
  <c r="G123" i="106" s="1"/>
  <c r="J123" i="106" s="1"/>
  <c r="E66" i="106"/>
  <c r="G66" i="106" s="1"/>
  <c r="J66" i="106" s="1"/>
  <c r="E222" i="106"/>
  <c r="G222" i="106" s="1"/>
  <c r="J222" i="106" s="1"/>
  <c r="E67" i="106"/>
  <c r="G67" i="106" s="1"/>
  <c r="J67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77" i="106"/>
  <c r="G77" i="106" s="1"/>
  <c r="J77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20" i="106"/>
  <c r="G120" i="106" s="1"/>
  <c r="J120" i="106" s="1"/>
  <c r="E143" i="106"/>
  <c r="G143" i="106" s="1"/>
  <c r="J143" i="106" s="1"/>
  <c r="E89" i="106"/>
  <c r="G89" i="106" s="1"/>
  <c r="J89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91" i="106"/>
  <c r="G91" i="106" s="1"/>
  <c r="J91" i="106" s="1"/>
  <c r="E68" i="106"/>
  <c r="G68" i="106" s="1"/>
  <c r="J68" i="106" s="1"/>
  <c r="E183" i="106"/>
  <c r="G183" i="106" s="1"/>
  <c r="J183" i="106" s="1"/>
  <c r="E180" i="106"/>
  <c r="G180" i="106" s="1"/>
  <c r="J180" i="106" s="1"/>
  <c r="E179" i="106"/>
  <c r="G179" i="106" s="1"/>
  <c r="J179" i="106" s="1"/>
  <c r="E215" i="106"/>
  <c r="G215" i="106" s="1"/>
  <c r="J215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74" i="106"/>
  <c r="G74" i="106" s="1"/>
  <c r="J74" i="106" s="1"/>
  <c r="E6" i="100"/>
  <c r="G6" i="100" s="1"/>
  <c r="J6" i="100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13" i="100"/>
  <c r="G13" i="100" s="1"/>
  <c r="J13" i="100" s="1"/>
  <c r="E16" i="100"/>
  <c r="G16" i="100" s="1"/>
  <c r="J16" i="100" s="1"/>
  <c r="E8" i="100"/>
  <c r="G8" i="100" s="1"/>
  <c r="J8" i="100" s="1"/>
  <c r="E14" i="100"/>
  <c r="G14" i="100" s="1"/>
  <c r="J14" i="100" s="1"/>
  <c r="E7" i="100"/>
  <c r="G7" i="100" s="1"/>
  <c r="J7" i="100" s="1"/>
  <c r="G88" i="100"/>
  <c r="J88" i="100" s="1"/>
  <c r="E88" i="101" s="1"/>
  <c r="E87" i="100"/>
  <c r="G87" i="100" s="1"/>
  <c r="J87" i="100" s="1"/>
  <c r="E15" i="100"/>
  <c r="G15" i="100" s="1"/>
  <c r="J15" i="100" s="1"/>
  <c r="E17" i="100"/>
  <c r="G17" i="100" s="1"/>
  <c r="J17" i="100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G76" i="85" s="1"/>
  <c r="J76" i="85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30" i="103"/>
  <c r="J230" i="103" s="1"/>
  <c r="E230" i="104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70" i="99"/>
  <c r="J270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G188" i="101"/>
  <c r="J188" i="101" s="1"/>
  <c r="E188" i="102" s="1"/>
  <c r="G269" i="101"/>
  <c r="J269" i="101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48" i="106" l="1"/>
  <c r="G48" i="106" s="1"/>
  <c r="J48" i="106" s="1"/>
  <c r="E48" i="107" s="1"/>
  <c r="G48" i="107" s="1"/>
  <c r="J48" i="107" s="1"/>
  <c r="E140" i="107"/>
  <c r="G140" i="107" s="1"/>
  <c r="J140" i="107" s="1"/>
  <c r="E42" i="106"/>
  <c r="G42" i="106" s="1"/>
  <c r="J42" i="106" s="1"/>
  <c r="E42" i="107" s="1"/>
  <c r="G42" i="107" s="1"/>
  <c r="J42" i="107" s="1"/>
  <c r="E162" i="107"/>
  <c r="G162" i="107" s="1"/>
  <c r="J162" i="107" s="1"/>
  <c r="E220" i="107"/>
  <c r="G220" i="107" s="1"/>
  <c r="J220" i="107" s="1"/>
  <c r="E43" i="106"/>
  <c r="G43" i="106" s="1"/>
  <c r="J43" i="106" s="1"/>
  <c r="E43" i="107" s="1"/>
  <c r="G43" i="107" s="1"/>
  <c r="J43" i="107" s="1"/>
  <c r="E165" i="106"/>
  <c r="G165" i="106" s="1"/>
  <c r="J165" i="106" s="1"/>
  <c r="E27" i="106"/>
  <c r="G27" i="106" s="1"/>
  <c r="J27" i="106" s="1"/>
  <c r="E27" i="107" s="1"/>
  <c r="G27" i="107" s="1"/>
  <c r="J27" i="107" s="1"/>
  <c r="E144" i="107"/>
  <c r="G144" i="107" s="1"/>
  <c r="J144" i="107" s="1"/>
  <c r="E100" i="107"/>
  <c r="G100" i="107" s="1"/>
  <c r="J100" i="107" s="1"/>
  <c r="E36" i="106"/>
  <c r="G36" i="106" s="1"/>
  <c r="J36" i="106" s="1"/>
  <c r="E36" i="107" s="1"/>
  <c r="G36" i="107" s="1"/>
  <c r="J36" i="107" s="1"/>
  <c r="E184" i="107"/>
  <c r="G184" i="107" s="1"/>
  <c r="J184" i="107" s="1"/>
  <c r="E33" i="106"/>
  <c r="G33" i="106" s="1"/>
  <c r="J33" i="106" s="1"/>
  <c r="E33" i="107" s="1"/>
  <c r="G33" i="107" s="1"/>
  <c r="J33" i="107" s="1"/>
  <c r="E44" i="106"/>
  <c r="G44" i="106" s="1"/>
  <c r="J44" i="106" s="1"/>
  <c r="E44" i="107" s="1"/>
  <c r="G44" i="107" s="1"/>
  <c r="J44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52" i="106"/>
  <c r="G52" i="106" s="1"/>
  <c r="J52" i="106" s="1"/>
  <c r="E52" i="107" s="1"/>
  <c r="G52" i="107" s="1"/>
  <c r="J52" i="107" s="1"/>
  <c r="E221" i="106"/>
  <c r="G221" i="106" s="1"/>
  <c r="J221" i="106" s="1"/>
  <c r="E25" i="107"/>
  <c r="G25" i="107" s="1"/>
  <c r="J25" i="107" s="1"/>
  <c r="E37" i="106"/>
  <c r="G37" i="106" s="1"/>
  <c r="J37" i="106" s="1"/>
  <c r="E37" i="107" s="1"/>
  <c r="G37" i="107" s="1"/>
  <c r="J37" i="107" s="1"/>
  <c r="E158" i="107"/>
  <c r="G158" i="107" s="1"/>
  <c r="J158" i="107" s="1"/>
  <c r="E139" i="107"/>
  <c r="G139" i="107" s="1"/>
  <c r="J139" i="107" s="1"/>
  <c r="E179" i="107"/>
  <c r="G179" i="107" s="1"/>
  <c r="J179" i="107" s="1"/>
  <c r="E120" i="107"/>
  <c r="G120" i="107" s="1"/>
  <c r="J120" i="107" s="1"/>
  <c r="E81" i="107"/>
  <c r="G81" i="107" s="1"/>
  <c r="J81" i="107" s="1"/>
  <c r="E92" i="107"/>
  <c r="G92" i="107" s="1"/>
  <c r="J92" i="107" s="1"/>
  <c r="E119" i="106"/>
  <c r="G119" i="106" s="1"/>
  <c r="J119" i="106" s="1"/>
  <c r="E17" i="101"/>
  <c r="G17" i="101" s="1"/>
  <c r="J17" i="101" s="1"/>
  <c r="E77" i="107"/>
  <c r="G77" i="107" s="1"/>
  <c r="J77" i="107" s="1"/>
  <c r="E154" i="107"/>
  <c r="G154" i="107" s="1"/>
  <c r="J154" i="107" s="1"/>
  <c r="E107" i="107"/>
  <c r="G107" i="107" s="1"/>
  <c r="J107" i="107" s="1"/>
  <c r="E115" i="107"/>
  <c r="G115" i="107" s="1"/>
  <c r="J115" i="107" s="1"/>
  <c r="E223" i="107"/>
  <c r="G223" i="107" s="1"/>
  <c r="J223" i="107" s="1"/>
  <c r="E122" i="106"/>
  <c r="G122" i="106" s="1"/>
  <c r="J122" i="106" s="1"/>
  <c r="E161" i="106"/>
  <c r="G161" i="106" s="1"/>
  <c r="J161" i="106" s="1"/>
  <c r="E6" i="101"/>
  <c r="G6" i="101" s="1"/>
  <c r="J6" i="101" s="1"/>
  <c r="E91" i="107"/>
  <c r="G91" i="107" s="1"/>
  <c r="J91" i="107" s="1"/>
  <c r="E67" i="107"/>
  <c r="G67" i="107" s="1"/>
  <c r="J67" i="107" s="1"/>
  <c r="E170" i="107"/>
  <c r="G170" i="107" s="1"/>
  <c r="J170" i="107" s="1"/>
  <c r="E159" i="107"/>
  <c r="G159" i="107" s="1"/>
  <c r="J159" i="107" s="1"/>
  <c r="E23" i="107"/>
  <c r="G23" i="107" s="1"/>
  <c r="J23" i="107" s="1"/>
  <c r="E78" i="107"/>
  <c r="G78" i="107" s="1"/>
  <c r="J78" i="107" s="1"/>
  <c r="E117" i="107"/>
  <c r="G117" i="107" s="1"/>
  <c r="J117" i="107" s="1"/>
  <c r="E93" i="107"/>
  <c r="G93" i="107" s="1"/>
  <c r="J93" i="107" s="1"/>
  <c r="E80" i="107"/>
  <c r="G80" i="107" s="1"/>
  <c r="J80" i="107" s="1"/>
  <c r="E163" i="107"/>
  <c r="G163" i="107" s="1"/>
  <c r="J163" i="107" s="1"/>
  <c r="E64" i="107"/>
  <c r="G64" i="107" s="1"/>
  <c r="J64" i="107" s="1"/>
  <c r="E32" i="104"/>
  <c r="G32" i="104" s="1"/>
  <c r="J32" i="104" s="1"/>
  <c r="E32" i="105" s="1"/>
  <c r="G32" i="105" s="1"/>
  <c r="J32" i="105" s="1"/>
  <c r="E79" i="106"/>
  <c r="G79" i="106" s="1"/>
  <c r="J79" i="106" s="1"/>
  <c r="E110" i="107"/>
  <c r="G110" i="107" s="1"/>
  <c r="J110" i="107" s="1"/>
  <c r="E54" i="106"/>
  <c r="G54" i="106" s="1"/>
  <c r="J54" i="106" s="1"/>
  <c r="E54" i="107" s="1"/>
  <c r="G54" i="107" s="1"/>
  <c r="J54" i="107" s="1"/>
  <c r="E180" i="107"/>
  <c r="G180" i="107" s="1"/>
  <c r="J180" i="107" s="1"/>
  <c r="E166" i="107"/>
  <c r="G166" i="107" s="1"/>
  <c r="J166" i="107" s="1"/>
  <c r="E13" i="101"/>
  <c r="G13" i="101" s="1"/>
  <c r="J13" i="101" s="1"/>
  <c r="E130" i="107"/>
  <c r="G130" i="107" s="1"/>
  <c r="J130" i="107" s="1"/>
  <c r="E68" i="107"/>
  <c r="G68" i="107" s="1"/>
  <c r="J68" i="107" s="1"/>
  <c r="E29" i="106"/>
  <c r="G29" i="106" s="1"/>
  <c r="J29" i="106" s="1"/>
  <c r="E29" i="107" s="1"/>
  <c r="G29" i="107" s="1"/>
  <c r="J29" i="107" s="1"/>
  <c r="E74" i="107"/>
  <c r="G74" i="107" s="1"/>
  <c r="J74" i="107" s="1"/>
  <c r="E49" i="106"/>
  <c r="G49" i="106" s="1"/>
  <c r="J49" i="106" s="1"/>
  <c r="E49" i="107" s="1"/>
  <c r="G49" i="107" s="1"/>
  <c r="J49" i="107" s="1"/>
  <c r="E222" i="107"/>
  <c r="G222" i="107" s="1"/>
  <c r="J222" i="107" s="1"/>
  <c r="E141" i="107"/>
  <c r="G141" i="107" s="1"/>
  <c r="J141" i="107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6" i="107"/>
  <c r="G26" i="107" s="1"/>
  <c r="J26" i="107" s="1"/>
  <c r="E185" i="107"/>
  <c r="G185" i="107" s="1"/>
  <c r="J185" i="107" s="1"/>
  <c r="E95" i="107"/>
  <c r="G95" i="107" s="1"/>
  <c r="J95" i="107" s="1"/>
  <c r="E160" i="107"/>
  <c r="G160" i="107" s="1"/>
  <c r="J160" i="107" s="1"/>
  <c r="E176" i="107"/>
  <c r="G176" i="107" s="1"/>
  <c r="J176" i="107" s="1"/>
  <c r="E19" i="107"/>
  <c r="G19" i="107" s="1"/>
  <c r="J19" i="107" s="1"/>
  <c r="E121" i="107"/>
  <c r="G121" i="107" s="1"/>
  <c r="J121" i="107" s="1"/>
  <c r="E164" i="107"/>
  <c r="G164" i="107" s="1"/>
  <c r="J164" i="107" s="1"/>
  <c r="E34" i="106"/>
  <c r="G34" i="106" s="1"/>
  <c r="J34" i="106" s="1"/>
  <c r="E34" i="107" s="1"/>
  <c r="G34" i="107" s="1"/>
  <c r="J34" i="107" s="1"/>
  <c r="E96" i="106"/>
  <c r="G96" i="106" s="1"/>
  <c r="J96" i="106" s="1"/>
  <c r="E72" i="107"/>
  <c r="G72" i="107" s="1"/>
  <c r="J72" i="107" s="1"/>
  <c r="E38" i="106"/>
  <c r="G38" i="106" s="1"/>
  <c r="J38" i="106" s="1"/>
  <c r="E7" i="101"/>
  <c r="G7" i="101" s="1"/>
  <c r="J7" i="101" s="1"/>
  <c r="E30" i="106"/>
  <c r="G30" i="106" s="1"/>
  <c r="J30" i="106" s="1"/>
  <c r="E30" i="107" s="1"/>
  <c r="G30" i="107" s="1"/>
  <c r="J30" i="107" s="1"/>
  <c r="E89" i="107"/>
  <c r="G89" i="107" s="1"/>
  <c r="J89" i="107" s="1"/>
  <c r="E66" i="107"/>
  <c r="G66" i="107" s="1"/>
  <c r="J66" i="107" s="1"/>
  <c r="E51" i="106"/>
  <c r="G51" i="106" s="1"/>
  <c r="J51" i="106" s="1"/>
  <c r="E51" i="107" s="1"/>
  <c r="G51" i="107" s="1"/>
  <c r="J51" i="107" s="1"/>
  <c r="E106" i="107"/>
  <c r="G106" i="107" s="1"/>
  <c r="J106" i="107" s="1"/>
  <c r="E90" i="107"/>
  <c r="G90" i="107" s="1"/>
  <c r="J90" i="107" s="1"/>
  <c r="E168" i="107"/>
  <c r="G168" i="107" s="1"/>
  <c r="J168" i="107" s="1"/>
  <c r="E167" i="107"/>
  <c r="G167" i="107" s="1"/>
  <c r="J167" i="107" s="1"/>
  <c r="E46" i="106"/>
  <c r="G46" i="106" s="1"/>
  <c r="J46" i="106" s="1"/>
  <c r="E46" i="107" s="1"/>
  <c r="G46" i="107" s="1"/>
  <c r="J46" i="107" s="1"/>
  <c r="E138" i="107"/>
  <c r="G138" i="107" s="1"/>
  <c r="J138" i="107" s="1"/>
  <c r="E111" i="107"/>
  <c r="G111" i="107" s="1"/>
  <c r="J111" i="107" s="1"/>
  <c r="E137" i="107"/>
  <c r="G137" i="107" s="1"/>
  <c r="J137" i="107" s="1"/>
  <c r="E172" i="107"/>
  <c r="G172" i="107" s="1"/>
  <c r="J172" i="107" s="1"/>
  <c r="E65" i="107"/>
  <c r="G65" i="107" s="1"/>
  <c r="J65" i="107" s="1"/>
  <c r="E8" i="101"/>
  <c r="G8" i="101" s="1"/>
  <c r="J8" i="101" s="1"/>
  <c r="E24" i="106"/>
  <c r="G24" i="106" s="1"/>
  <c r="J24" i="106" s="1"/>
  <c r="E69" i="107"/>
  <c r="G69" i="107" s="1"/>
  <c r="J69" i="107" s="1"/>
  <c r="E28" i="104"/>
  <c r="G28" i="104" s="1"/>
  <c r="J28" i="104" s="1"/>
  <c r="E28" i="105" s="1"/>
  <c r="G28" i="105" s="1"/>
  <c r="J28" i="105" s="1"/>
  <c r="E118" i="107"/>
  <c r="G118" i="107" s="1"/>
  <c r="J118" i="107" s="1"/>
  <c r="E16" i="101"/>
  <c r="G16" i="101" s="1"/>
  <c r="J16" i="101" s="1"/>
  <c r="E85" i="107"/>
  <c r="G85" i="107" s="1"/>
  <c r="J85" i="107" s="1"/>
  <c r="E183" i="107"/>
  <c r="G183" i="107" s="1"/>
  <c r="J183" i="107" s="1"/>
  <c r="E101" i="107"/>
  <c r="G101" i="107" s="1"/>
  <c r="J101" i="107" s="1"/>
  <c r="E145" i="107"/>
  <c r="G145" i="107" s="1"/>
  <c r="J145" i="107" s="1"/>
  <c r="E192" i="107"/>
  <c r="G192" i="107" s="1"/>
  <c r="J192" i="107" s="1"/>
  <c r="E112" i="107"/>
  <c r="G112" i="107" s="1"/>
  <c r="J112" i="107" s="1"/>
  <c r="E15" i="101"/>
  <c r="G15" i="101" s="1"/>
  <c r="J15" i="101" s="1"/>
  <c r="E14" i="101"/>
  <c r="G14" i="101" s="1"/>
  <c r="J14" i="101" s="1"/>
  <c r="E215" i="107"/>
  <c r="G215" i="107" s="1"/>
  <c r="J215" i="107" s="1"/>
  <c r="E143" i="107"/>
  <c r="G143" i="107" s="1"/>
  <c r="J143" i="107" s="1"/>
  <c r="E123" i="107"/>
  <c r="G123" i="107" s="1"/>
  <c r="J123" i="107" s="1"/>
  <c r="E50" i="106"/>
  <c r="G50" i="106" s="1"/>
  <c r="J50" i="106" s="1"/>
  <c r="E50" i="107" s="1"/>
  <c r="G50" i="107" s="1"/>
  <c r="J50" i="107" s="1"/>
  <c r="E61" i="107"/>
  <c r="G61" i="107" s="1"/>
  <c r="J61" i="107" s="1"/>
  <c r="E116" i="107"/>
  <c r="G116" i="107" s="1"/>
  <c r="J116" i="107" s="1"/>
  <c r="E98" i="107"/>
  <c r="G98" i="107" s="1"/>
  <c r="J98" i="107" s="1"/>
  <c r="E108" i="107"/>
  <c r="G108" i="107" s="1"/>
  <c r="J108" i="107" s="1"/>
  <c r="E99" i="107"/>
  <c r="G99" i="107" s="1"/>
  <c r="J99" i="107" s="1"/>
  <c r="E146" i="107"/>
  <c r="G146" i="107" s="1"/>
  <c r="J146" i="107" s="1"/>
  <c r="E22" i="106"/>
  <c r="G22" i="106" s="1"/>
  <c r="J22" i="106" s="1"/>
  <c r="E171" i="107"/>
  <c r="G171" i="107" s="1"/>
  <c r="J171" i="107" s="1"/>
  <c r="E142" i="107"/>
  <c r="G142" i="107" s="1"/>
  <c r="J142" i="107" s="1"/>
  <c r="E18" i="100"/>
  <c r="G18" i="100" s="1"/>
  <c r="J18" i="100" s="1"/>
  <c r="G88" i="101"/>
  <c r="J88" i="101" s="1"/>
  <c r="E88" i="102" s="1"/>
  <c r="E87" i="101"/>
  <c r="G87" i="101" s="1"/>
  <c r="J87" i="101" s="1"/>
  <c r="G102" i="100"/>
  <c r="J102" i="100" s="1"/>
  <c r="E102" i="101" s="1"/>
  <c r="E103" i="100"/>
  <c r="G174" i="100"/>
  <c r="J174" i="100" s="1"/>
  <c r="E174" i="101" s="1"/>
  <c r="E173" i="100"/>
  <c r="G173" i="100" s="1"/>
  <c r="J173" i="100" s="1"/>
  <c r="E219" i="82"/>
  <c r="G219" i="82" s="1"/>
  <c r="J219" i="82" s="1"/>
  <c r="E200" i="81"/>
  <c r="G200" i="81" s="1"/>
  <c r="J200" i="81" s="1"/>
  <c r="E199" i="81"/>
  <c r="G199" i="81" s="1"/>
  <c r="J199" i="81" s="1"/>
  <c r="E218" i="81"/>
  <c r="G218" i="81" s="1"/>
  <c r="J218" i="81" s="1"/>
  <c r="E216" i="81"/>
  <c r="G216" i="81" s="1"/>
  <c r="J216" i="81" s="1"/>
  <c r="E216" i="82" s="1"/>
  <c r="G216" i="82" s="1"/>
  <c r="J216" i="82" s="1"/>
  <c r="E217" i="81"/>
  <c r="G217" i="81" s="1"/>
  <c r="J217" i="81" s="1"/>
  <c r="E201" i="81"/>
  <c r="G201" i="81" s="1"/>
  <c r="J201" i="81" s="1"/>
  <c r="G47" i="105"/>
  <c r="J47" i="105" s="1"/>
  <c r="G53" i="105"/>
  <c r="J53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235" i="104"/>
  <c r="J235" i="104" s="1"/>
  <c r="E235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03" i="100"/>
  <c r="J103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269" i="102"/>
  <c r="J269" i="102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4" i="102" l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22" i="107"/>
  <c r="G22" i="107" s="1"/>
  <c r="J22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221" i="107"/>
  <c r="G221" i="107" s="1"/>
  <c r="J221" i="107" s="1"/>
  <c r="E24" i="107"/>
  <c r="G24" i="107" s="1"/>
  <c r="J24" i="107" s="1"/>
  <c r="G174" i="101"/>
  <c r="J174" i="101" s="1"/>
  <c r="E174" i="102" s="1"/>
  <c r="E173" i="101"/>
  <c r="G173" i="101" s="1"/>
  <c r="J173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214" i="106"/>
  <c r="G214" i="106" s="1"/>
  <c r="J214" i="106" s="1"/>
  <c r="E79" i="107"/>
  <c r="G79" i="107" s="1"/>
  <c r="J79" i="107" s="1"/>
  <c r="E28" i="106"/>
  <c r="G28" i="106" s="1"/>
  <c r="J28" i="106" s="1"/>
  <c r="E28" i="107" s="1"/>
  <c r="G28" i="107" s="1"/>
  <c r="J28" i="107" s="1"/>
  <c r="E38" i="107"/>
  <c r="G38" i="107" s="1"/>
  <c r="J38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61" i="107"/>
  <c r="G161" i="107" s="1"/>
  <c r="J161" i="107" s="1"/>
  <c r="E119" i="107"/>
  <c r="G119" i="107" s="1"/>
  <c r="J119" i="107" s="1"/>
  <c r="E18" i="101"/>
  <c r="G18" i="101" s="1"/>
  <c r="J18" i="101" s="1"/>
  <c r="E122" i="107"/>
  <c r="G122" i="107" s="1"/>
  <c r="J122" i="107" s="1"/>
  <c r="G102" i="101"/>
  <c r="J102" i="101" s="1"/>
  <c r="E102" i="102" s="1"/>
  <c r="E103" i="101"/>
  <c r="G103" i="101" s="1"/>
  <c r="J103" i="101" s="1"/>
  <c r="E53" i="106"/>
  <c r="G53" i="106" s="1"/>
  <c r="J53" i="106" s="1"/>
  <c r="E53" i="107" s="1"/>
  <c r="G53" i="107" s="1"/>
  <c r="J53" i="107" s="1"/>
  <c r="E234" i="101"/>
  <c r="G234" i="101" s="1"/>
  <c r="J234" i="101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6" i="102"/>
  <c r="G6" i="102" s="1"/>
  <c r="J6" i="102" s="1"/>
  <c r="E6" i="103" s="1"/>
  <c r="G6" i="103" s="1"/>
  <c r="J6" i="103" s="1"/>
  <c r="E6" i="104" s="1"/>
  <c r="G6" i="104" s="1"/>
  <c r="J6" i="104" s="1"/>
  <c r="E165" i="107"/>
  <c r="G165" i="107" s="1"/>
  <c r="J165" i="107" s="1"/>
  <c r="E5" i="88"/>
  <c r="G5" i="88" s="1"/>
  <c r="J5" i="88" s="1"/>
  <c r="E5" i="89" s="1"/>
  <c r="G5" i="89" s="1"/>
  <c r="J5" i="89" s="1"/>
  <c r="E96" i="107"/>
  <c r="G96" i="107" s="1"/>
  <c r="J96" i="107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E32" i="106"/>
  <c r="G32" i="106" s="1"/>
  <c r="J32" i="106" s="1"/>
  <c r="E32" i="107" s="1"/>
  <c r="G32" i="107" s="1"/>
  <c r="J32" i="107" s="1"/>
  <c r="E47" i="106"/>
  <c r="G47" i="106" s="1"/>
  <c r="J47" i="106" s="1"/>
  <c r="E47" i="107" s="1"/>
  <c r="G47" i="107" s="1"/>
  <c r="J47" i="107" s="1"/>
  <c r="E199" i="82"/>
  <c r="G199" i="82" s="1"/>
  <c r="J199" i="82" s="1"/>
  <c r="E217" i="82"/>
  <c r="G217" i="82" s="1"/>
  <c r="J217" i="82" s="1"/>
  <c r="E200" i="82"/>
  <c r="G200" i="82" s="1"/>
  <c r="J200" i="82" s="1"/>
  <c r="E201" i="82"/>
  <c r="G201" i="82" s="1"/>
  <c r="J201" i="82" s="1"/>
  <c r="E218" i="82"/>
  <c r="G218" i="82" s="1"/>
  <c r="J218" i="82" s="1"/>
  <c r="G235" i="105"/>
  <c r="J235" i="105" s="1"/>
  <c r="E235" i="106" s="1"/>
  <c r="G238" i="105"/>
  <c r="J238" i="105" s="1"/>
  <c r="E238" i="106" s="1"/>
  <c r="G230" i="105"/>
  <c r="J230" i="105" s="1"/>
  <c r="E230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269" i="103"/>
  <c r="J269" i="103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3" i="106" l="1"/>
  <c r="G13" i="106" s="1"/>
  <c r="J13" i="106" s="1"/>
  <c r="G102" i="102"/>
  <c r="J102" i="102" s="1"/>
  <c r="E102" i="103" s="1"/>
  <c r="E103" i="102"/>
  <c r="E16" i="106"/>
  <c r="G16" i="106" s="1"/>
  <c r="J16" i="106" s="1"/>
  <c r="E5" i="90"/>
  <c r="G5" i="90" s="1"/>
  <c r="J5" i="90" s="1"/>
  <c r="E5" i="91" s="1"/>
  <c r="G5" i="91" s="1"/>
  <c r="J5" i="91" s="1"/>
  <c r="E5" i="92" s="1"/>
  <c r="E214" i="107"/>
  <c r="G214" i="107" s="1"/>
  <c r="J214" i="107" s="1"/>
  <c r="E17" i="106"/>
  <c r="G17" i="106" s="1"/>
  <c r="J17" i="106" s="1"/>
  <c r="E18" i="102"/>
  <c r="G18" i="102" s="1"/>
  <c r="J18" i="102" s="1"/>
  <c r="E18" i="103" s="1"/>
  <c r="G18" i="103" s="1"/>
  <c r="J18" i="103" s="1"/>
  <c r="E18" i="104" s="1"/>
  <c r="G18" i="104" s="1"/>
  <c r="J18" i="104" s="1"/>
  <c r="E7" i="106"/>
  <c r="G7" i="106" s="1"/>
  <c r="J7" i="106" s="1"/>
  <c r="E8" i="106"/>
  <c r="G8" i="106" s="1"/>
  <c r="J8" i="106" s="1"/>
  <c r="E234" i="102"/>
  <c r="G234" i="102" s="1"/>
  <c r="J234" i="102" s="1"/>
  <c r="E6" i="105"/>
  <c r="G6" i="105" s="1"/>
  <c r="J6" i="105" s="1"/>
  <c r="E15" i="105"/>
  <c r="G15" i="105" s="1"/>
  <c r="J15" i="105" s="1"/>
  <c r="E14" i="106"/>
  <c r="G14" i="106" s="1"/>
  <c r="J14" i="106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76" i="100"/>
  <c r="G76" i="100" s="1"/>
  <c r="J76" i="100" s="1"/>
  <c r="E124" i="81"/>
  <c r="G124" i="81" s="1"/>
  <c r="J124" i="81" s="1"/>
  <c r="G236" i="104"/>
  <c r="J236" i="104" s="1"/>
  <c r="E236" i="105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219" i="86" s="1"/>
  <c r="J219" i="86" s="1"/>
  <c r="E219" i="87" s="1"/>
  <c r="G82" i="102"/>
  <c r="J82" i="102" s="1"/>
  <c r="E82" i="103" s="1"/>
  <c r="G131" i="100"/>
  <c r="J131" i="100" s="1"/>
  <c r="E131" i="101" s="1"/>
  <c r="G134" i="100"/>
  <c r="J134" i="100" s="1"/>
  <c r="E134" i="101" s="1"/>
  <c r="G103" i="102"/>
  <c r="J103" i="102" s="1"/>
  <c r="E103" i="103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269" i="104"/>
  <c r="J269" i="104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4" i="107" l="1"/>
  <c r="G14" i="107" s="1"/>
  <c r="J14" i="107" s="1"/>
  <c r="E18" i="105"/>
  <c r="G18" i="105" s="1"/>
  <c r="J18" i="105" s="1"/>
  <c r="E17" i="107"/>
  <c r="G17" i="107" s="1"/>
  <c r="J17" i="107" s="1"/>
  <c r="E16" i="107"/>
  <c r="G16" i="107" s="1"/>
  <c r="J16" i="107" s="1"/>
  <c r="E6" i="106"/>
  <c r="G6" i="106" s="1"/>
  <c r="J6" i="106" s="1"/>
  <c r="E8" i="107"/>
  <c r="G8" i="107" s="1"/>
  <c r="J8" i="107" s="1"/>
  <c r="E15" i="106"/>
  <c r="G15" i="106" s="1"/>
  <c r="J15" i="106" s="1"/>
  <c r="E76" i="101"/>
  <c r="G76" i="101" s="1"/>
  <c r="J76" i="101" s="1"/>
  <c r="E76" i="102" s="1"/>
  <c r="G76" i="102" s="1"/>
  <c r="J76" i="102" s="1"/>
  <c r="E7" i="107"/>
  <c r="G7" i="107" s="1"/>
  <c r="J7" i="107" s="1"/>
  <c r="E13" i="107"/>
  <c r="G13" i="107" s="1"/>
  <c r="J13" i="107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124" i="82"/>
  <c r="G124" i="82" s="1"/>
  <c r="J124" i="82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219" i="87"/>
  <c r="J219" i="87" s="1"/>
  <c r="E219" i="88" s="1"/>
  <c r="G5" i="92"/>
  <c r="J5" i="92" s="1"/>
  <c r="E5" i="93" s="1"/>
  <c r="G218" i="85"/>
  <c r="J218" i="85" s="1"/>
  <c r="G218" i="86" s="1"/>
  <c r="J218" i="86" s="1"/>
  <c r="E218" i="87" s="1"/>
  <c r="G201" i="85"/>
  <c r="J201" i="85" s="1"/>
  <c r="G201" i="86" s="1"/>
  <c r="J201" i="86" s="1"/>
  <c r="E201" i="87" s="1"/>
  <c r="G200" i="85"/>
  <c r="J200" i="85" s="1"/>
  <c r="G200" i="86" s="1"/>
  <c r="J200" i="86" s="1"/>
  <c r="E200" i="87" s="1"/>
  <c r="G217" i="85"/>
  <c r="J217" i="85" s="1"/>
  <c r="G217" i="86" s="1"/>
  <c r="J217" i="86" s="1"/>
  <c r="E217" i="87" s="1"/>
  <c r="G199" i="85"/>
  <c r="J199" i="85" s="1"/>
  <c r="G199" i="86" s="1"/>
  <c r="J199" i="86" s="1"/>
  <c r="E199" i="87" s="1"/>
  <c r="G216" i="85"/>
  <c r="J216" i="85" s="1"/>
  <c r="G216" i="86" s="1"/>
  <c r="J216" i="86" s="1"/>
  <c r="E216" i="87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G269" i="105"/>
  <c r="J269" i="105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5" i="107" l="1"/>
  <c r="G15" i="107" s="1"/>
  <c r="J15" i="107" s="1"/>
  <c r="E76" i="103"/>
  <c r="G76" i="103" s="1"/>
  <c r="J76" i="103" s="1"/>
  <c r="E18" i="106"/>
  <c r="G18" i="106" s="1"/>
  <c r="J18" i="106" s="1"/>
  <c r="E18" i="107" s="1"/>
  <c r="G18" i="107" s="1"/>
  <c r="J18" i="107" s="1"/>
  <c r="E6" i="107"/>
  <c r="G6" i="107" s="1"/>
  <c r="J6" i="107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216" i="87"/>
  <c r="J216" i="87" s="1"/>
  <c r="E216" i="88" s="1"/>
  <c r="G200" i="87"/>
  <c r="J200" i="87" s="1"/>
  <c r="E200" i="88" s="1"/>
  <c r="G199" i="87"/>
  <c r="J199" i="87" s="1"/>
  <c r="E199" i="88" s="1"/>
  <c r="G201" i="87"/>
  <c r="J201" i="87" s="1"/>
  <c r="E201" i="88" s="1"/>
  <c r="G217" i="87"/>
  <c r="J217" i="87" s="1"/>
  <c r="E217" i="88" s="1"/>
  <c r="G218" i="87"/>
  <c r="J218" i="87" s="1"/>
  <c r="E218" i="88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J269" i="106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E124" i="87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69" i="107"/>
  <c r="J269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199" i="89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17" i="89"/>
  <c r="G217" i="89" s="1"/>
  <c r="J217" i="89" s="1"/>
  <c r="E217" i="90" s="1"/>
  <c r="G217" i="90" s="1"/>
  <c r="J217" i="90" s="1"/>
  <c r="E217" i="91" s="1"/>
  <c r="E200" i="89"/>
  <c r="G200" i="89" s="1"/>
  <c r="J200" i="89" s="1"/>
  <c r="E200" i="90" s="1"/>
  <c r="G200" i="90" s="1"/>
  <c r="J200" i="90" s="1"/>
  <c r="E200" i="91" s="1"/>
  <c r="E218" i="89"/>
  <c r="G218" i="89" s="1"/>
  <c r="J218" i="89" s="1"/>
  <c r="E218" i="90" s="1"/>
  <c r="G218" i="90" s="1"/>
  <c r="J218" i="90" s="1"/>
  <c r="E218" i="91" s="1"/>
  <c r="E216" i="89"/>
  <c r="G216" i="89" s="1"/>
  <c r="J216" i="89" s="1"/>
  <c r="E216" i="90" s="1"/>
  <c r="G216" i="90" s="1"/>
  <c r="J216" i="90" s="1"/>
  <c r="E216" i="91" s="1"/>
  <c r="G102" i="106"/>
  <c r="J102" i="106" s="1"/>
  <c r="E102" i="107" s="1"/>
  <c r="G103" i="106"/>
  <c r="J103" i="106" s="1"/>
  <c r="E103" i="107" s="1"/>
  <c r="G124" i="87"/>
  <c r="J124" i="87" s="1"/>
  <c r="E124" i="88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201" i="97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218" i="100"/>
  <c r="G218" i="100" s="1"/>
  <c r="J218" i="100" s="1"/>
  <c r="E5" i="105"/>
  <c r="G5" i="105" s="1"/>
  <c r="J5" i="105" s="1"/>
  <c r="E5" i="106" s="1"/>
  <c r="G5" i="106" s="1"/>
  <c r="J5" i="106" s="1"/>
  <c r="E5" i="107" s="1"/>
  <c r="E201" i="100"/>
  <c r="G201" i="100" s="1"/>
  <c r="J201" i="100" s="1"/>
  <c r="E199" i="100"/>
  <c r="G199" i="100" s="1"/>
  <c r="J199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17" i="101" l="1"/>
  <c r="G217" i="101" s="1"/>
  <c r="J217" i="101" s="1"/>
  <c r="E200" i="101"/>
  <c r="G200" i="101" s="1"/>
  <c r="J200" i="101" s="1"/>
  <c r="E199" i="101"/>
  <c r="G199" i="101" s="1"/>
  <c r="J199" i="101" s="1"/>
  <c r="E201" i="101"/>
  <c r="G201" i="101" s="1"/>
  <c r="J201" i="101" s="1"/>
  <c r="E218" i="101"/>
  <c r="G218" i="101" s="1"/>
  <c r="J218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6" i="102" l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9" i="106"/>
  <c r="G219" i="106" s="1"/>
  <c r="J219" i="106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124" i="100"/>
  <c r="G124" i="100" s="1"/>
  <c r="J124" i="100" s="1"/>
  <c r="G73" i="91"/>
  <c r="J73" i="91" s="1"/>
  <c r="E73" i="92" s="1"/>
  <c r="E124" i="101" l="1"/>
  <c r="G124" i="101" s="1"/>
  <c r="J124" i="101" s="1"/>
  <c r="E201" i="106"/>
  <c r="G201" i="106" s="1"/>
  <c r="J201" i="106" s="1"/>
  <c r="E199" i="106"/>
  <c r="G199" i="106" s="1"/>
  <c r="J199" i="106" s="1"/>
  <c r="E219" i="107"/>
  <c r="G219" i="107" s="1"/>
  <c r="J219" i="107" s="1"/>
  <c r="E217" i="106"/>
  <c r="G217" i="106" s="1"/>
  <c r="J217" i="106" s="1"/>
  <c r="E200" i="106"/>
  <c r="G200" i="106" s="1"/>
  <c r="J200" i="106" s="1"/>
  <c r="E218" i="106"/>
  <c r="G218" i="106" s="1"/>
  <c r="J218" i="106" s="1"/>
  <c r="E216" i="106"/>
  <c r="G216" i="106" s="1"/>
  <c r="J216" i="106" s="1"/>
  <c r="G73" i="92"/>
  <c r="J73" i="92" s="1"/>
  <c r="E73" i="93" s="1"/>
  <c r="M272" i="8"/>
  <c r="E216" i="107" l="1"/>
  <c r="G216" i="107" s="1"/>
  <c r="J216" i="107" s="1"/>
  <c r="E200" i="107"/>
  <c r="G200" i="107" s="1"/>
  <c r="J200" i="107" s="1"/>
  <c r="E201" i="107"/>
  <c r="G201" i="107" s="1"/>
  <c r="J201" i="107" s="1"/>
  <c r="E218" i="107"/>
  <c r="G218" i="107" s="1"/>
  <c r="J218" i="107" s="1"/>
  <c r="E217" i="107"/>
  <c r="G217" i="107" s="1"/>
  <c r="J217" i="107" s="1"/>
  <c r="E199" i="107"/>
  <c r="G199" i="107" s="1"/>
  <c r="J199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E73" i="94" s="1"/>
  <c r="M275" i="8"/>
  <c r="F273" i="8"/>
  <c r="F276" i="8" s="1"/>
  <c r="F278" i="8" s="1"/>
  <c r="E124" i="106" l="1"/>
  <c r="G124" i="106" s="1"/>
  <c r="J124" i="106" s="1"/>
  <c r="G73" i="94"/>
  <c r="J73" i="94" s="1"/>
  <c r="E73" i="95" s="1"/>
  <c r="C273" i="8"/>
  <c r="C276" i="8" s="1"/>
  <c r="M277" i="8"/>
  <c r="M280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J255" i="77"/>
  <c r="G251" i="77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G251" i="85" s="1"/>
  <c r="J251" i="85" s="1"/>
  <c r="G254" i="77"/>
  <c r="J254" i="77" s="1"/>
  <c r="G252" i="77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G252" i="85" s="1"/>
  <c r="J252" i="85" s="1"/>
  <c r="G253" i="77"/>
  <c r="J253" i="77" s="1"/>
  <c r="E73" i="106" l="1"/>
  <c r="G73" i="106" s="1"/>
  <c r="J73" i="106" s="1"/>
  <c r="E73" i="107" s="1"/>
  <c r="G73" i="107" s="1"/>
  <c r="J73" i="107" s="1"/>
  <c r="E256" i="78"/>
  <c r="G256" i="78" s="1"/>
  <c r="J256" i="78" s="1"/>
  <c r="E256" i="79" s="1"/>
  <c r="G256" i="79" s="1"/>
  <c r="J256" i="79" s="1"/>
  <c r="E256" i="80" s="1"/>
  <c r="G256" i="80" s="1"/>
  <c r="J256" i="80" s="1"/>
  <c r="E256" i="81" s="1"/>
  <c r="G256" i="81" s="1"/>
  <c r="J256" i="81" s="1"/>
  <c r="E256" i="82" s="1"/>
  <c r="G256" i="82" s="1"/>
  <c r="J256" i="82" s="1"/>
  <c r="G256" i="85" s="1"/>
  <c r="J256" i="85" s="1"/>
  <c r="G256" i="86"/>
  <c r="J256" i="86" s="1"/>
  <c r="E256" i="87" s="1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E255" i="78"/>
  <c r="G255" i="78" s="1"/>
  <c r="J255" i="78" s="1"/>
  <c r="E255" i="79" s="1"/>
  <c r="G255" i="79" s="1"/>
  <c r="J255" i="79" s="1"/>
  <c r="E255" i="80" s="1"/>
  <c r="G255" i="80" s="1"/>
  <c r="J255" i="80" s="1"/>
  <c r="E255" i="81" s="1"/>
  <c r="G255" i="81" s="1"/>
  <c r="J255" i="81" s="1"/>
  <c r="E255" i="82" s="1"/>
  <c r="G255" i="82" s="1"/>
  <c r="J255" i="82" s="1"/>
  <c r="G255" i="85" s="1"/>
  <c r="J255" i="85" s="1"/>
  <c r="E254" i="78"/>
  <c r="G254" i="78" s="1"/>
  <c r="J254" i="78" s="1"/>
  <c r="E254" i="79" s="1"/>
  <c r="G254" i="79" s="1"/>
  <c r="J254" i="79" s="1"/>
  <c r="E254" i="80" s="1"/>
  <c r="G254" i="80" s="1"/>
  <c r="J254" i="80" s="1"/>
  <c r="E254" i="81" s="1"/>
  <c r="G254" i="81" s="1"/>
  <c r="J254" i="81" s="1"/>
  <c r="E254" i="82" s="1"/>
  <c r="G254" i="82" s="1"/>
  <c r="J254" i="82" s="1"/>
  <c r="G254" i="85" s="1"/>
  <c r="J254" i="85" s="1"/>
  <c r="E253" i="78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G253" i="85" s="1"/>
  <c r="J253" i="85" s="1"/>
</calcChain>
</file>

<file path=xl/sharedStrings.xml><?xml version="1.0" encoding="utf-8"?>
<sst xmlns="http://schemas.openxmlformats.org/spreadsheetml/2006/main" count="39779" uniqueCount="1450">
  <si>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</si>
  <si>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</si>
  <si>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</si>
  <si>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</si>
  <si>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</si>
  <si>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</si>
  <si>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</si>
  <si>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</si>
  <si>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</si>
  <si>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</si>
  <si>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</si>
  <si>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</si>
  <si>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</si>
  <si>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</si>
  <si>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</si>
  <si>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</si>
  <si>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</si>
  <si>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</si>
  <si>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</si>
  <si>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</si>
  <si>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</si>
  <si>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</si>
  <si>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</si>
  <si>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</si>
  <si>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</si>
  <si>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</si>
  <si>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</si>
  <si>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</si>
  <si>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</si>
  <si>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</si>
  <si>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</si>
  <si>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</si>
  <si>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</si>
  <si>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</si>
  <si>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</si>
  <si>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</si>
  <si>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</si>
  <si>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</si>
  <si>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</si>
  <si>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</si>
  <si>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</si>
  <si>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</si>
  <si>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</si>
  <si>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</si>
  <si>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</si>
  <si>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</si>
  <si>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</si>
  <si>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</si>
  <si>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</si>
  <si>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</si>
  <si>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</si>
  <si>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</si>
  <si>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</si>
  <si>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</si>
  <si>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</si>
  <si>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</si>
  <si>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</si>
  <si>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</si>
  <si>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</si>
  <si>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</si>
  <si>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</si>
  <si>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</si>
  <si>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</si>
  <si>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</si>
  <si>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</si>
  <si>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</si>
  <si>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</si>
  <si>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</si>
  <si>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</si>
  <si>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</si>
  <si>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</si>
  <si>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</si>
  <si>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</si>
  <si>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</si>
  <si>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</si>
  <si>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</si>
  <si>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</si>
  <si>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</si>
  <si>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</si>
  <si>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</si>
  <si>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</si>
  <si>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</si>
  <si>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</si>
  <si>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</si>
  <si>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</si>
  <si>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</si>
  <si>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</si>
  <si>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</si>
  <si>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</si>
  <si>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</si>
  <si>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</si>
  <si>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</si>
  <si>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</si>
  <si>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</si>
  <si>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</si>
  <si>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</si>
  <si>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</si>
  <si>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</si>
  <si>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</si>
  <si>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</si>
  <si>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</si>
  <si>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</si>
  <si>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</si>
  <si>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</si>
  <si>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</si>
  <si>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</si>
  <si>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</si>
  <si>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</si>
  <si>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</si>
  <si>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</si>
  <si>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</si>
  <si>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</si>
  <si>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</si>
  <si>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</si>
  <si>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</si>
  <si>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</si>
  <si>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</si>
  <si>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</si>
  <si>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</si>
  <si>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</si>
  <si>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</si>
  <si>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</si>
  <si>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</si>
  <si>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</si>
  <si>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</si>
  <si>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</si>
  <si>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</si>
  <si>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</si>
  <si>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</si>
  <si>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</si>
  <si>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</si>
  <si>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</si>
  <si>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</si>
  <si>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</si>
  <si>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</si>
  <si>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</si>
  <si>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</si>
  <si>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</si>
  <si>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</si>
  <si>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</si>
  <si>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</si>
  <si>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</si>
  <si>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</si>
  <si>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</si>
  <si>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</si>
  <si>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</si>
  <si>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</si>
  <si>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</si>
  <si>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</si>
  <si>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</si>
  <si>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</si>
  <si>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</si>
  <si>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</si>
  <si>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</si>
  <si>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</si>
  <si>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</si>
  <si>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</si>
  <si>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</si>
  <si>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</si>
  <si>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</si>
  <si>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</si>
  <si>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</si>
  <si>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</si>
  <si>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</si>
  <si>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</si>
  <si>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</si>
  <si>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</si>
  <si>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</si>
  <si>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</si>
  <si>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</si>
  <si>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</si>
  <si>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</si>
  <si>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</si>
  <si>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</si>
  <si>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</si>
  <si>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</si>
  <si>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</si>
  <si>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</si>
  <si>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</si>
  <si>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</si>
  <si>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</si>
  <si>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</si>
  <si>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</si>
  <si>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</si>
  <si>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</si>
  <si>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</si>
  <si>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</si>
  <si>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</si>
  <si>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</si>
  <si>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</si>
  <si>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</si>
  <si>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</si>
  <si>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</si>
  <si>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</si>
  <si>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</si>
  <si>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</si>
  <si>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</si>
  <si>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</si>
  <si>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</si>
  <si>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</si>
  <si>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</si>
  <si>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</si>
  <si>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</si>
  <si>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</si>
  <si>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</si>
  <si>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</si>
  <si>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</si>
  <si>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</si>
  <si>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</si>
  <si>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</si>
  <si>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</si>
  <si>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</si>
  <si>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</si>
  <si>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</si>
  <si>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</si>
  <si>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</si>
  <si>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</si>
  <si>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</si>
  <si>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</si>
  <si>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</si>
  <si>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</si>
  <si>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</si>
  <si>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</si>
  <si>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</si>
  <si>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</si>
  <si>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</si>
  <si>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</si>
  <si>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</si>
  <si>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</si>
  <si>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</si>
  <si>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</si>
  <si>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</si>
  <si>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</si>
  <si>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</si>
  <si>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</si>
  <si>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</si>
  <si>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</si>
  <si>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</si>
  <si>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</si>
  <si>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</si>
  <si>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</si>
  <si>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</si>
  <si>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</si>
  <si>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</si>
  <si>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</si>
  <si>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</si>
  <si>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</si>
  <si>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</si>
  <si>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</si>
  <si>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</si>
  <si>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</si>
  <si>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</si>
  <si>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</si>
  <si>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</si>
  <si>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</si>
  <si>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</si>
  <si>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</si>
  <si>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</si>
  <si>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</si>
  <si>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</si>
  <si>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</si>
  <si>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</si>
  <si>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</si>
  <si>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</si>
  <si>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</si>
  <si>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</si>
  <si>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</si>
  <si>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</si>
  <si>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</si>
  <si>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</si>
  <si>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</si>
  <si>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</si>
  <si>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</si>
  <si>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</si>
  <si>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</si>
  <si>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</si>
  <si>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</si>
  <si>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</si>
  <si>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</si>
  <si>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</si>
  <si>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</si>
  <si>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</si>
  <si>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</si>
  <si>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</si>
  <si>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</si>
  <si>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</si>
  <si>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</si>
  <si>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</si>
  <si>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</si>
  <si>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</si>
  <si>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</si>
  <si>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</si>
  <si>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</si>
  <si>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</si>
  <si>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</si>
  <si>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</si>
  <si>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</si>
  <si>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</si>
  <si>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</si>
  <si>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</si>
  <si>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</si>
  <si>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</si>
  <si>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</si>
  <si>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</si>
  <si>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</si>
  <si>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</si>
  <si>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</si>
  <si>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</si>
  <si>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</si>
  <si>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</si>
  <si>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</si>
  <si>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</si>
  <si>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</si>
  <si>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</si>
  <si>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</si>
  <si>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</si>
  <si>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</si>
  <si>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</si>
  <si>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</si>
  <si>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</si>
  <si>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</si>
  <si>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</si>
  <si>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</si>
  <si>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</si>
  <si>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</si>
  <si>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</si>
  <si>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</si>
  <si>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</si>
  <si>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</si>
  <si>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</si>
  <si>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</si>
  <si>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</si>
  <si>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</si>
  <si>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</si>
  <si>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</si>
  <si>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</si>
  <si>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</si>
  <si>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</si>
  <si>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</si>
  <si>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</si>
  <si>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</si>
  <si>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</si>
  <si>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</si>
  <si>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</si>
  <si>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</si>
  <si>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</si>
  <si>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</si>
  <si>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</si>
  <si>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</si>
  <si>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</si>
  <si>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</si>
  <si>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</si>
  <si>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</si>
  <si>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</si>
  <si>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</si>
  <si>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</si>
  <si>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</si>
  <si>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</si>
  <si>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</si>
  <si>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</si>
  <si>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</si>
  <si>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</si>
  <si>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</si>
  <si>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</si>
  <si>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</si>
  <si>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</si>
  <si>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</si>
  <si>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</si>
  <si>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</si>
  <si>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</si>
  <si>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</si>
  <si>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</si>
  <si>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</si>
  <si>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</si>
  <si>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</si>
  <si>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</si>
  <si>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</si>
  <si>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</si>
  <si>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</si>
  <si>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</si>
  <si>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</si>
  <si>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</si>
  <si>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</si>
  <si>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</si>
  <si>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</si>
  <si>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</si>
  <si>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</si>
  <si>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</si>
  <si>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</si>
  <si>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</si>
  <si>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</si>
  <si>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</si>
  <si>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</si>
  <si>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</si>
  <si>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</si>
  <si>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</si>
  <si>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</si>
  <si>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</si>
  <si>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</si>
  <si>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</si>
  <si>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</si>
  <si>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</si>
  <si>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</si>
  <si>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</si>
  <si>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</si>
  <si>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</si>
  <si>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</si>
  <si>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</si>
  <si>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</si>
  <si>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</si>
  <si>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</si>
  <si>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</si>
  <si>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</si>
  <si>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</si>
  <si>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</si>
  <si>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</si>
  <si>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</si>
  <si>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</si>
  <si>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</si>
  <si>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</si>
  <si>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</si>
  <si>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</si>
  <si>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</si>
  <si>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</si>
  <si>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</si>
  <si>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</si>
  <si>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</si>
  <si>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</si>
  <si>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</si>
  <si>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</si>
  <si>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</si>
  <si>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</si>
  <si>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</si>
  <si>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</si>
  <si>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</si>
  <si>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</si>
  <si>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</si>
  <si>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</si>
  <si>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</si>
  <si>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</si>
  <si>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</si>
  <si>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</si>
  <si>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</si>
  <si>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</si>
  <si>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</si>
  <si>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</si>
  <si>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</si>
  <si>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</si>
  <si>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</si>
  <si>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</si>
  <si>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</si>
  <si>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</si>
  <si>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</si>
  <si>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</si>
  <si>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</si>
  <si>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</si>
  <si>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</si>
  <si>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</si>
  <si>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</si>
  <si>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</si>
  <si>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</si>
  <si>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</si>
  <si>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</si>
  <si>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</si>
  <si>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</si>
  <si>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</si>
  <si>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</si>
  <si>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</si>
  <si>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</si>
  <si>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</si>
  <si>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</si>
  <si>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</si>
  <si>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</si>
  <si>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</si>
  <si>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</si>
  <si>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</si>
  <si>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</si>
  <si>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</si>
  <si>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</si>
  <si>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</si>
  <si>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</si>
  <si>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</si>
  <si>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</si>
  <si>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</si>
  <si>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</si>
  <si>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</si>
  <si>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</si>
  <si>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</si>
  <si>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</si>
  <si>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</si>
  <si>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</si>
  <si>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</si>
  <si>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</si>
  <si>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</si>
  <si>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</si>
  <si>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</si>
  <si>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</si>
  <si>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</si>
  <si>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</si>
  <si>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</si>
  <si>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</si>
  <si>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</si>
  <si>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</si>
  <si>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</si>
  <si>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</si>
  <si>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</si>
  <si>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</si>
  <si>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</si>
  <si>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</si>
  <si>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</si>
  <si>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</si>
  <si>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</si>
  <si>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</si>
  <si>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</si>
  <si>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</si>
  <si>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</si>
  <si>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</si>
  <si>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</si>
  <si>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</si>
  <si>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</si>
  <si>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</si>
  <si>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</si>
  <si>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</si>
  <si>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</si>
  <si>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</si>
  <si>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</si>
  <si>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</si>
  <si>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</si>
  <si>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</si>
  <si>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</si>
  <si>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</si>
  <si>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</si>
  <si>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</si>
  <si>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</si>
  <si>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</si>
  <si>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</si>
  <si>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</si>
  <si>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</si>
  <si>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</si>
  <si>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</si>
  <si>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</si>
  <si>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</si>
  <si>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</si>
  <si>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</si>
  <si>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</si>
  <si>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</si>
  <si>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</si>
  <si>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</si>
  <si>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</si>
  <si>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</si>
  <si>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</si>
  <si>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</si>
  <si>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</si>
  <si>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</si>
  <si>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</si>
  <si>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</si>
  <si>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</si>
  <si>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</si>
  <si>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</si>
  <si>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</si>
  <si>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</si>
  <si>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</si>
  <si>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</si>
  <si>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</si>
  <si>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</si>
  <si>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</si>
  <si>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</si>
  <si>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</si>
  <si>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</si>
  <si>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</si>
  <si>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</si>
  <si>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</si>
  <si>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</si>
  <si>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</si>
  <si>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</si>
  <si>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</si>
  <si>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</si>
  <si>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</si>
  <si>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</si>
  <si>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</si>
  <si>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</si>
  <si>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</si>
  <si>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</si>
  <si>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</si>
  <si>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</si>
  <si>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</si>
  <si>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</si>
  <si>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</si>
  <si>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</si>
  <si>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</si>
  <si>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</si>
  <si>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</si>
  <si>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</si>
  <si>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</si>
  <si>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</si>
  <si>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</si>
  <si>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</si>
  <si>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</si>
  <si>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</si>
  <si>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</si>
  <si>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</si>
  <si>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</si>
  <si>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</si>
  <si>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</si>
  <si>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</si>
  <si>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</si>
  <si>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</si>
  <si>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</si>
  <si>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</si>
  <si>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</si>
  <si>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</si>
  <si>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</si>
  <si>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</si>
  <si>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</si>
  <si>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</si>
  <si>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</si>
  <si>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</si>
  <si>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</si>
  <si>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</si>
  <si>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</si>
  <si>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</si>
  <si>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</si>
  <si>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</si>
  <si>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</si>
  <si>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</si>
  <si>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</si>
  <si>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</si>
  <si>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</si>
  <si>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</si>
  <si>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</si>
  <si>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</si>
  <si>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</si>
  <si>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</si>
  <si>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</si>
  <si>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</si>
  <si>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</si>
  <si>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</si>
  <si>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</si>
  <si>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</si>
  <si>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</si>
  <si>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</si>
  <si>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</si>
  <si>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</si>
  <si>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</si>
  <si>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</si>
  <si>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</si>
  <si>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</si>
  <si>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</si>
  <si>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</si>
  <si>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</si>
  <si>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</si>
  <si>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</si>
  <si>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</si>
  <si>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</si>
  <si>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</si>
  <si>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</si>
  <si>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</si>
  <si>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</si>
  <si>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</si>
  <si>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</si>
  <si>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</si>
  <si>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</si>
  <si>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</si>
  <si>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</si>
  <si>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</si>
  <si>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</si>
  <si>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</si>
  <si>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</si>
  <si>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</si>
  <si>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</si>
  <si>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</si>
  <si>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</si>
  <si>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</si>
  <si>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</si>
  <si>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</si>
  <si>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</si>
  <si>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</si>
  <si>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</si>
  <si>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</si>
  <si>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</si>
  <si>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</si>
  <si>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</si>
  <si>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</si>
  <si>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</si>
  <si>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</si>
  <si>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</si>
  <si>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</si>
  <si>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</si>
  <si>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</si>
  <si>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</si>
  <si>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</si>
  <si>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</si>
  <si>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</si>
  <si>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</si>
  <si>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</si>
  <si>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</si>
  <si>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</si>
  <si>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</si>
  <si>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</si>
  <si>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</si>
  <si>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</si>
  <si>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</si>
  <si>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</si>
  <si>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</si>
  <si>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</si>
  <si>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</si>
  <si>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</si>
  <si>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</si>
  <si>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</si>
  <si>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</si>
  <si>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</si>
  <si>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</si>
  <si>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</si>
  <si>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</si>
  <si>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</si>
  <si>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</si>
  <si>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</si>
  <si>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</si>
  <si>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</si>
  <si>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</si>
  <si>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</si>
  <si>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</si>
  <si>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</si>
  <si>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</si>
  <si>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</si>
  <si>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</si>
  <si>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</si>
  <si>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</si>
  <si>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</si>
  <si>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</si>
  <si>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</si>
  <si>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</si>
  <si>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</si>
  <si>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</si>
  <si>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</si>
  <si>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</si>
  <si>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</si>
  <si>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</si>
  <si>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</si>
  <si>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</si>
  <si>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</si>
  <si>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</si>
  <si>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</si>
  <si>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</si>
  <si>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</si>
  <si>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</si>
  <si>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</si>
  <si>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</si>
  <si>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</si>
  <si>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</si>
  <si>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</si>
  <si>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</si>
  <si>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</si>
  <si>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</si>
  <si>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</si>
  <si>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</si>
  <si>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</si>
  <si>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</si>
  <si>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</si>
  <si>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</si>
  <si>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</si>
  <si>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</si>
  <si>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</si>
  <si>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</si>
  <si>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</si>
  <si>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</si>
  <si>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</si>
  <si>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</si>
  <si>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</si>
  <si>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</si>
  <si>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</si>
  <si>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</si>
  <si>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</si>
  <si>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</si>
  <si>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</si>
  <si>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</si>
  <si>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</si>
  <si>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</si>
  <si>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</si>
  <si>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</si>
  <si>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</si>
  <si>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</si>
  <si>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</si>
  <si>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</si>
  <si>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</si>
  <si>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</si>
  <si>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</si>
  <si>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</si>
  <si>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</si>
  <si>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</si>
  <si>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</si>
  <si>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</si>
  <si>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</si>
  <si>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</si>
  <si>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</si>
  <si>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</si>
  <si>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</si>
  <si>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</si>
  <si>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</si>
  <si>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</si>
  <si>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</si>
  <si>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</si>
  <si>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</si>
  <si>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</si>
  <si>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</si>
  <si>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</si>
  <si>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</si>
  <si>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</si>
  <si>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</si>
  <si>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</si>
  <si>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</si>
  <si>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</si>
  <si>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</si>
  <si>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</si>
  <si>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</si>
  <si>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</si>
  <si>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</si>
  <si>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</si>
  <si>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</si>
  <si>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</si>
  <si>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</si>
  <si>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</si>
  <si>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</si>
  <si>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</si>
  <si>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</si>
  <si>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</si>
  <si>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</si>
  <si>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</si>
  <si>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</si>
  <si>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</si>
  <si>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</si>
  <si>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</si>
  <si>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</si>
  <si>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</si>
  <si>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</si>
  <si>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</si>
  <si>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</si>
  <si>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</si>
  <si>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</si>
  <si>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</si>
  <si>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</si>
  <si>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</si>
  <si>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</si>
  <si>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</si>
  <si>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</si>
  <si>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</si>
  <si>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</si>
  <si>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</si>
  <si>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</si>
  <si>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</si>
  <si>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</si>
  <si>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</si>
  <si>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</si>
  <si>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</si>
  <si>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</si>
  <si>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</si>
  <si>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</si>
  <si>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</si>
  <si>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</si>
  <si>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</si>
  <si>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</si>
  <si>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</si>
  <si>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</si>
  <si>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</si>
  <si>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</si>
  <si>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</si>
  <si>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</si>
  <si>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</si>
  <si>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</si>
  <si>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</si>
  <si>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</si>
  <si>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</si>
  <si>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</si>
  <si>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</si>
  <si>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</si>
  <si>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</si>
  <si>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</si>
  <si>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</si>
  <si>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</si>
  <si>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</si>
  <si>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</si>
  <si>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</si>
  <si>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</si>
  <si>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</si>
  <si>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</si>
  <si>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</si>
  <si>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</si>
  <si>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</si>
  <si>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</si>
  <si>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</si>
  <si>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</si>
  <si>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</si>
  <si>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</si>
  <si>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</si>
  <si>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</si>
  <si>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</si>
  <si>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</si>
  <si>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</si>
  <si>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</si>
  <si>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</si>
  <si>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</si>
  <si>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</si>
  <si>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</si>
  <si>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</si>
  <si>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</si>
  <si>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</si>
  <si>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</si>
  <si>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</si>
  <si>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</si>
  <si>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</si>
  <si>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</si>
  <si>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</si>
  <si>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</si>
  <si>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</si>
  <si>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</si>
  <si>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</si>
  <si>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</si>
  <si>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</si>
  <si>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</si>
  <si>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</si>
  <si>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</si>
  <si>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</si>
  <si>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</si>
  <si>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</si>
  <si>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</si>
  <si>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</si>
  <si>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</si>
  <si>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</si>
  <si>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</si>
  <si>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</si>
  <si>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</si>
  <si>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</si>
  <si>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</si>
  <si>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</si>
  <si>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</si>
  <si>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</si>
  <si>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</si>
  <si>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</si>
  <si>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</si>
  <si>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</si>
  <si>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</si>
  <si>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</si>
  <si>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</si>
  <si>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</si>
  <si>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</si>
  <si>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</si>
  <si>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</si>
  <si>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</si>
  <si>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</si>
  <si>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</si>
  <si>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</si>
  <si>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</si>
  <si>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</si>
  <si>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</si>
  <si>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</si>
  <si>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</si>
  <si>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</si>
  <si>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</si>
  <si>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</si>
  <si>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</si>
  <si>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</si>
  <si>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</si>
  <si>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</si>
  <si>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</si>
  <si>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</si>
  <si>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</si>
  <si>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</si>
  <si>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</si>
  <si>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</si>
  <si>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</si>
  <si>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</si>
  <si>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</si>
  <si>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</si>
  <si>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</si>
  <si>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</si>
  <si>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</si>
  <si>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</si>
  <si>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</si>
  <si>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</si>
  <si>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</si>
  <si>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</si>
  <si>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</si>
  <si>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</si>
  <si>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</si>
  <si>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</si>
  <si>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</si>
  <si>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</si>
  <si>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</si>
  <si>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</si>
  <si>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</si>
  <si>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</si>
  <si>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</si>
  <si>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</si>
  <si>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</si>
  <si>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</si>
  <si>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</si>
  <si>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</si>
  <si>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</si>
  <si>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</si>
  <si>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</si>
  <si>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</si>
  <si>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</si>
  <si>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</si>
  <si>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</si>
  <si>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</si>
  <si>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</si>
  <si>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</si>
  <si>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</si>
  <si>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</si>
  <si>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</si>
  <si>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</si>
  <si>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</si>
  <si>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</si>
  <si>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</si>
  <si>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</si>
  <si>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</si>
  <si>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</si>
  <si>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</si>
  <si>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</si>
  <si>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</si>
  <si>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</si>
  <si>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</si>
  <si>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</si>
  <si>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</si>
  <si>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</si>
  <si>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</si>
  <si>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</si>
  <si>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</si>
  <si>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</si>
  <si>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</si>
  <si>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</si>
  <si>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</si>
  <si>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</si>
  <si>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</si>
  <si>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</si>
  <si>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</si>
  <si>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</si>
  <si>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</si>
  <si>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</si>
  <si>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</si>
  <si>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</si>
  <si>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</si>
  <si>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</si>
  <si>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</si>
  <si>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</si>
  <si>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</si>
  <si>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</si>
  <si>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</si>
  <si>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</si>
  <si>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</si>
  <si>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</si>
  <si>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</si>
  <si>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</si>
  <si>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</si>
  <si>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</si>
  <si>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</si>
  <si>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</si>
  <si>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</si>
  <si>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</si>
  <si>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</si>
  <si>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</si>
  <si>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</si>
  <si>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</si>
  <si>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</si>
  <si>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</si>
  <si>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</si>
  <si>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</si>
  <si>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</si>
  <si>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</si>
  <si>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</si>
  <si>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</si>
  <si>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</si>
  <si>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</si>
  <si>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</si>
  <si>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</si>
  <si>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</si>
  <si>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</si>
  <si>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</si>
  <si>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</si>
  <si>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</si>
  <si>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</si>
  <si>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</si>
  <si>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</si>
  <si>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</si>
  <si>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</si>
  <si>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</si>
  <si>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</si>
  <si>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</si>
  <si>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</si>
  <si>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</si>
  <si>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</si>
  <si>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</si>
  <si>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</si>
  <si>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</si>
  <si>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</si>
  <si>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</si>
  <si>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</si>
  <si>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</si>
  <si>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</si>
  <si>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</si>
  <si>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</si>
  <si>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</si>
  <si>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</si>
  <si>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</si>
  <si>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</si>
  <si>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</si>
  <si>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</si>
  <si>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</si>
  <si>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</si>
  <si>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</si>
  <si>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</si>
  <si>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</si>
  <si>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</si>
  <si>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</si>
  <si>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</si>
  <si>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</si>
  <si>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</si>
  <si>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</si>
  <si>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</si>
  <si>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</si>
  <si>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</si>
  <si>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</si>
  <si>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</si>
  <si>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</si>
  <si>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</si>
  <si>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</si>
  <si>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</si>
  <si>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</si>
  <si>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</si>
  <si>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</si>
  <si>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</si>
  <si>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</si>
  <si>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</si>
  <si>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</si>
  <si>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</si>
  <si>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</si>
  <si>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</si>
  <si>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</si>
  <si>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</si>
  <si>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</si>
  <si>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</si>
  <si>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</si>
  <si>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</si>
  <si>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</si>
  <si>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</si>
  <si>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</si>
  <si>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</si>
  <si>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</si>
  <si>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</si>
  <si>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</si>
  <si>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</si>
  <si>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</si>
  <si>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</si>
  <si>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</si>
  <si>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</si>
  <si>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</si>
  <si>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</si>
  <si>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</si>
  <si>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</si>
  <si>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</si>
  <si>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</si>
  <si>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</si>
  <si>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</si>
  <si>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</si>
  <si>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</si>
  <si>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</si>
  <si>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</si>
  <si>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</si>
  <si>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</si>
  <si>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</si>
  <si>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</si>
  <si>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</si>
  <si>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</si>
  <si>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</si>
  <si>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</si>
  <si>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</si>
  <si>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</si>
  <si>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</si>
  <si>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</si>
  <si>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</si>
  <si>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</si>
  <si>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</si>
  <si>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</si>
  <si>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</si>
  <si>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</si>
  <si>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</si>
  <si>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</si>
  <si>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</si>
  <si>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</si>
  <si>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</si>
  <si>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</si>
  <si>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</si>
  <si>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</si>
  <si>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</si>
  <si>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</si>
  <si>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</si>
  <si>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</si>
  <si>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</si>
  <si>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</si>
  <si>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</si>
  <si>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</si>
  <si>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</si>
  <si>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</si>
  <si>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</si>
  <si>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</si>
  <si>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</si>
  <si>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</si>
  <si>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</si>
  <si>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</si>
  <si>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</si>
  <si>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</si>
  <si>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</si>
  <si>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</si>
  <si>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</si>
  <si>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</si>
  <si>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</si>
  <si>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</si>
  <si>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</si>
  <si>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</si>
  <si>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</si>
  <si>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</si>
  <si>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</si>
  <si>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</si>
  <si>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</si>
  <si>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</si>
  <si>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</si>
  <si>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</si>
  <si>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</si>
  <si>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</si>
  <si>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</si>
  <si>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</si>
  <si>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</si>
  <si>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</si>
  <si>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</si>
  <si>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</si>
  <si>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</si>
  <si>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</si>
  <si>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</si>
  <si>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</si>
  <si>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</si>
  <si>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</si>
  <si>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</si>
  <si>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</si>
  <si>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</si>
  <si>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</si>
  <si>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</si>
  <si>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</si>
  <si>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</si>
  <si>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</si>
  <si>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</si>
  <si>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</si>
  <si>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</si>
  <si>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</si>
  <si>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</si>
  <si>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</si>
  <si>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</si>
  <si>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</si>
  <si>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</si>
  <si>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</si>
  <si>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</si>
  <si>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</si>
  <si>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</si>
  <si>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</si>
  <si>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</si>
  <si>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</si>
  <si>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</si>
  <si>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</si>
  <si>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</si>
  <si>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</si>
  <si>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</si>
  <si>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</si>
  <si>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</si>
  <si>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</si>
  <si>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</si>
  <si>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</si>
  <si>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</si>
  <si>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</si>
  <si>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</si>
  <si>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</si>
  <si>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</si>
  <si>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</si>
  <si>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</si>
  <si>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</si>
  <si>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</si>
  <si>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</si>
  <si>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</si>
  <si>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</si>
  <si>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</si>
  <si>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</si>
  <si>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</si>
  <si>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</si>
  <si>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</si>
  <si>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</si>
  <si>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</si>
  <si>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</si>
  <si>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</si>
  <si>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</si>
  <si>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</si>
  <si>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</si>
  <si>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</si>
  <si>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</si>
  <si>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</si>
  <si>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</si>
  <si>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</si>
  <si>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</si>
  <si>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</si>
  <si>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</si>
  <si>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</si>
  <si>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</si>
  <si>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</si>
  <si>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</si>
  <si>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</si>
  <si>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</si>
  <si>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</si>
  <si>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</si>
  <si>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</si>
  <si>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</si>
  <si>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</si>
  <si>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</si>
  <si>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</si>
  <si>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</si>
  <si>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</si>
  <si>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</si>
  <si>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</si>
  <si>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</si>
  <si>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</si>
  <si>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</si>
  <si>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</si>
  <si>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</si>
  <si>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</si>
  <si>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</si>
  <si>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</si>
  <si>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</si>
  <si>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</si>
  <si>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</si>
  <si>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</si>
  <si>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</si>
  <si>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</si>
  <si>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</si>
  <si>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</si>
  <si>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</si>
  <si>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</si>
  <si>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</si>
  <si>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</si>
  <si>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</si>
  <si>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</si>
  <si>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</si>
  <si>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</si>
  <si>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</si>
  <si>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</si>
  <si>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</si>
  <si>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</si>
  <si>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</si>
  <si>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</si>
  <si>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</si>
  <si>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</si>
  <si>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</si>
  <si>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</si>
  <si>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</si>
  <si>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</si>
  <si>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</si>
  <si>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</si>
  <si>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</si>
  <si>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</si>
  <si>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</si>
  <si>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</si>
  <si>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</si>
  <si>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</si>
  <si>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</si>
  <si>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</si>
  <si>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</si>
  <si>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</si>
  <si>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</si>
  <si>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</si>
  <si>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</si>
  <si>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</si>
  <si>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</si>
  <si>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</si>
  <si>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</si>
  <si>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</si>
  <si>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</si>
  <si>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</si>
  <si>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</si>
  <si>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</si>
  <si>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</si>
  <si>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</si>
  <si>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</si>
  <si>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</si>
  <si>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</si>
  <si>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</si>
  <si>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</si>
  <si>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</si>
  <si>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</si>
  <si>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</si>
  <si>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</si>
  <si>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</si>
  <si>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</si>
  <si>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</si>
  <si>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</si>
  <si>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</si>
  <si>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</si>
  <si>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</si>
  <si>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</si>
  <si>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</si>
  <si>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</si>
  <si>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</si>
  <si>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</si>
  <si>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</si>
  <si>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</si>
  <si>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</si>
  <si>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</si>
  <si>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</si>
  <si>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</si>
  <si>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</si>
  <si>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</si>
  <si>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</si>
  <si>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</si>
  <si>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</si>
  <si>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</si>
  <si>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</si>
  <si>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</si>
  <si>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</si>
  <si>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</si>
  <si>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</si>
  <si>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</si>
  <si>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</si>
  <si>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</si>
  <si>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2 ใหม่ วันที่ 1-31 กรกฎาคม  2568</t>
  </si>
  <si>
    <t>สรุปยอดขาย บูธ ลำพยา 2 ใหม่  วันที่ 1-31 กรกฎาคม  2568</t>
  </si>
  <si>
    <t>บูธ ลำพยา  2 ใหม่  วันที่ 1-31 กรกฎาคม  2568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</si>
  <si>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</si>
  <si>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</si>
  <si>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</si>
  <si>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</si>
  <si>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</si>
  <si>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</si>
  <si>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</si>
  <si>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มินิบันไก่หยองน้ำสลัด  110 กรัม</t>
  </si>
  <si>
    <t>ระบาย</t>
  </si>
  <si>
    <t>แถม</t>
  </si>
  <si>
    <t>ครีมฮอร์น วนิลา เนยสด</t>
  </si>
  <si>
    <t>ครีมฮอร์น ใบเตย เนยสด</t>
  </si>
  <si>
    <t>ครีมฮอร์น ช็อคโกแลต เนยสด</t>
  </si>
  <si>
    <t>บราวนี่ช็อคโกแลตดูไบ 80 กรัม</t>
  </si>
  <si>
    <t>เค้กบาบิ่นมะพร้าวอ่อน 80 กรัม</t>
  </si>
  <si>
    <t>โยกไปลำ 3 ก =5</t>
  </si>
  <si>
    <t>เค้กกล้วยหอมเชดด้าซีส 55 กรัม</t>
  </si>
  <si>
    <t>หมี่กรอบโบราณ</t>
  </si>
  <si>
    <t>ชิฟฟ่อน 8 ชิ้น ขนุนล้วน</t>
  </si>
  <si>
    <t>หักคืนลูกค้าโอนเกิน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</si>
</sst>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6" fillId="2" borderId="0" xfId="0" applyNumberFormat="1" applyFont="1" applyFill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M266" sqref="M266"/>
      <selection pane="bottomLeft" activeCell="M266" sqref="M26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2"/>
  <sheetViews>
    <sheetView tabSelected="1" zoomScale="70" zoomScaleNormal="70" workbookViewId="0">
      <pane xSplit="10" ySplit="4" topLeftCell="K257" activePane="bottomRight" state="frozen"/>
      <selection activeCell="M266" sqref="M266"/>
      <selection pane="topRight" activeCell="M266" sqref="M266"/>
      <selection pane="bottomLeft" activeCell="M266" sqref="M266"/>
      <selection pane="bottomRight" activeCell="V272" sqref="V27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625" style="2" customWidth="1"/>
    <col min="10" max="10" width="13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1428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5" si="0">+E5+F5</f>
        <v>69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2900</v>
      </c>
      <c r="N5" s="19"/>
      <c r="O5" s="119">
        <v>18.97</v>
      </c>
      <c r="P5" s="79">
        <f>+K5*O5</f>
        <v>1100.26</v>
      </c>
      <c r="Q5" s="45">
        <v>1</v>
      </c>
      <c r="R5" s="46">
        <f>+'1'!N273</f>
        <v>1905</v>
      </c>
      <c r="S5" s="46">
        <f>+'1'!N278</f>
        <v>265</v>
      </c>
      <c r="T5" s="46">
        <f>+'1'!N276</f>
        <v>0</v>
      </c>
      <c r="U5" s="67">
        <f>+'1'!N274</f>
        <v>15</v>
      </c>
      <c r="V5" s="46">
        <f>+'1'!N277</f>
        <v>0</v>
      </c>
      <c r="W5" s="46">
        <f>+'1'!N275</f>
        <v>945</v>
      </c>
      <c r="X5" s="46">
        <f>+R5-S5-T5-U5-V5-W5</f>
        <v>680</v>
      </c>
      <c r="Y5" s="46">
        <f>+'1'!N280</f>
        <v>680</v>
      </c>
      <c r="Z5" s="47">
        <f>+Y5-X5</f>
        <v>0</v>
      </c>
      <c r="AA5" s="120" t="s">
        <v>1363</v>
      </c>
      <c r="AB5" s="47">
        <f>+W5+Y5</f>
        <v>1625</v>
      </c>
      <c r="AC5" s="58">
        <f>+W5+Y5+Z5</f>
        <v>1625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133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10200</v>
      </c>
      <c r="N6" s="19"/>
      <c r="O6" s="119">
        <v>36.43</v>
      </c>
      <c r="P6" s="79">
        <f t="shared" ref="P6:P70" si="2">+K6*O6</f>
        <v>3715.86</v>
      </c>
      <c r="Q6" s="45">
        <v>2</v>
      </c>
      <c r="R6" s="46">
        <f>+'2'!N274</f>
        <v>1200</v>
      </c>
      <c r="S6" s="46">
        <f>+'2'!N279</f>
        <v>0</v>
      </c>
      <c r="T6" s="46">
        <f>+'2'!N277</f>
        <v>0</v>
      </c>
      <c r="U6" s="67">
        <f>+'2'!N275</f>
        <v>15</v>
      </c>
      <c r="V6" s="46">
        <f>+'2'!N278</f>
        <v>0</v>
      </c>
      <c r="W6" s="46">
        <f>+'2'!N276</f>
        <v>135</v>
      </c>
      <c r="X6" s="46">
        <f>+R6-S6-T6-U6-V6-W6</f>
        <v>1050</v>
      </c>
      <c r="Y6" s="46">
        <f>+'2'!N281</f>
        <v>1050</v>
      </c>
      <c r="Z6" s="47">
        <f t="shared" ref="Z6:Z35" si="3">+Y6-X6</f>
        <v>0</v>
      </c>
      <c r="AA6" s="120" t="s">
        <v>1364</v>
      </c>
      <c r="AB6" s="47">
        <f t="shared" ref="AB6:AB35" si="4">+W6+Y6</f>
        <v>1185</v>
      </c>
      <c r="AC6" s="58">
        <f t="shared" ref="AC6:AC35" si="5">+W6+Y6+Z6</f>
        <v>1185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+'3'!N273</f>
        <v>4326</v>
      </c>
      <c r="S7" s="46">
        <f>+'3'!N278</f>
        <v>1036</v>
      </c>
      <c r="T7" s="46">
        <f>+'3'!N276</f>
        <v>0</v>
      </c>
      <c r="U7" s="46">
        <f>+'3'!N274</f>
        <v>15</v>
      </c>
      <c r="V7" s="46">
        <f>+'3'!N277</f>
        <v>0</v>
      </c>
      <c r="W7" s="46">
        <f>+'3'!N275</f>
        <v>645</v>
      </c>
      <c r="X7" s="46">
        <f>+R7-S7-T7-U7-V7-W7</f>
        <v>2630</v>
      </c>
      <c r="Y7" s="46">
        <f>+'3'!N280</f>
        <v>2630</v>
      </c>
      <c r="Z7" s="47">
        <f>+Y7-X7</f>
        <v>0</v>
      </c>
      <c r="AA7" s="120" t="s">
        <v>1365</v>
      </c>
      <c r="AB7" s="47">
        <f>+W7+Y7</f>
        <v>3275</v>
      </c>
      <c r="AC7" s="58">
        <f t="shared" si="5"/>
        <v>3275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+'4'!N273</f>
        <v>3710</v>
      </c>
      <c r="S8" s="46">
        <f>+'4'!N278</f>
        <v>305</v>
      </c>
      <c r="T8" s="46">
        <f>+'4'!N276</f>
        <v>0</v>
      </c>
      <c r="U8" s="46">
        <f>+'4'!N274</f>
        <v>15</v>
      </c>
      <c r="V8" s="46">
        <f>+'4'!N277</f>
        <v>0</v>
      </c>
      <c r="W8" s="46">
        <f>+'4'!N275</f>
        <v>790</v>
      </c>
      <c r="X8" s="46">
        <f t="shared" ref="X8" si="6">+R8-S8-T8-U8-V8-W8</f>
        <v>2600</v>
      </c>
      <c r="Y8" s="46">
        <f>+'4'!N280</f>
        <v>2600</v>
      </c>
      <c r="Z8" s="47">
        <f t="shared" si="3"/>
        <v>0</v>
      </c>
      <c r="AA8" s="120" t="s">
        <v>1366</v>
      </c>
      <c r="AB8" s="47">
        <f t="shared" si="4"/>
        <v>3390</v>
      </c>
      <c r="AC8" s="58">
        <f t="shared" si="5"/>
        <v>3390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+'5'!N273</f>
        <v>4230</v>
      </c>
      <c r="S9" s="46">
        <f>+'5'!N278</f>
        <v>220</v>
      </c>
      <c r="T9" s="46">
        <f>+'5'!N276</f>
        <v>0</v>
      </c>
      <c r="U9" s="46">
        <f>+'5'!N274</f>
        <v>15</v>
      </c>
      <c r="V9" s="46">
        <f>+'5'!N277</f>
        <v>0</v>
      </c>
      <c r="W9" s="46">
        <f>+'5'!N275</f>
        <v>2260</v>
      </c>
      <c r="X9" s="46">
        <f t="shared" ref="X9:X34" si="7">+R9-S9-T9-U9-V9-W9</f>
        <v>1735</v>
      </c>
      <c r="Y9" s="46">
        <f>+'5'!N280</f>
        <v>1735</v>
      </c>
      <c r="Z9" s="47">
        <f t="shared" si="3"/>
        <v>0</v>
      </c>
      <c r="AA9" s="98" t="s">
        <v>1367</v>
      </c>
      <c r="AB9" s="47">
        <f t="shared" si="4"/>
        <v>3995</v>
      </c>
      <c r="AC9" s="58">
        <f t="shared" si="5"/>
        <v>3995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+'6'!N273</f>
        <v>5020</v>
      </c>
      <c r="S10" s="46">
        <f>+'6'!N278</f>
        <v>175</v>
      </c>
      <c r="T10" s="46">
        <f>+'6'!N276</f>
        <v>0</v>
      </c>
      <c r="U10" s="46">
        <f>+'6'!N274</f>
        <v>15</v>
      </c>
      <c r="V10" s="46">
        <f>+'6'!N277</f>
        <v>0</v>
      </c>
      <c r="W10" s="46">
        <f>+'6'!N275</f>
        <v>1590</v>
      </c>
      <c r="X10" s="46">
        <f t="shared" si="7"/>
        <v>3240</v>
      </c>
      <c r="Y10" s="46">
        <f>+'6'!N280</f>
        <v>3240</v>
      </c>
      <c r="Z10" s="47">
        <f t="shared" si="3"/>
        <v>0</v>
      </c>
      <c r="AA10" s="98" t="s">
        <v>1368</v>
      </c>
      <c r="AB10" s="47">
        <f t="shared" si="4"/>
        <v>4830</v>
      </c>
      <c r="AC10" s="58">
        <f t="shared" si="5"/>
        <v>4830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48</v>
      </c>
      <c r="G11" s="43">
        <f t="shared" si="0"/>
        <v>57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2500</v>
      </c>
      <c r="N11" s="19"/>
      <c r="O11" s="119">
        <v>19.36</v>
      </c>
      <c r="P11" s="79">
        <f t="shared" si="2"/>
        <v>968</v>
      </c>
      <c r="Q11" s="45">
        <v>7</v>
      </c>
      <c r="R11" s="46">
        <f>+'7'!N273</f>
        <v>2330</v>
      </c>
      <c r="S11" s="46">
        <f>+'7'!N278</f>
        <v>215</v>
      </c>
      <c r="T11" s="46">
        <f>+'7'!N276</f>
        <v>0</v>
      </c>
      <c r="U11" s="46">
        <f>+'7'!N274</f>
        <v>15</v>
      </c>
      <c r="V11" s="46">
        <f>+'7'!N277</f>
        <v>0</v>
      </c>
      <c r="W11" s="46">
        <f>+'7'!N275</f>
        <v>0</v>
      </c>
      <c r="X11" s="46">
        <f t="shared" si="7"/>
        <v>2100</v>
      </c>
      <c r="Y11" s="46">
        <f>+'7'!N280</f>
        <v>2100</v>
      </c>
      <c r="Z11" s="47">
        <f t="shared" si="3"/>
        <v>0</v>
      </c>
      <c r="AA11" s="120" t="s">
        <v>1369</v>
      </c>
      <c r="AB11" s="47">
        <f t="shared" si="4"/>
        <v>2100</v>
      </c>
      <c r="AC11" s="58">
        <f t="shared" si="5"/>
        <v>2100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+'8'!N273</f>
        <v>1690</v>
      </c>
      <c r="S12" s="46">
        <f>+'8'!N278</f>
        <v>270</v>
      </c>
      <c r="T12" s="46">
        <f>+'8'!N276</f>
        <v>0</v>
      </c>
      <c r="U12" s="46">
        <f>+'8'!N274</f>
        <v>15</v>
      </c>
      <c r="V12" s="46">
        <f>+'8'!N277</f>
        <v>0</v>
      </c>
      <c r="W12" s="46">
        <f>+'8'!N275</f>
        <v>250</v>
      </c>
      <c r="X12" s="46">
        <f t="shared" si="7"/>
        <v>1155</v>
      </c>
      <c r="Y12" s="46">
        <f>+'8'!N280</f>
        <v>1155</v>
      </c>
      <c r="Z12" s="47">
        <f t="shared" si="3"/>
        <v>0</v>
      </c>
      <c r="AA12" s="120" t="s">
        <v>1363</v>
      </c>
      <c r="AB12" s="47">
        <f t="shared" si="4"/>
        <v>1405</v>
      </c>
      <c r="AC12" s="58">
        <f t="shared" si="5"/>
        <v>1405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+'9'!N273</f>
        <v>6665</v>
      </c>
      <c r="S13" s="46">
        <f>+'9'!N278</f>
        <v>505</v>
      </c>
      <c r="T13" s="46">
        <f>+'9'!N276</f>
        <v>0</v>
      </c>
      <c r="U13" s="46">
        <f>+'9'!N274</f>
        <v>15</v>
      </c>
      <c r="V13" s="46">
        <f>+'9'!N277</f>
        <v>0</v>
      </c>
      <c r="W13" s="46">
        <f>+'9'!N275</f>
        <v>3625</v>
      </c>
      <c r="X13" s="46">
        <f>+R13-S13-T13-U13-V13-W13</f>
        <v>2520</v>
      </c>
      <c r="Y13" s="46">
        <f>+'9'!N280</f>
        <v>2520</v>
      </c>
      <c r="Z13" s="47">
        <f t="shared" si="3"/>
        <v>0</v>
      </c>
      <c r="AA13" s="120" t="s">
        <v>1364</v>
      </c>
      <c r="AB13" s="47">
        <f t="shared" si="4"/>
        <v>6145</v>
      </c>
      <c r="AC13" s="58">
        <f t="shared" si="5"/>
        <v>6145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+'10'!N273</f>
        <v>7460</v>
      </c>
      <c r="S14" s="46">
        <f>+'10'!N278</f>
        <v>170</v>
      </c>
      <c r="T14" s="46">
        <f>+'10'!N276</f>
        <v>0</v>
      </c>
      <c r="U14" s="46">
        <f>+'10'!N274</f>
        <v>15</v>
      </c>
      <c r="V14" s="46">
        <f>+'10'!N277</f>
        <v>0</v>
      </c>
      <c r="W14" s="46">
        <f>+'10'!N275</f>
        <v>3750</v>
      </c>
      <c r="X14" s="46">
        <f t="shared" si="7"/>
        <v>3525</v>
      </c>
      <c r="Y14" s="46">
        <f>+'10'!N280</f>
        <v>3525</v>
      </c>
      <c r="Z14" s="47">
        <f t="shared" si="3"/>
        <v>0</v>
      </c>
      <c r="AA14" s="120" t="s">
        <v>1365</v>
      </c>
      <c r="AB14" s="47">
        <f t="shared" si="4"/>
        <v>7275</v>
      </c>
      <c r="AC14" s="202">
        <f t="shared" si="5"/>
        <v>7275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+'11'!N273</f>
        <v>5020</v>
      </c>
      <c r="S15" s="46">
        <f>+'11'!N278</f>
        <v>1034</v>
      </c>
      <c r="T15" s="46">
        <f>+'11'!N276</f>
        <v>0</v>
      </c>
      <c r="U15" s="46">
        <f>+'11'!N274</f>
        <v>15</v>
      </c>
      <c r="V15" s="46">
        <f>+'11'!N277</f>
        <v>0</v>
      </c>
      <c r="W15" s="46">
        <f>+'11'!N275</f>
        <v>1013</v>
      </c>
      <c r="X15" s="46">
        <f t="shared" si="7"/>
        <v>2958</v>
      </c>
      <c r="Y15" s="46">
        <f>+'11'!N280</f>
        <v>2958</v>
      </c>
      <c r="Z15" s="47">
        <f t="shared" si="3"/>
        <v>0</v>
      </c>
      <c r="AA15" s="120" t="s">
        <v>1366</v>
      </c>
      <c r="AB15" s="47">
        <f t="shared" si="4"/>
        <v>3971</v>
      </c>
      <c r="AC15" s="58">
        <f t="shared" si="5"/>
        <v>3971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+'12'!N273</f>
        <v>4085</v>
      </c>
      <c r="S16" s="46">
        <f>+'12'!N278</f>
        <v>456</v>
      </c>
      <c r="T16" s="46">
        <f>+'12'!N276</f>
        <v>0</v>
      </c>
      <c r="U16" s="67">
        <f>+'12'!N274</f>
        <v>15</v>
      </c>
      <c r="V16" s="46">
        <f>+'12'!N277</f>
        <v>0</v>
      </c>
      <c r="W16" s="46">
        <f>+'12'!N275</f>
        <v>1220</v>
      </c>
      <c r="X16" s="46">
        <f t="shared" si="7"/>
        <v>2394</v>
      </c>
      <c r="Y16" s="46">
        <f>+'12'!N280</f>
        <v>2394</v>
      </c>
      <c r="Z16" s="47">
        <f t="shared" si="3"/>
        <v>0</v>
      </c>
      <c r="AA16" s="98" t="s">
        <v>1367</v>
      </c>
      <c r="AB16" s="47">
        <f t="shared" si="4"/>
        <v>3614</v>
      </c>
      <c r="AC16" s="58">
        <f t="shared" si="5"/>
        <v>3614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+'13'!N273</f>
        <v>3950</v>
      </c>
      <c r="S17" s="46">
        <f>+'13'!N278</f>
        <v>164</v>
      </c>
      <c r="T17" s="46">
        <f>+'13'!N276</f>
        <v>0</v>
      </c>
      <c r="U17" s="67">
        <f>+'13'!N274</f>
        <v>15</v>
      </c>
      <c r="V17" s="46">
        <f>+'13'!N277</f>
        <v>0</v>
      </c>
      <c r="W17" s="46">
        <f>+'13'!N275</f>
        <v>1413</v>
      </c>
      <c r="X17" s="46">
        <f>+R17-S17-T17-U17-V17-W17</f>
        <v>2358</v>
      </c>
      <c r="Y17" s="46">
        <f>+'13'!N280</f>
        <v>2358</v>
      </c>
      <c r="Z17" s="47">
        <f t="shared" si="3"/>
        <v>0</v>
      </c>
      <c r="AA17" s="98" t="s">
        <v>1368</v>
      </c>
      <c r="AB17" s="47">
        <f t="shared" si="4"/>
        <v>3771</v>
      </c>
      <c r="AC17" s="58">
        <f t="shared" si="5"/>
        <v>3771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43</v>
      </c>
      <c r="G18" s="43">
        <f t="shared" si="0"/>
        <v>51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2050</v>
      </c>
      <c r="N18" s="19"/>
      <c r="O18" s="119">
        <v>19.12</v>
      </c>
      <c r="P18" s="79">
        <f t="shared" si="2"/>
        <v>783.92000000000007</v>
      </c>
      <c r="Q18" s="45">
        <v>14</v>
      </c>
      <c r="R18" s="46">
        <f>+'14'!N273</f>
        <v>2635</v>
      </c>
      <c r="S18" s="46">
        <f>+'14'!N278</f>
        <v>472</v>
      </c>
      <c r="T18" s="46">
        <f>+'14'!N276</f>
        <v>0</v>
      </c>
      <c r="U18" s="67">
        <f>+'14'!N274</f>
        <v>15</v>
      </c>
      <c r="V18" s="46">
        <f>+'14'!N277</f>
        <v>0</v>
      </c>
      <c r="W18" s="46">
        <f>+'14'!N275</f>
        <v>570</v>
      </c>
      <c r="X18" s="46">
        <f t="shared" si="7"/>
        <v>1578</v>
      </c>
      <c r="Y18" s="46">
        <f>+'14'!N280</f>
        <v>1578</v>
      </c>
      <c r="Z18" s="47">
        <f t="shared" si="3"/>
        <v>0</v>
      </c>
      <c r="AA18" s="120" t="s">
        <v>1369</v>
      </c>
      <c r="AB18" s="99">
        <f t="shared" si="4"/>
        <v>2148</v>
      </c>
      <c r="AC18" s="58">
        <f t="shared" si="5"/>
        <v>2148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+'15'!N273</f>
        <v>3750</v>
      </c>
      <c r="S19" s="46">
        <f>+'15'!N278</f>
        <v>1041</v>
      </c>
      <c r="T19" s="46">
        <f>+'15'!N276</f>
        <v>0</v>
      </c>
      <c r="U19" s="67">
        <f>+'15'!N274</f>
        <v>15</v>
      </c>
      <c r="V19" s="46">
        <f>+'15'!N277</f>
        <v>0</v>
      </c>
      <c r="W19" s="46">
        <f>+'15'!N275</f>
        <v>1224</v>
      </c>
      <c r="X19" s="46">
        <f t="shared" si="7"/>
        <v>1470</v>
      </c>
      <c r="Y19" s="46">
        <f>+'15'!N280</f>
        <v>1470</v>
      </c>
      <c r="Z19" s="47">
        <f t="shared" si="3"/>
        <v>0</v>
      </c>
      <c r="AA19" s="120" t="s">
        <v>1363</v>
      </c>
      <c r="AB19" s="47">
        <f t="shared" si="4"/>
        <v>2694</v>
      </c>
      <c r="AC19" s="58">
        <f t="shared" si="5"/>
        <v>2694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47</v>
      </c>
      <c r="G20" s="43">
        <f t="shared" si="0"/>
        <v>50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3250</v>
      </c>
      <c r="N20" s="19"/>
      <c r="O20" s="90">
        <v>22.25</v>
      </c>
      <c r="P20" s="79">
        <f t="shared" si="2"/>
        <v>1112.5</v>
      </c>
      <c r="Q20" s="45">
        <v>16</v>
      </c>
      <c r="R20" s="46">
        <f>+'16'!N273</f>
        <v>1255</v>
      </c>
      <c r="S20" s="46">
        <f>+'16'!N278</f>
        <v>50</v>
      </c>
      <c r="T20" s="46">
        <f>+'16'!N276</f>
        <v>0</v>
      </c>
      <c r="U20" s="67">
        <f>+'16'!N274</f>
        <v>15</v>
      </c>
      <c r="V20" s="46">
        <f>+'16'!N277</f>
        <v>0</v>
      </c>
      <c r="W20" s="46">
        <f>+'16'!N275</f>
        <v>50</v>
      </c>
      <c r="X20" s="46">
        <f t="shared" si="7"/>
        <v>1140</v>
      </c>
      <c r="Y20" s="46">
        <f>+'16'!N280</f>
        <v>1140</v>
      </c>
      <c r="Z20" s="47">
        <f t="shared" si="3"/>
        <v>0</v>
      </c>
      <c r="AA20" s="120" t="s">
        <v>1364</v>
      </c>
      <c r="AB20" s="47">
        <f t="shared" si="4"/>
        <v>1190</v>
      </c>
      <c r="AC20" s="58">
        <f t="shared" si="5"/>
        <v>1190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+'17'!N273</f>
        <v>1805</v>
      </c>
      <c r="S21" s="46">
        <f>+'17'!N278</f>
        <v>35</v>
      </c>
      <c r="T21" s="46">
        <f>+'17'!N276</f>
        <v>0</v>
      </c>
      <c r="U21" s="67">
        <f>+'17'!N274</f>
        <v>15</v>
      </c>
      <c r="V21" s="46">
        <f>+'17'!N277</f>
        <v>0</v>
      </c>
      <c r="W21" s="46">
        <f>+'17'!N275</f>
        <v>665</v>
      </c>
      <c r="X21" s="46">
        <f t="shared" si="7"/>
        <v>1090</v>
      </c>
      <c r="Y21" s="46">
        <f>+'17'!N280</f>
        <v>1090</v>
      </c>
      <c r="Z21" s="47">
        <f t="shared" si="3"/>
        <v>0</v>
      </c>
      <c r="AA21" s="120" t="s">
        <v>1365</v>
      </c>
      <c r="AB21" s="47">
        <f t="shared" si="4"/>
        <v>1755</v>
      </c>
      <c r="AC21" s="58">
        <f t="shared" si="5"/>
        <v>1755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0"/>
        <v>92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8000</v>
      </c>
      <c r="N22" s="19"/>
      <c r="O22" s="119">
        <v>27.98</v>
      </c>
      <c r="P22" s="79">
        <f t="shared" si="2"/>
        <v>2238.4</v>
      </c>
      <c r="Q22" s="45">
        <v>18</v>
      </c>
      <c r="R22" s="46">
        <f>+'18'!N273</f>
        <v>2700</v>
      </c>
      <c r="S22" s="46">
        <f>+'18'!N278</f>
        <v>150</v>
      </c>
      <c r="T22" s="46">
        <f>+'18'!N276</f>
        <v>0</v>
      </c>
      <c r="U22" s="67">
        <f>+'18'!N274</f>
        <v>15</v>
      </c>
      <c r="V22" s="46">
        <f>+'18'!N277</f>
        <v>0</v>
      </c>
      <c r="W22" s="46">
        <f>+'18'!N275</f>
        <v>750</v>
      </c>
      <c r="X22" s="46">
        <f t="shared" si="7"/>
        <v>1785</v>
      </c>
      <c r="Y22" s="46">
        <f>+'18'!N280</f>
        <v>1785</v>
      </c>
      <c r="Z22" s="47">
        <f t="shared" si="3"/>
        <v>0</v>
      </c>
      <c r="AA22" s="120" t="s">
        <v>1366</v>
      </c>
      <c r="AB22" s="47">
        <f t="shared" si="4"/>
        <v>2535</v>
      </c>
      <c r="AC22" s="58">
        <f t="shared" si="5"/>
        <v>2535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+'19'!N273</f>
        <v>5215</v>
      </c>
      <c r="S23" s="46">
        <f>+'19'!N278</f>
        <v>50</v>
      </c>
      <c r="T23" s="46">
        <f>+'19'!N276</f>
        <v>0</v>
      </c>
      <c r="U23" s="67">
        <f>+'19'!N274</f>
        <v>15</v>
      </c>
      <c r="V23" s="46">
        <f>+'19'!N277</f>
        <v>0</v>
      </c>
      <c r="W23" s="46">
        <f>+'19'!N275</f>
        <v>2210</v>
      </c>
      <c r="X23" s="46">
        <f t="shared" si="7"/>
        <v>2940</v>
      </c>
      <c r="Y23" s="46">
        <f>+'19'!N280</f>
        <v>2940</v>
      </c>
      <c r="Z23" s="47">
        <f t="shared" si="3"/>
        <v>0</v>
      </c>
      <c r="AA23" s="98" t="s">
        <v>1367</v>
      </c>
      <c r="AB23" s="47">
        <f t="shared" si="4"/>
        <v>5150</v>
      </c>
      <c r="AC23" s="58">
        <f t="shared" si="5"/>
        <v>5150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28</v>
      </c>
      <c r="G24" s="43">
        <f t="shared" si="0"/>
        <v>33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E24+F24-H24-K24-I24</f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2800</v>
      </c>
      <c r="N24" s="19"/>
      <c r="O24" s="119">
        <v>38.659999999999997</v>
      </c>
      <c r="P24" s="79">
        <f t="shared" si="2"/>
        <v>1082.48</v>
      </c>
      <c r="Q24" s="45">
        <v>20</v>
      </c>
      <c r="R24" s="46">
        <f>+'20'!N273</f>
        <v>3905</v>
      </c>
      <c r="S24" s="46">
        <f>+'20'!N278</f>
        <v>200</v>
      </c>
      <c r="T24" s="46">
        <f>+'20'!N276</f>
        <v>0</v>
      </c>
      <c r="U24" s="67">
        <f>+'20'!N274</f>
        <v>15</v>
      </c>
      <c r="V24" s="46">
        <f>+'20'!N277</f>
        <v>0</v>
      </c>
      <c r="W24" s="46">
        <f>+'20'!N275</f>
        <v>440</v>
      </c>
      <c r="X24" s="46">
        <f t="shared" si="7"/>
        <v>3250</v>
      </c>
      <c r="Y24" s="46">
        <f>+'20'!N280</f>
        <v>3250</v>
      </c>
      <c r="Z24" s="47">
        <f t="shared" si="3"/>
        <v>0</v>
      </c>
      <c r="AA24" s="98" t="s">
        <v>1368</v>
      </c>
      <c r="AB24" s="47">
        <f t="shared" si="4"/>
        <v>3690</v>
      </c>
      <c r="AC24" s="58">
        <f t="shared" si="5"/>
        <v>3690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+'21'!N273</f>
        <v>3730</v>
      </c>
      <c r="S25" s="46">
        <f>+'21'!N278</f>
        <v>100</v>
      </c>
      <c r="T25" s="46">
        <f>+'21'!N276</f>
        <v>0</v>
      </c>
      <c r="U25" s="67">
        <f>+'21'!N274</f>
        <v>15</v>
      </c>
      <c r="V25" s="46">
        <f>+'21'!N277</f>
        <v>0</v>
      </c>
      <c r="W25" s="46">
        <f>+'21'!N275</f>
        <v>1585</v>
      </c>
      <c r="X25" s="46">
        <f t="shared" si="7"/>
        <v>2030</v>
      </c>
      <c r="Y25" s="46">
        <f>+'21'!N280</f>
        <v>2030</v>
      </c>
      <c r="Z25" s="47">
        <f t="shared" si="3"/>
        <v>0</v>
      </c>
      <c r="AA25" s="120" t="s">
        <v>1369</v>
      </c>
      <c r="AB25" s="47">
        <f t="shared" si="4"/>
        <v>3615</v>
      </c>
      <c r="AC25" s="58">
        <f t="shared" si="5"/>
        <v>3615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+'22'!N273</f>
        <v>1385</v>
      </c>
      <c r="S26" s="46">
        <f>+'22'!N278</f>
        <v>0</v>
      </c>
      <c r="T26" s="46">
        <f>+'22'!N276</f>
        <v>0</v>
      </c>
      <c r="U26" s="67">
        <f>+'22'!N274</f>
        <v>15</v>
      </c>
      <c r="V26" s="46">
        <f>+'22'!N277</f>
        <v>0</v>
      </c>
      <c r="W26" s="46">
        <f>+'22'!N275</f>
        <v>480</v>
      </c>
      <c r="X26" s="46">
        <f t="shared" si="7"/>
        <v>890</v>
      </c>
      <c r="Y26" s="46">
        <f>+'22'!N280</f>
        <v>890</v>
      </c>
      <c r="Z26" s="47">
        <f t="shared" si="3"/>
        <v>0</v>
      </c>
      <c r="AA26" s="120" t="s">
        <v>1363</v>
      </c>
      <c r="AB26" s="47">
        <f t="shared" si="4"/>
        <v>1370</v>
      </c>
      <c r="AC26" s="58">
        <f t="shared" si="5"/>
        <v>1370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+'23'!N273</f>
        <v>1940</v>
      </c>
      <c r="S27" s="46">
        <f>+'23'!N278</f>
        <v>90</v>
      </c>
      <c r="T27" s="46">
        <f>+'23'!N276</f>
        <v>0</v>
      </c>
      <c r="U27" s="67">
        <f>+'23'!N274</f>
        <v>15</v>
      </c>
      <c r="V27" s="46">
        <f>+'23'!N277</f>
        <v>0</v>
      </c>
      <c r="W27" s="46">
        <f>+'23'!N275</f>
        <v>320</v>
      </c>
      <c r="X27" s="46">
        <f>+R27-S27-T27-U27-V27-W27</f>
        <v>1515</v>
      </c>
      <c r="Y27" s="46">
        <f>+'23'!N280</f>
        <v>1515</v>
      </c>
      <c r="Z27" s="47">
        <f>+Y27-X27</f>
        <v>0</v>
      </c>
      <c r="AA27" s="120" t="s">
        <v>1364</v>
      </c>
      <c r="AB27" s="47">
        <f t="shared" si="4"/>
        <v>1835</v>
      </c>
      <c r="AC27" s="58">
        <f t="shared" si="5"/>
        <v>1835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20</v>
      </c>
      <c r="G28" s="43">
        <f t="shared" si="0"/>
        <v>28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2500</v>
      </c>
      <c r="N28" s="19"/>
      <c r="O28" s="119">
        <v>30.86</v>
      </c>
      <c r="P28" s="79">
        <f t="shared" si="2"/>
        <v>771.5</v>
      </c>
      <c r="Q28" s="45">
        <v>24</v>
      </c>
      <c r="R28" s="46">
        <f>+'24'!N273</f>
        <v>1805</v>
      </c>
      <c r="S28" s="46">
        <f>+'24'!N278</f>
        <v>125</v>
      </c>
      <c r="T28" s="46">
        <f>+'24'!N276</f>
        <v>0</v>
      </c>
      <c r="U28" s="67">
        <f>+'24'!N274</f>
        <v>15</v>
      </c>
      <c r="V28" s="46">
        <f>+'24'!N277</f>
        <v>0</v>
      </c>
      <c r="W28" s="46">
        <f>+'24'!N275</f>
        <v>785</v>
      </c>
      <c r="X28" s="46">
        <f t="shared" si="7"/>
        <v>880</v>
      </c>
      <c r="Y28" s="46">
        <f>+'24'!N280</f>
        <v>880</v>
      </c>
      <c r="Z28" s="47">
        <f t="shared" si="3"/>
        <v>0</v>
      </c>
      <c r="AA28" s="120" t="s">
        <v>1365</v>
      </c>
      <c r="AB28" s="47">
        <f t="shared" si="4"/>
        <v>1665</v>
      </c>
      <c r="AC28" s="58">
        <f t="shared" si="5"/>
        <v>1665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+'25'!N273</f>
        <v>2435</v>
      </c>
      <c r="S29" s="46">
        <f>+'25'!N278</f>
        <v>115</v>
      </c>
      <c r="T29" s="46">
        <f>+'25'!N276</f>
        <v>0</v>
      </c>
      <c r="U29" s="67">
        <f>+'25'!N274</f>
        <v>15</v>
      </c>
      <c r="V29" s="46">
        <f>+'25'!N277</f>
        <v>0</v>
      </c>
      <c r="W29" s="46">
        <f>+'25'!N275</f>
        <v>795</v>
      </c>
      <c r="X29" s="46">
        <f t="shared" si="7"/>
        <v>1510</v>
      </c>
      <c r="Y29" s="46">
        <f>+'25'!N280</f>
        <v>1510</v>
      </c>
      <c r="Z29" s="47">
        <f t="shared" si="3"/>
        <v>0</v>
      </c>
      <c r="AA29" s="120" t="s">
        <v>1366</v>
      </c>
      <c r="AB29" s="47">
        <f t="shared" si="4"/>
        <v>2305</v>
      </c>
      <c r="AC29" s="58">
        <f t="shared" si="5"/>
        <v>2305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+'26'!N273</f>
        <v>7795</v>
      </c>
      <c r="S30" s="46">
        <f>+'26'!N278</f>
        <v>100</v>
      </c>
      <c r="T30" s="46">
        <f>+'26'!N276</f>
        <v>0</v>
      </c>
      <c r="U30" s="67">
        <f>+'26'!N274</f>
        <v>15</v>
      </c>
      <c r="V30" s="46">
        <f>+'26'!N277</f>
        <v>0</v>
      </c>
      <c r="W30" s="46">
        <f>+'26'!N275</f>
        <v>4005</v>
      </c>
      <c r="X30" s="46">
        <f t="shared" si="7"/>
        <v>3675</v>
      </c>
      <c r="Y30" s="46">
        <f>+'26'!N280</f>
        <v>3675</v>
      </c>
      <c r="Z30" s="47">
        <f t="shared" si="3"/>
        <v>0</v>
      </c>
      <c r="AA30" s="98" t="s">
        <v>1367</v>
      </c>
      <c r="AB30" s="47">
        <f t="shared" si="4"/>
        <v>7680</v>
      </c>
      <c r="AC30" s="58">
        <f t="shared" si="5"/>
        <v>7680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85</v>
      </c>
      <c r="G31" s="43">
        <f t="shared" si="0"/>
        <v>92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7500</v>
      </c>
      <c r="N31" s="19"/>
      <c r="O31" s="119">
        <v>34.64</v>
      </c>
      <c r="P31" s="79">
        <f t="shared" si="2"/>
        <v>2598</v>
      </c>
      <c r="Q31" s="45">
        <v>27</v>
      </c>
      <c r="R31" s="46">
        <f>+'27'!N273</f>
        <v>6045</v>
      </c>
      <c r="S31" s="46">
        <f>+'27'!N278</f>
        <v>60</v>
      </c>
      <c r="T31" s="46">
        <f>+'27'!N276</f>
        <v>0</v>
      </c>
      <c r="U31" s="67">
        <f>+'27'!N274</f>
        <v>15</v>
      </c>
      <c r="V31" s="46">
        <f>+'27'!N277</f>
        <v>10</v>
      </c>
      <c r="W31" s="46">
        <f>+'27'!N275</f>
        <v>3625</v>
      </c>
      <c r="X31" s="46">
        <f t="shared" si="7"/>
        <v>2335</v>
      </c>
      <c r="Y31" s="46">
        <f>+'27'!N280</f>
        <v>2335</v>
      </c>
      <c r="Z31" s="47">
        <f t="shared" si="3"/>
        <v>0</v>
      </c>
      <c r="AA31" s="98" t="s">
        <v>1368</v>
      </c>
      <c r="AB31" s="47">
        <f t="shared" si="4"/>
        <v>5960</v>
      </c>
      <c r="AC31" s="58">
        <f t="shared" si="5"/>
        <v>5960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8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96</v>
      </c>
      <c r="G32" s="43">
        <f t="shared" si="0"/>
        <v>104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12740</v>
      </c>
      <c r="N32" s="19"/>
      <c r="O32" s="90">
        <v>46.37</v>
      </c>
      <c r="P32" s="79">
        <f t="shared" si="2"/>
        <v>4544.2599999999993</v>
      </c>
      <c r="Q32" s="45">
        <v>28</v>
      </c>
      <c r="R32" s="46">
        <f>+'28'!N273</f>
        <v>3235</v>
      </c>
      <c r="S32" s="46">
        <f>+'28'!N278</f>
        <v>50</v>
      </c>
      <c r="T32" s="46">
        <f>+'28'!N276</f>
        <v>0</v>
      </c>
      <c r="U32" s="67">
        <f>+'28'!N274</f>
        <v>15</v>
      </c>
      <c r="V32" s="46">
        <f>+'28'!N277</f>
        <v>0</v>
      </c>
      <c r="W32" s="46">
        <f>+'28'!N275</f>
        <v>1970</v>
      </c>
      <c r="X32" s="46">
        <f t="shared" si="7"/>
        <v>1200</v>
      </c>
      <c r="Y32" s="46">
        <f>+'28'!N280</f>
        <v>1200</v>
      </c>
      <c r="Z32" s="47">
        <f t="shared" si="3"/>
        <v>0</v>
      </c>
      <c r="AA32" s="120" t="s">
        <v>1369</v>
      </c>
      <c r="AB32" s="47">
        <f t="shared" si="4"/>
        <v>3170</v>
      </c>
      <c r="AC32" s="58">
        <f t="shared" si="5"/>
        <v>3170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+'29'!N273</f>
        <v>1570</v>
      </c>
      <c r="S33" s="46">
        <f>+'29'!N278</f>
        <v>0</v>
      </c>
      <c r="T33" s="46">
        <f>+'28'!N276</f>
        <v>0</v>
      </c>
      <c r="U33" s="67">
        <f>+'29'!N274</f>
        <v>15</v>
      </c>
      <c r="V33" s="46">
        <f>+'29'!N277</f>
        <v>0</v>
      </c>
      <c r="W33" s="46">
        <f>+'29'!N275</f>
        <v>640</v>
      </c>
      <c r="X33" s="46">
        <f t="shared" ref="X33" si="8">+R33-S33-T33-U33-V33-W33</f>
        <v>915</v>
      </c>
      <c r="Y33" s="46">
        <f>+'29'!N280</f>
        <v>915</v>
      </c>
      <c r="Z33" s="47">
        <f t="shared" ref="Z33" si="9">+Y33-X33</f>
        <v>0</v>
      </c>
      <c r="AA33" s="120" t="s">
        <v>1363</v>
      </c>
      <c r="AB33" s="47">
        <f t="shared" si="4"/>
        <v>1555</v>
      </c>
      <c r="AC33" s="58">
        <f t="shared" si="5"/>
        <v>1555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12</v>
      </c>
      <c r="G34" s="43">
        <f t="shared" si="0"/>
        <v>12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1560</v>
      </c>
      <c r="N34" s="19"/>
      <c r="O34" s="90">
        <v>38.07</v>
      </c>
      <c r="P34" s="79">
        <f t="shared" si="2"/>
        <v>456.84000000000003</v>
      </c>
      <c r="Q34" s="45">
        <v>30</v>
      </c>
      <c r="R34" s="46">
        <f>+'30'!N273</f>
        <v>3045</v>
      </c>
      <c r="S34" s="46">
        <f>+'30'!N278</f>
        <v>220</v>
      </c>
      <c r="T34" s="46">
        <f>+'30'!N276</f>
        <v>0</v>
      </c>
      <c r="U34" s="67">
        <f>+'30'!N274</f>
        <v>15</v>
      </c>
      <c r="V34" s="46">
        <f>+'30'!N277</f>
        <v>0</v>
      </c>
      <c r="W34" s="46">
        <f>+'30'!N275</f>
        <v>1625</v>
      </c>
      <c r="X34" s="46">
        <f t="shared" si="7"/>
        <v>1185</v>
      </c>
      <c r="Y34" s="46">
        <f>+'30'!N280</f>
        <v>1185</v>
      </c>
      <c r="Z34" s="47">
        <f t="shared" si="3"/>
        <v>0</v>
      </c>
      <c r="AA34" s="120" t="s">
        <v>1364</v>
      </c>
      <c r="AB34" s="47">
        <f t="shared" si="4"/>
        <v>2810</v>
      </c>
      <c r="AC34" s="58">
        <f t="shared" si="5"/>
        <v>2810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+'31.'!N273</f>
        <v>2020</v>
      </c>
      <c r="S35" s="46">
        <f>+'31.'!N278</f>
        <v>10</v>
      </c>
      <c r="T35" s="46">
        <f>+'31'!N231</f>
        <v>0</v>
      </c>
      <c r="U35" s="67">
        <f>+'31.'!N274</f>
        <v>15</v>
      </c>
      <c r="V35" s="46">
        <f>+'31'!N232</f>
        <v>0</v>
      </c>
      <c r="W35" s="46">
        <f>+'31.'!N275</f>
        <v>230</v>
      </c>
      <c r="X35" s="46">
        <f>+R35-S35-T35-U35-V35-W35</f>
        <v>1765</v>
      </c>
      <c r="Y35" s="46">
        <f>+'31.'!N280</f>
        <v>1765</v>
      </c>
      <c r="Z35" s="47">
        <f t="shared" si="3"/>
        <v>0</v>
      </c>
      <c r="AA35" s="120" t="s">
        <v>1365</v>
      </c>
      <c r="AB35" s="47">
        <f t="shared" si="4"/>
        <v>1995</v>
      </c>
      <c r="AC35" s="58">
        <f t="shared" si="5"/>
        <v>1995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107861</v>
      </c>
      <c r="S36" s="48">
        <f t="shared" si="10"/>
        <v>7683</v>
      </c>
      <c r="T36" s="48">
        <f t="shared" si="10"/>
        <v>0</v>
      </c>
      <c r="U36" s="48">
        <f t="shared" si="10"/>
        <v>465</v>
      </c>
      <c r="V36" s="48">
        <f t="shared" si="10"/>
        <v>10</v>
      </c>
      <c r="W36" s="48">
        <f t="shared" si="10"/>
        <v>39605</v>
      </c>
      <c r="X36" s="48">
        <f t="shared" si="10"/>
        <v>60098</v>
      </c>
      <c r="Y36" s="48">
        <f t="shared" si="10"/>
        <v>60098</v>
      </c>
      <c r="Z36" s="48">
        <f t="shared" si="10"/>
        <v>0</v>
      </c>
      <c r="AA36" s="48">
        <f t="shared" si="10"/>
        <v>0</v>
      </c>
      <c r="AB36" s="48">
        <f>SUM(AB5:AB35)</f>
        <v>99703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42</v>
      </c>
      <c r="G39" s="43">
        <f t="shared" si="0"/>
        <v>46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2000</v>
      </c>
      <c r="N39" s="19"/>
      <c r="O39" s="90">
        <v>27.84</v>
      </c>
      <c r="P39" s="79">
        <f t="shared" si="2"/>
        <v>1113.5999999999999</v>
      </c>
      <c r="Q39" s="5"/>
      <c r="R39" s="16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39</v>
      </c>
      <c r="G40" s="43">
        <f t="shared" si="0"/>
        <v>43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1850</v>
      </c>
      <c r="N40" s="19"/>
      <c r="O40" s="90">
        <v>27.12</v>
      </c>
      <c r="P40" s="79">
        <f t="shared" si="2"/>
        <v>1003.44</v>
      </c>
      <c r="Q40" s="5"/>
      <c r="R40" s="16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29</v>
      </c>
      <c r="G46" s="43">
        <f t="shared" si="0"/>
        <v>40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1650</v>
      </c>
      <c r="N46" s="19"/>
      <c r="O46" s="119">
        <v>17.78</v>
      </c>
      <c r="P46" s="79">
        <f t="shared" si="2"/>
        <v>586.74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8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32</v>
      </c>
      <c r="G47" s="43">
        <f t="shared" si="0"/>
        <v>40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1400</v>
      </c>
      <c r="N47" s="19"/>
      <c r="O47" s="119">
        <v>17.989999999999998</v>
      </c>
      <c r="P47" s="79">
        <f t="shared" si="2"/>
        <v>503.71999999999997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37</v>
      </c>
      <c r="G48" s="43">
        <f t="shared" si="0"/>
        <v>42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1650</v>
      </c>
      <c r="N48" s="19"/>
      <c r="O48" s="119">
        <v>18.32</v>
      </c>
      <c r="P48" s="79">
        <f t="shared" si="2"/>
        <v>604.56000000000006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18</v>
      </c>
      <c r="G49" s="43">
        <f t="shared" si="0"/>
        <v>31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1150</v>
      </c>
      <c r="N49" s="19"/>
      <c r="O49" s="119">
        <v>20.059999999999999</v>
      </c>
      <c r="P49" s="79">
        <f t="shared" si="2"/>
        <v>461.38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19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30</v>
      </c>
      <c r="G53" s="43">
        <f t="shared" si="0"/>
        <v>41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1850</v>
      </c>
      <c r="N53" s="19"/>
      <c r="O53" s="119">
        <v>16.37</v>
      </c>
      <c r="P53" s="79">
        <f t="shared" si="2"/>
        <v>605.69000000000005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9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11</v>
      </c>
      <c r="G65" s="43">
        <f t="shared" si="0"/>
        <v>13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14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700</v>
      </c>
      <c r="N66" s="19"/>
      <c r="O66" s="90">
        <v>23.12</v>
      </c>
      <c r="P66" s="79">
        <f t="shared" si="2"/>
        <v>323.68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40</v>
      </c>
      <c r="G74" s="43">
        <f t="shared" si="0"/>
        <v>44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1850</v>
      </c>
      <c r="N74" s="19"/>
      <c r="O74" s="90">
        <v>17.09</v>
      </c>
      <c r="P74" s="79">
        <f t="shared" si="12"/>
        <v>632.33000000000004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48</v>
      </c>
      <c r="G77" s="43">
        <f t="shared" si="0"/>
        <v>50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2350</v>
      </c>
      <c r="N77" s="19"/>
      <c r="O77" s="90">
        <v>25.15</v>
      </c>
      <c r="P77" s="79">
        <f t="shared" si="12"/>
        <v>1182.05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35</v>
      </c>
      <c r="G112" s="43">
        <f t="shared" si="13"/>
        <v>44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2700</v>
      </c>
      <c r="N112" s="19"/>
      <c r="O112" s="119">
        <v>34.25</v>
      </c>
      <c r="P112" s="79">
        <f t="shared" si="12"/>
        <v>924.75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9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1220</v>
      </c>
      <c r="N115" s="19"/>
      <c r="O115" s="90">
        <v>23.61</v>
      </c>
      <c r="P115" s="79">
        <f t="shared" si="12"/>
        <v>472.2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3"/>
        <v>23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90">
        <v>13.03</v>
      </c>
      <c r="P116" s="79">
        <f t="shared" si="12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82</v>
      </c>
      <c r="G131" s="43">
        <f t="shared" si="13"/>
        <v>86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2496</v>
      </c>
      <c r="N131" s="19"/>
      <c r="O131" s="90">
        <v>9.91</v>
      </c>
      <c r="P131" s="79">
        <f t="shared" si="12"/>
        <v>832.44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7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38</v>
      </c>
      <c r="G133" s="43">
        <f t="shared" si="13"/>
        <v>45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45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2250</v>
      </c>
      <c r="N133" s="19"/>
      <c r="O133" s="90">
        <v>24.21</v>
      </c>
      <c r="P133" s="79">
        <f t="shared" si="12"/>
        <v>1089.45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8"/>
        <v>25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19">
        <v>23.02</v>
      </c>
      <c r="P175" s="79">
        <f t="shared" si="19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22</v>
      </c>
      <c r="G178" s="43">
        <f t="shared" si="18"/>
        <v>22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16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880</v>
      </c>
      <c r="N178" s="19"/>
      <c r="O178" s="90">
        <v>38</v>
      </c>
      <c r="P178" s="79">
        <f t="shared" si="19"/>
        <v>608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18</v>
      </c>
      <c r="G185" s="43">
        <f t="shared" si="18"/>
        <v>18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960</v>
      </c>
      <c r="N185" s="19"/>
      <c r="O185" s="90">
        <v>63</v>
      </c>
      <c r="P185" s="79">
        <f t="shared" si="19"/>
        <v>756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58</v>
      </c>
      <c r="G193" s="43">
        <f t="shared" si="18"/>
        <v>58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2040</v>
      </c>
      <c r="N193" s="19"/>
      <c r="O193" s="90">
        <v>38</v>
      </c>
      <c r="P193" s="79">
        <f t="shared" si="19"/>
        <v>1292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85</v>
      </c>
      <c r="G194" s="43">
        <f t="shared" si="18"/>
        <v>85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6480</v>
      </c>
      <c r="N194" s="19"/>
      <c r="O194" s="90">
        <v>73</v>
      </c>
      <c r="P194" s="79">
        <f t="shared" si="19"/>
        <v>3942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215</v>
      </c>
      <c r="G205" s="43">
        <f t="shared" si="18"/>
        <v>215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5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112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5390</v>
      </c>
      <c r="N205" s="19"/>
      <c r="O205" s="90">
        <v>40</v>
      </c>
      <c r="P205" s="79">
        <f t="shared" si="19"/>
        <v>3920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70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17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17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14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3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60</v>
      </c>
      <c r="N218" s="19"/>
      <c r="O218" s="90">
        <v>16.670000000000002</v>
      </c>
      <c r="P218" s="79">
        <f t="shared" si="19"/>
        <v>50.010000000000005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71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37</v>
      </c>
      <c r="G249" s="43">
        <f t="shared" si="25"/>
        <v>39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5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1700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si="26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40</v>
      </c>
      <c r="G254" s="43">
        <f t="shared" si="25"/>
        <v>40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4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36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540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20059548</v>
      </c>
      <c r="C255" s="19" t="s">
        <v>1437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160</v>
      </c>
      <c r="G255" s="43">
        <f t="shared" si="25"/>
        <v>160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110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50</v>
      </c>
      <c r="L255" s="20">
        <v>27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750</v>
      </c>
      <c r="N255" s="17" t="s">
        <v>1438</v>
      </c>
      <c r="O255" s="90"/>
      <c r="P255" s="7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251</v>
      </c>
      <c r="B256" s="10">
        <v>3000000</v>
      </c>
      <c r="C256" s="19" t="s">
        <v>1434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7" t="s">
        <v>1438</v>
      </c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252</v>
      </c>
      <c r="B257" s="10">
        <v>3000004</v>
      </c>
      <c r="C257" s="19" t="s">
        <v>1435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7" t="s">
        <v>1438</v>
      </c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253</v>
      </c>
      <c r="B258" s="10">
        <v>3000001</v>
      </c>
      <c r="C258" s="19" t="s">
        <v>1436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>
        <v>29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7" t="s">
        <v>1438</v>
      </c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1114501</v>
      </c>
      <c r="C259" s="19" t="s">
        <v>1440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10</v>
      </c>
      <c r="G259" s="43">
        <f t="shared" si="25"/>
        <v>10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10</v>
      </c>
      <c r="L259" s="20">
        <v>60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600</v>
      </c>
      <c r="N259" s="17" t="s">
        <v>1438</v>
      </c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1114501</v>
      </c>
      <c r="C260" s="19" t="s">
        <v>1441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10</v>
      </c>
      <c r="G260" s="43">
        <f t="shared" si="25"/>
        <v>10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10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600</v>
      </c>
      <c r="N260" s="17" t="s">
        <v>1438</v>
      </c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1114501</v>
      </c>
      <c r="C261" s="19" t="s">
        <v>1442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10</v>
      </c>
      <c r="G261" s="43">
        <f t="shared" si="25"/>
        <v>10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3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7</v>
      </c>
      <c r="L261" s="20">
        <v>60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420</v>
      </c>
      <c r="N261" s="17" t="s">
        <v>1438</v>
      </c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20059076</v>
      </c>
      <c r="C262" s="19" t="s">
        <v>1443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55</v>
      </c>
      <c r="G262" s="43">
        <f t="shared" si="25"/>
        <v>55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70" si="29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55</v>
      </c>
      <c r="L262" s="20">
        <v>19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1955</v>
      </c>
      <c r="N262" s="17" t="s">
        <v>1438</v>
      </c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20060020</v>
      </c>
      <c r="C263" s="19" t="s">
        <v>1444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20</v>
      </c>
      <c r="G263" s="43">
        <f t="shared" si="25"/>
        <v>20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29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20</v>
      </c>
      <c r="L263" s="20">
        <v>19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380</v>
      </c>
      <c r="N263" s="17" t="s">
        <v>1438</v>
      </c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20059085</v>
      </c>
      <c r="C264" s="19" t="s">
        <v>1446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50</v>
      </c>
      <c r="G264" s="43">
        <f t="shared" si="25"/>
        <v>50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29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50</v>
      </c>
      <c r="L264" s="20">
        <v>10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1500</v>
      </c>
      <c r="N264" s="17" t="s">
        <v>1438</v>
      </c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+'24'!J265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9</v>
      </c>
      <c r="G265" s="46">
        <f t="shared" ref="G265:G266" si="30">E265+F265</f>
        <v>9</v>
      </c>
      <c r="H265" s="78">
        <v>0</v>
      </c>
      <c r="I265" s="76">
        <v>0</v>
      </c>
      <c r="J265" s="46">
        <f t="shared" ref="J265:J266" si="31">+G265-H265-K265-I265</f>
        <v>5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4</v>
      </c>
      <c r="L265" s="20">
        <v>35</v>
      </c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140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+'24'!J266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9</v>
      </c>
      <c r="G266" s="46">
        <f t="shared" si="30"/>
        <v>9</v>
      </c>
      <c r="H266" s="78">
        <v>0</v>
      </c>
      <c r="I266" s="76">
        <v>0</v>
      </c>
      <c r="J266" s="46">
        <f t="shared" si="31"/>
        <v>8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1</v>
      </c>
      <c r="L266" s="20">
        <v>100</v>
      </c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100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29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6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29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x14ac:dyDescent="0.55000000000000004">
      <c r="A269" s="10"/>
      <c r="B269" s="10"/>
      <c r="C269" s="19"/>
      <c r="D269" s="10"/>
      <c r="E269" s="46">
        <f>+ยกมา!J269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3">
        <f t="shared" si="25"/>
        <v>0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29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20"/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0</v>
      </c>
      <c r="N269" s="19"/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9" x14ac:dyDescent="0.55000000000000004">
      <c r="A270" s="10"/>
      <c r="B270" s="10"/>
      <c r="C270" s="19"/>
      <c r="D270" s="10"/>
      <c r="E270" s="46">
        <f>+ยกมา!J270</f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3">
        <f t="shared" si="25"/>
        <v>0</v>
      </c>
      <c r="H270" s="78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I270" s="76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43">
        <f t="shared" si="29"/>
        <v>0</v>
      </c>
      <c r="K270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70" s="20"/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70" s="19"/>
      <c r="O270" s="90"/>
      <c r="P270" s="79">
        <f t="shared" si="26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9" ht="24" customHeight="1" x14ac:dyDescent="0.55000000000000004">
      <c r="A271" s="10"/>
      <c r="B271" s="10"/>
      <c r="C271" s="19"/>
      <c r="D271" s="10"/>
      <c r="E271" s="46">
        <f>+ยกมา!J246</f>
        <v>0</v>
      </c>
      <c r="F271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71" s="43">
        <f t="shared" ref="G271" si="32">+E271+F271</f>
        <v>0</v>
      </c>
      <c r="H271" s="78">
        <f>+'1'!H271+'2'!H271+'3'!H271+'4'!H271+'5'!H271+'6'!H271+'7'!H271+'8'!H271+'9'!H271+'10'!H271+'11'!H271+'12'!H271+'13'!H271+'14'!H271+'15'!H271+'16'!H271+'17'!H271+'18'!H271+'19'!H271+'20'!H271+'21'!H271+'22'!H271+'23'!H271+'24'!H271+'25'!H271+'26'!H271+'27'!H271+'28'!H271+'29'!H271+'30'!H271+'31.'!H271</f>
        <v>0</v>
      </c>
      <c r="I271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71" s="43">
        <f t="shared" ref="J271" si="33">E271+F271-H271-K271-I271</f>
        <v>0</v>
      </c>
      <c r="K271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71" s="20"/>
      <c r="M271" s="44">
        <f>+'1'!M270+'2'!M271+'3'!M270+'4'!M270+'5'!M270+'6'!M270+'7'!M270+'8'!M270+'9'!M270+'10'!M270+'11'!M270+'12'!M270+'13'!M270+'14'!M270+'15'!M270+'16'!M270+'17'!M270+'18'!M270+'19'!M270+'20'!M270+'21'!M270+'22'!M281+'23'!M270+'24'!M270+'25'!M270+'26'!M270+'27'!M270+'28'!M270+'29'!M270+'30'!M270+'31.'!M270</f>
        <v>0</v>
      </c>
      <c r="N271" s="19"/>
      <c r="O271" s="90"/>
      <c r="P271" s="79">
        <f t="shared" si="26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9" s="49" customFormat="1" ht="25.5" customHeight="1" x14ac:dyDescent="0.55000000000000004">
      <c r="A272" s="146" t="s">
        <v>223</v>
      </c>
      <c r="B272" s="147"/>
      <c r="C272" s="147"/>
      <c r="D272" s="148"/>
      <c r="E272" s="152" t="s">
        <v>239</v>
      </c>
      <c r="F272" s="153"/>
      <c r="G272" s="149" t="s">
        <v>224</v>
      </c>
      <c r="H272" s="150"/>
      <c r="I272" s="151"/>
      <c r="J272" s="154" t="s">
        <v>225</v>
      </c>
      <c r="K272" s="154"/>
      <c r="L272" s="154"/>
      <c r="M272" s="51">
        <f>SUM(M5:M271)</f>
        <v>107861</v>
      </c>
      <c r="N272" s="52" t="s">
        <v>219</v>
      </c>
      <c r="O272" s="2"/>
      <c r="P272" s="2"/>
      <c r="Q272" s="50"/>
      <c r="R272" s="58"/>
      <c r="S272" s="5"/>
      <c r="T272" s="5"/>
      <c r="U272" s="5"/>
      <c r="V272" s="5"/>
      <c r="W272" s="5"/>
      <c r="X272" s="5"/>
      <c r="Y272" s="5"/>
      <c r="Z272" s="2"/>
      <c r="AA272" s="2"/>
      <c r="AB272" s="2"/>
      <c r="AC272" s="50"/>
    </row>
    <row r="273" spans="1:29" s="50" customFormat="1" ht="24.75" customHeight="1" x14ac:dyDescent="0.55000000000000004">
      <c r="A273" s="155" t="s">
        <v>226</v>
      </c>
      <c r="B273" s="156"/>
      <c r="C273" s="161">
        <f>+M275</f>
        <v>107861</v>
      </c>
      <c r="D273" s="162"/>
      <c r="E273" s="53" t="s">
        <v>227</v>
      </c>
      <c r="F273" s="54">
        <f>+M272</f>
        <v>107861</v>
      </c>
      <c r="G273" s="55" t="s">
        <v>217</v>
      </c>
      <c r="H273" s="143">
        <f>SUM(U36)</f>
        <v>465</v>
      </c>
      <c r="I273" s="144"/>
      <c r="J273" s="136"/>
      <c r="K273" s="136"/>
      <c r="L273" s="136"/>
      <c r="M273" s="57"/>
      <c r="N273" s="57">
        <f>+W36</f>
        <v>39605</v>
      </c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155"/>
      <c r="B274" s="156"/>
      <c r="C274" s="161"/>
      <c r="D274" s="162"/>
      <c r="E274" s="53" t="s">
        <v>228</v>
      </c>
      <c r="F274" s="54">
        <f>N275</f>
        <v>7683</v>
      </c>
      <c r="G274" s="55"/>
      <c r="H274" s="143">
        <v>0</v>
      </c>
      <c r="I274" s="144"/>
      <c r="J274" s="136" t="s">
        <v>229</v>
      </c>
      <c r="K274" s="136"/>
      <c r="L274" s="136"/>
      <c r="M274" s="57">
        <f>-T36</f>
        <v>0</v>
      </c>
      <c r="N274" s="57" t="s">
        <v>228</v>
      </c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157" t="s">
        <v>10</v>
      </c>
      <c r="B275" s="158"/>
      <c r="C275" s="161">
        <f>+F274</f>
        <v>7683</v>
      </c>
      <c r="D275" s="162"/>
      <c r="E275" s="53"/>
      <c r="F275" s="54"/>
      <c r="G275" s="55" t="s">
        <v>230</v>
      </c>
      <c r="H275" s="143">
        <f>+V36</f>
        <v>10</v>
      </c>
      <c r="I275" s="144"/>
      <c r="J275" s="137" t="s">
        <v>231</v>
      </c>
      <c r="K275" s="138"/>
      <c r="L275" s="139"/>
      <c r="M275" s="57">
        <f>+M272-M273</f>
        <v>107861</v>
      </c>
      <c r="N275" s="59">
        <f>+S36</f>
        <v>7683</v>
      </c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159" t="s">
        <v>232</v>
      </c>
      <c r="B276" s="160"/>
      <c r="C276" s="161">
        <f>+C273-C275</f>
        <v>100178</v>
      </c>
      <c r="D276" s="162"/>
      <c r="E276" s="53" t="s">
        <v>232</v>
      </c>
      <c r="F276" s="54">
        <f>+F273-F274</f>
        <v>100178</v>
      </c>
      <c r="G276" s="55" t="s">
        <v>233</v>
      </c>
      <c r="H276" s="143">
        <f>SUM(H273:H275)</f>
        <v>475</v>
      </c>
      <c r="I276" s="144"/>
      <c r="J276" s="136" t="s">
        <v>206</v>
      </c>
      <c r="K276" s="136"/>
      <c r="L276" s="136"/>
      <c r="M276" s="57">
        <f>H276</f>
        <v>475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</row>
    <row r="277" spans="1:29" s="50" customFormat="1" ht="24.75" customHeight="1" x14ac:dyDescent="0.55000000000000004">
      <c r="A277" s="60"/>
      <c r="B277" s="117"/>
      <c r="C277" s="60"/>
      <c r="D277" s="60"/>
      <c r="E277" s="53" t="s">
        <v>234</v>
      </c>
      <c r="F277" s="54">
        <v>100000</v>
      </c>
      <c r="J277" s="140" t="s">
        <v>208</v>
      </c>
      <c r="K277" s="141"/>
      <c r="L277" s="142"/>
      <c r="M277" s="57">
        <f>M275-M276-N273-N275</f>
        <v>60098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</row>
    <row r="278" spans="1:29" s="50" customFormat="1" ht="24.75" customHeight="1" x14ac:dyDescent="0.55000000000000004">
      <c r="A278" s="60"/>
      <c r="B278" s="117"/>
      <c r="C278" s="60"/>
      <c r="D278" s="60"/>
      <c r="E278" s="53" t="s">
        <v>235</v>
      </c>
      <c r="F278" s="54">
        <f>F276-F277</f>
        <v>178</v>
      </c>
      <c r="J278" s="140" t="s">
        <v>209</v>
      </c>
      <c r="K278" s="141"/>
      <c r="L278" s="142"/>
      <c r="M278" s="57">
        <f>+Y36</f>
        <v>60098</v>
      </c>
      <c r="N278" s="56"/>
      <c r="O278" s="2"/>
      <c r="P278" s="2"/>
      <c r="Q278" s="2"/>
      <c r="R278" s="1"/>
      <c r="S278" s="1"/>
      <c r="T278" s="1"/>
      <c r="U278" s="1"/>
      <c r="V278" s="1"/>
      <c r="W278" s="1"/>
      <c r="X278" s="1"/>
      <c r="Y278" s="1"/>
      <c r="Z278" s="2"/>
      <c r="AA278" s="2"/>
      <c r="AB278" s="2"/>
      <c r="AC278" s="2"/>
    </row>
    <row r="279" spans="1:29" s="50" customFormat="1" ht="22.5" customHeight="1" x14ac:dyDescent="0.55000000000000004">
      <c r="A279" s="60"/>
      <c r="B279" s="117"/>
      <c r="C279" s="60"/>
      <c r="D279" s="60"/>
      <c r="E279" s="53" t="s">
        <v>236</v>
      </c>
      <c r="F279" s="54">
        <f>+F278*4%</f>
        <v>7.12</v>
      </c>
      <c r="J279" s="140" t="s">
        <v>210</v>
      </c>
      <c r="K279" s="141"/>
      <c r="L279" s="142"/>
      <c r="M279" s="57">
        <v>0</v>
      </c>
      <c r="N279" s="56"/>
      <c r="O279" s="2"/>
      <c r="P279" s="2"/>
      <c r="Q279" s="2"/>
      <c r="R279" s="1"/>
      <c r="S279" s="1"/>
      <c r="T279" s="1"/>
      <c r="U279" s="1"/>
      <c r="V279" s="1"/>
      <c r="W279" s="1"/>
      <c r="X279" s="1"/>
      <c r="Y279" s="1"/>
      <c r="Z279" s="2"/>
      <c r="AA279" s="2"/>
      <c r="AB279" s="2"/>
      <c r="AC279" s="2"/>
    </row>
    <row r="280" spans="1:29" ht="24.75" customHeight="1" thickBot="1" x14ac:dyDescent="0.6">
      <c r="A280" s="60"/>
      <c r="B280" s="117"/>
      <c r="C280" s="60"/>
      <c r="D280" s="60"/>
      <c r="E280" s="100" t="s">
        <v>1370</v>
      </c>
      <c r="F280" s="101">
        <v>100</v>
      </c>
      <c r="J280" s="145" t="s">
        <v>211</v>
      </c>
      <c r="K280" s="145"/>
      <c r="L280" s="145"/>
      <c r="M280" s="61">
        <f>+M278-M277</f>
        <v>0</v>
      </c>
      <c r="N280" s="66"/>
    </row>
    <row r="281" spans="1:29" ht="24.75" customHeight="1" thickBot="1" x14ac:dyDescent="0.6">
      <c r="H281" s="133" t="s">
        <v>237</v>
      </c>
      <c r="I281" s="134"/>
      <c r="J281" s="134"/>
      <c r="K281" s="134"/>
      <c r="L281" s="134"/>
      <c r="M281" s="134"/>
      <c r="N281" s="135"/>
    </row>
    <row r="282" spans="1:29" x14ac:dyDescent="0.55000000000000004">
      <c r="F282" s="23"/>
    </row>
  </sheetData>
  <autoFilter ref="A4:AC281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2:D272"/>
    <mergeCell ref="G272:I272"/>
    <mergeCell ref="J279:L279"/>
    <mergeCell ref="E272:F272"/>
    <mergeCell ref="J272:L272"/>
    <mergeCell ref="A273:B273"/>
    <mergeCell ref="A275:B275"/>
    <mergeCell ref="A276:B276"/>
    <mergeCell ref="C273:D273"/>
    <mergeCell ref="C274:D274"/>
    <mergeCell ref="C275:D275"/>
    <mergeCell ref="C276:D276"/>
    <mergeCell ref="A274:B274"/>
    <mergeCell ref="H281:N281"/>
    <mergeCell ref="J273:L273"/>
    <mergeCell ref="J274:L274"/>
    <mergeCell ref="J275:L275"/>
    <mergeCell ref="J276:L276"/>
    <mergeCell ref="J277:L277"/>
    <mergeCell ref="J278:L278"/>
    <mergeCell ref="H276:I276"/>
    <mergeCell ref="H273:I273"/>
    <mergeCell ref="H274:I274"/>
    <mergeCell ref="H275:I275"/>
    <mergeCell ref="J280:L280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7"/>
  <sheetViews>
    <sheetView zoomScale="70" zoomScaleNormal="70" workbookViewId="0">
      <pane xSplit="10" ySplit="4" topLeftCell="K5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9</v>
      </c>
      <c r="F5" s="71"/>
      <c r="G5" s="46">
        <f t="shared" ref="G5" si="0">E5+F5</f>
        <v>9</v>
      </c>
      <c r="H5" s="78">
        <v>0</v>
      </c>
      <c r="I5" s="76">
        <v>0</v>
      </c>
      <c r="J5" s="46">
        <f t="shared" ref="J5" si="1">+G5-H5-K5-I5</f>
        <v>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33</v>
      </c>
      <c r="F6" s="71"/>
      <c r="G6" s="46">
        <f t="shared" ref="G6:G26" si="2">E6+F6</f>
        <v>33</v>
      </c>
      <c r="H6" s="78">
        <v>0</v>
      </c>
      <c r="I6" s="76">
        <v>0</v>
      </c>
      <c r="J6" s="46">
        <f t="shared" ref="J6:J26" si="3">+G6-H6-K6-I6</f>
        <v>33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9</v>
      </c>
      <c r="F11" s="71"/>
      <c r="G11" s="46">
        <f t="shared" si="2"/>
        <v>9</v>
      </c>
      <c r="H11" s="78">
        <v>0</v>
      </c>
      <c r="I11" s="76">
        <v>0</v>
      </c>
      <c r="J11" s="46">
        <f t="shared" si="3"/>
        <v>9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8</v>
      </c>
      <c r="F18" s="71"/>
      <c r="G18" s="46">
        <f t="shared" si="2"/>
        <v>8</v>
      </c>
      <c r="H18" s="78">
        <v>0</v>
      </c>
      <c r="I18" s="76">
        <v>0</v>
      </c>
      <c r="J18" s="46">
        <f t="shared" si="3"/>
        <v>8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17</v>
      </c>
      <c r="F22" s="71"/>
      <c r="G22" s="46">
        <f t="shared" si="2"/>
        <v>17</v>
      </c>
      <c r="H22" s="78">
        <v>0</v>
      </c>
      <c r="I22" s="76">
        <v>0</v>
      </c>
      <c r="J22" s="46">
        <f t="shared" si="3"/>
        <v>17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</v>
      </c>
      <c r="F31" s="71"/>
      <c r="G31" s="46">
        <f t="shared" si="7"/>
        <v>7</v>
      </c>
      <c r="H31" s="78">
        <v>0</v>
      </c>
      <c r="I31" s="76">
        <v>0</v>
      </c>
      <c r="J31" s="46">
        <f t="shared" si="8"/>
        <v>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8</v>
      </c>
      <c r="F32" s="71"/>
      <c r="G32" s="46">
        <f t="shared" si="7"/>
        <v>8</v>
      </c>
      <c r="H32" s="78">
        <v>0</v>
      </c>
      <c r="I32" s="76">
        <v>0</v>
      </c>
      <c r="J32" s="46">
        <f t="shared" si="8"/>
        <v>8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11</v>
      </c>
      <c r="F46" s="71"/>
      <c r="G46" s="46">
        <f t="shared" si="7"/>
        <v>11</v>
      </c>
      <c r="H46" s="78">
        <v>0</v>
      </c>
      <c r="I46" s="76">
        <v>0</v>
      </c>
      <c r="J46" s="46">
        <f t="shared" si="8"/>
        <v>11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8</v>
      </c>
      <c r="F47" s="71"/>
      <c r="G47" s="46">
        <f t="shared" si="7"/>
        <v>8</v>
      </c>
      <c r="H47" s="78">
        <v>0</v>
      </c>
      <c r="I47" s="76">
        <v>0</v>
      </c>
      <c r="J47" s="46">
        <f t="shared" si="8"/>
        <v>8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13</v>
      </c>
      <c r="F49" s="71"/>
      <c r="G49" s="46">
        <f t="shared" si="7"/>
        <v>13</v>
      </c>
      <c r="H49" s="78">
        <v>0</v>
      </c>
      <c r="I49" s="76">
        <v>0</v>
      </c>
      <c r="J49" s="46">
        <f t="shared" si="8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11</v>
      </c>
      <c r="F53" s="71"/>
      <c r="G53" s="46">
        <f t="shared" si="7"/>
        <v>11</v>
      </c>
      <c r="H53" s="78">
        <v>0</v>
      </c>
      <c r="I53" s="76">
        <v>0</v>
      </c>
      <c r="J53" s="46">
        <f t="shared" si="8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8</v>
      </c>
      <c r="F116" s="71"/>
      <c r="G116" s="46">
        <f t="shared" si="25"/>
        <v>8</v>
      </c>
      <c r="H116" s="78">
        <v>0</v>
      </c>
      <c r="I116" s="76">
        <v>0</v>
      </c>
      <c r="J116" s="46">
        <f t="shared" si="26"/>
        <v>8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4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7</v>
      </c>
      <c r="F133" s="71"/>
      <c r="G133" s="46">
        <f t="shared" si="25"/>
        <v>7</v>
      </c>
      <c r="H133" s="78">
        <v>0</v>
      </c>
      <c r="I133" s="76">
        <v>0</v>
      </c>
      <c r="J133" s="46">
        <f t="shared" si="26"/>
        <v>7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5</v>
      </c>
      <c r="F175" s="71"/>
      <c r="G175" s="46">
        <f t="shared" si="32"/>
        <v>5</v>
      </c>
      <c r="H175" s="78">
        <v>0</v>
      </c>
      <c r="I175" s="76">
        <v>0</v>
      </c>
      <c r="J175" s="46">
        <f t="shared" si="33"/>
        <v>5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9" si="36">+L177*K177</f>
        <v>0</v>
      </c>
      <c r="N177" s="17" t="s">
        <v>16</v>
      </c>
      <c r="O177" s="18"/>
      <c r="P177" s="23">
        <f t="shared" ref="P177:P269" si="37">SUM(M177-O177)</f>
        <v>0</v>
      </c>
      <c r="Q177" s="90"/>
      <c r="R177" s="43">
        <f t="shared" ref="R177:R269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17</v>
      </c>
      <c r="F218" s="71"/>
      <c r="G218" s="46">
        <f t="shared" si="32"/>
        <v>17</v>
      </c>
      <c r="H218" s="78">
        <v>0</v>
      </c>
      <c r="I218" s="76">
        <v>0</v>
      </c>
      <c r="J218" s="46">
        <f t="shared" si="33"/>
        <v>17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9" si="50">E235+F235</f>
        <v>0</v>
      </c>
      <c r="H235" s="78">
        <v>0</v>
      </c>
      <c r="I235" s="76">
        <v>0</v>
      </c>
      <c r="J235" s="46">
        <f t="shared" ref="J235:J269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15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29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29</v>
      </c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50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50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36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8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50"/>
        <v>0</v>
      </c>
      <c r="H268" s="78">
        <v>0</v>
      </c>
      <c r="I268" s="76">
        <v>0</v>
      </c>
      <c r="J268" s="46">
        <f t="shared" si="51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8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50"/>
        <v>0</v>
      </c>
      <c r="H269" s="78">
        <v>0</v>
      </c>
      <c r="I269" s="76">
        <v>0</v>
      </c>
      <c r="J269" s="46">
        <f t="shared" si="51"/>
        <v>0</v>
      </c>
      <c r="K269" s="72"/>
      <c r="L269" s="20"/>
      <c r="M269" s="65">
        <f t="shared" si="36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8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61">E270+F270</f>
        <v>0</v>
      </c>
      <c r="H270" s="78">
        <v>0</v>
      </c>
      <c r="I270" s="76">
        <v>0</v>
      </c>
      <c r="J270" s="46">
        <f t="shared" ref="J270" si="62">+G270-H270-K270-I270</f>
        <v>0</v>
      </c>
      <c r="K270" s="72"/>
      <c r="L270" s="20"/>
      <c r="M270" s="65">
        <f t="shared" ref="M270" si="63">+L270*K270</f>
        <v>0</v>
      </c>
      <c r="N270" s="17" t="s">
        <v>16</v>
      </c>
      <c r="O270" s="18"/>
      <c r="P270" s="23">
        <f t="shared" ref="P270" si="64">SUM(M270-O270)</f>
        <v>0</v>
      </c>
      <c r="Q270" s="90"/>
      <c r="R270" s="43">
        <f t="shared" ref="R270" si="65">+K270*Q270</f>
        <v>0</v>
      </c>
    </row>
    <row r="271" spans="1:19" ht="25.5" x14ac:dyDescent="0.55000000000000004">
      <c r="A271" s="1"/>
      <c r="E271" s="24"/>
      <c r="F271" s="25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0</v>
      </c>
      <c r="S271" s="75"/>
    </row>
    <row r="272" spans="1:19" ht="25.5" customHeight="1" x14ac:dyDescent="0.5">
      <c r="A272" s="1"/>
      <c r="E272" s="24"/>
      <c r="F272" s="25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31"/>
      <c r="G273" s="31"/>
      <c r="J273" s="31"/>
      <c r="K273" s="32"/>
      <c r="L273" s="95" t="s">
        <v>202</v>
      </c>
      <c r="M273" s="95"/>
      <c r="N273" s="33">
        <f>SUM(M5:M272)</f>
        <v>0</v>
      </c>
    </row>
    <row r="274" spans="1:14" ht="25.5" x14ac:dyDescent="0.55000000000000004">
      <c r="A274" s="1"/>
      <c r="E274" s="3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3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3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31"/>
      <c r="G278" s="31"/>
      <c r="J278" s="31"/>
      <c r="L278" s="34" t="s">
        <v>207</v>
      </c>
      <c r="M278" s="35"/>
      <c r="N278" s="37">
        <f>SUM(O5:O271)</f>
        <v>0</v>
      </c>
    </row>
    <row r="279" spans="1:14" ht="25.5" x14ac:dyDescent="0.55000000000000004">
      <c r="A279" s="1"/>
      <c r="E279" s="31"/>
      <c r="G279" s="31"/>
      <c r="J279" s="31"/>
      <c r="L279" s="34" t="s">
        <v>208</v>
      </c>
      <c r="M279" s="35"/>
      <c r="N279" s="33">
        <f>N273-N274-N275-N277-N278</f>
        <v>0</v>
      </c>
    </row>
    <row r="280" spans="1:14" ht="25.5" x14ac:dyDescent="0.55000000000000004">
      <c r="A280" s="1"/>
      <c r="E280" s="31"/>
      <c r="G280" s="31"/>
      <c r="J280" s="31"/>
      <c r="L280" s="34" t="s">
        <v>209</v>
      </c>
      <c r="M280" s="35"/>
      <c r="N280" s="37"/>
    </row>
    <row r="281" spans="1:14" ht="25.5" x14ac:dyDescent="0.55000000000000004">
      <c r="A281" s="1"/>
      <c r="E281" s="3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S357"/>
  <sheetViews>
    <sheetView zoomScale="70" zoomScaleNormal="70" workbookViewId="0">
      <pane xSplit="10" ySplit="4" topLeftCell="K18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19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75</v>
      </c>
      <c r="P18" s="123">
        <f>SUM(M18-O18)</f>
        <v>25</v>
      </c>
      <c r="Q18" s="119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4"/>
        <v>100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4"/>
        <v>100</v>
      </c>
      <c r="Q24" s="119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4"/>
        <v>100</v>
      </c>
      <c r="Q28" s="119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4"/>
        <v>100</v>
      </c>
      <c r="Q31" s="119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>SUM(M53-O53)</f>
        <v>50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3">
        <f t="shared" si="4"/>
        <v>75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4</v>
      </c>
      <c r="F131" s="71">
        <v>1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2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50</v>
      </c>
      <c r="P133" s="123">
        <f t="shared" si="8"/>
        <v>200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>
        <v>7</v>
      </c>
      <c r="G178" s="46">
        <f t="shared" si="30"/>
        <v>7</v>
      </c>
      <c r="H178" s="78">
        <v>0</v>
      </c>
      <c r="I178" s="76">
        <v>0</v>
      </c>
      <c r="J178" s="46">
        <f t="shared" si="31"/>
        <v>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>
        <v>15</v>
      </c>
      <c r="P178" s="123">
        <f t="shared" si="35"/>
        <v>40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>
        <v>3</v>
      </c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>
        <v>8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>
        <v>20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>
        <v>215</v>
      </c>
      <c r="G205" s="46">
        <f t="shared" si="30"/>
        <v>215</v>
      </c>
      <c r="H205" s="78">
        <v>0</v>
      </c>
      <c r="I205" s="76">
        <v>0</v>
      </c>
      <c r="J205" s="46">
        <f t="shared" si="31"/>
        <v>213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9" si="46">E231+F231</f>
        <v>0</v>
      </c>
      <c r="H231" s="78">
        <v>0</v>
      </c>
      <c r="I231" s="76">
        <v>0</v>
      </c>
      <c r="J231" s="46">
        <f t="shared" ref="J231:J269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50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2</v>
      </c>
      <c r="F249" s="71"/>
      <c r="G249" s="46">
        <f t="shared" si="48"/>
        <v>2</v>
      </c>
      <c r="H249" s="78">
        <v>0</v>
      </c>
      <c r="I249" s="76">
        <v>0</v>
      </c>
      <c r="J249" s="46">
        <f t="shared" si="49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>
        <v>15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+ยกมา!J257</f>
        <v>0</v>
      </c>
      <c r="F257" s="71"/>
      <c r="G257" s="46">
        <f t="shared" si="46"/>
        <v>0</v>
      </c>
      <c r="H257" s="78">
        <v>0</v>
      </c>
      <c r="I257" s="76">
        <v>0</v>
      </c>
      <c r="J257" s="46">
        <f t="shared" si="47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6"/>
        <v>0</v>
      </c>
      <c r="H259" s="78">
        <v>0</v>
      </c>
      <c r="I259" s="76">
        <v>0</v>
      </c>
      <c r="J259" s="46">
        <f t="shared" si="47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6"/>
        <v>0</v>
      </c>
      <c r="H260" s="78">
        <v>0</v>
      </c>
      <c r="I260" s="76">
        <v>0</v>
      </c>
      <c r="J260" s="46">
        <f t="shared" si="47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6"/>
        <v>0</v>
      </c>
      <c r="H261" s="78">
        <v>0</v>
      </c>
      <c r="I261" s="76">
        <v>0</v>
      </c>
      <c r="J261" s="46">
        <f t="shared" si="47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6"/>
        <v>0</v>
      </c>
      <c r="H262" s="78">
        <v>0</v>
      </c>
      <c r="I262" s="76">
        <v>0</v>
      </c>
      <c r="J262" s="46">
        <f t="shared" si="47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6"/>
        <v>0</v>
      </c>
      <c r="H263" s="78">
        <v>0</v>
      </c>
      <c r="I263" s="76">
        <v>0</v>
      </c>
      <c r="J263" s="46">
        <f t="shared" si="47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6"/>
        <v>0</v>
      </c>
      <c r="H264" s="78">
        <v>0</v>
      </c>
      <c r="I264" s="76">
        <v>0</v>
      </c>
      <c r="J264" s="46">
        <f t="shared" si="47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6"/>
        <v>0</v>
      </c>
      <c r="H265" s="78">
        <v>0</v>
      </c>
      <c r="I265" s="76">
        <v>0</v>
      </c>
      <c r="J265" s="46">
        <f t="shared" si="47"/>
        <v>0</v>
      </c>
      <c r="K265" s="72"/>
      <c r="L265" s="20"/>
      <c r="M265" s="65">
        <f t="shared" ref="M265:M269" si="61">+L265*K265</f>
        <v>0</v>
      </c>
      <c r="N265" s="17" t="s">
        <v>16</v>
      </c>
      <c r="O265" s="18"/>
      <c r="P265" s="23">
        <f t="shared" ref="P265:P270" si="62">SUM(M265-O265)</f>
        <v>0</v>
      </c>
      <c r="Q265" s="90"/>
      <c r="R265" s="43">
        <f t="shared" ref="R265:R270" si="63">+K265*Q265</f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46"/>
        <v>0</v>
      </c>
      <c r="H266" s="78">
        <v>0</v>
      </c>
      <c r="I266" s="76">
        <v>0</v>
      </c>
      <c r="J266" s="46">
        <f t="shared" si="47"/>
        <v>0</v>
      </c>
      <c r="K266" s="72"/>
      <c r="L266" s="20"/>
      <c r="M266" s="65">
        <f t="shared" si="61"/>
        <v>0</v>
      </c>
      <c r="N266" s="17" t="s">
        <v>16</v>
      </c>
      <c r="O266" s="18"/>
      <c r="P266" s="23">
        <f t="shared" si="62"/>
        <v>0</v>
      </c>
      <c r="Q266" s="90"/>
      <c r="R266" s="43">
        <f t="shared" si="63"/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si="46"/>
        <v>0</v>
      </c>
      <c r="H267" s="78">
        <v>0</v>
      </c>
      <c r="I267" s="76">
        <v>0</v>
      </c>
      <c r="J267" s="46">
        <f t="shared" si="47"/>
        <v>0</v>
      </c>
      <c r="K267" s="72"/>
      <c r="L267" s="20"/>
      <c r="M267" s="65">
        <f t="shared" si="61"/>
        <v>0</v>
      </c>
      <c r="N267" s="17" t="s">
        <v>16</v>
      </c>
      <c r="O267" s="18"/>
      <c r="P267" s="23">
        <f t="shared" si="62"/>
        <v>0</v>
      </c>
      <c r="Q267" s="90"/>
      <c r="R267" s="43">
        <f t="shared" si="63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6"/>
        <v>0</v>
      </c>
      <c r="H268" s="78">
        <v>0</v>
      </c>
      <c r="I268" s="76">
        <v>0</v>
      </c>
      <c r="J268" s="46">
        <f t="shared" si="47"/>
        <v>0</v>
      </c>
      <c r="K268" s="72"/>
      <c r="L268" s="20"/>
      <c r="M268" s="65">
        <f t="shared" si="61"/>
        <v>0</v>
      </c>
      <c r="N268" s="17" t="s">
        <v>16</v>
      </c>
      <c r="O268" s="18"/>
      <c r="P268" s="23">
        <f t="shared" si="62"/>
        <v>0</v>
      </c>
      <c r="Q268" s="90"/>
      <c r="R268" s="43">
        <f t="shared" si="63"/>
        <v>0</v>
      </c>
    </row>
    <row r="269" spans="1:19" ht="25.5" x14ac:dyDescent="0.55000000000000004">
      <c r="A269" s="10"/>
      <c r="B269" s="10"/>
      <c r="C269" s="19"/>
      <c r="D269" s="10"/>
      <c r="E269" s="64">
        <f>+ยกมา!J269</f>
        <v>0</v>
      </c>
      <c r="F269" s="71"/>
      <c r="G269" s="46">
        <f t="shared" si="46"/>
        <v>0</v>
      </c>
      <c r="H269" s="78">
        <v>0</v>
      </c>
      <c r="I269" s="76">
        <v>0</v>
      </c>
      <c r="J269" s="46">
        <f t="shared" si="47"/>
        <v>0</v>
      </c>
      <c r="K269" s="72"/>
      <c r="L269" s="20"/>
      <c r="M269" s="65">
        <f t="shared" si="61"/>
        <v>0</v>
      </c>
      <c r="N269" s="17" t="s">
        <v>16</v>
      </c>
      <c r="O269" s="18"/>
      <c r="P269" s="23">
        <f t="shared" si="62"/>
        <v>0</v>
      </c>
      <c r="Q269" s="90"/>
      <c r="R269" s="43">
        <f t="shared" si="63"/>
        <v>0</v>
      </c>
    </row>
    <row r="270" spans="1:19" ht="24" customHeight="1" x14ac:dyDescent="0.55000000000000004">
      <c r="A270" s="10"/>
      <c r="B270" s="10"/>
      <c r="C270" s="19"/>
      <c r="D270" s="10"/>
      <c r="E270" s="64">
        <f>+ยกมา!J270</f>
        <v>0</v>
      </c>
      <c r="F270" s="71"/>
      <c r="G270" s="46">
        <f t="shared" ref="G270" si="64">E270+F270</f>
        <v>0</v>
      </c>
      <c r="H270" s="78">
        <v>0</v>
      </c>
      <c r="I270" s="76">
        <v>0</v>
      </c>
      <c r="J270" s="46">
        <f t="shared" ref="J270" si="65">+G270-H270-K270-I270</f>
        <v>0</v>
      </c>
      <c r="K270" s="72"/>
      <c r="L270" s="20"/>
      <c r="M270" s="65">
        <f t="shared" ref="M270" si="66">+L270*K270</f>
        <v>0</v>
      </c>
      <c r="N270" s="17" t="s">
        <v>16</v>
      </c>
      <c r="O270" s="18"/>
      <c r="P270" s="23">
        <f t="shared" si="62"/>
        <v>0</v>
      </c>
      <c r="Q270" s="90"/>
      <c r="R270" s="43">
        <f t="shared" si="63"/>
        <v>0</v>
      </c>
    </row>
    <row r="271" spans="1:19" ht="25.5" x14ac:dyDescent="0.55000000000000004">
      <c r="A271" s="1"/>
      <c r="D271" s="121"/>
      <c r="E271" s="24"/>
      <c r="F271" s="12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742.8</v>
      </c>
      <c r="S271" s="75"/>
    </row>
    <row r="272" spans="1:19" ht="25.5" customHeight="1" x14ac:dyDescent="0.5">
      <c r="A272" s="1"/>
      <c r="D272" s="121"/>
      <c r="E272" s="24"/>
      <c r="F272" s="12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9" ht="25.5" x14ac:dyDescent="0.55000000000000004">
      <c r="A273" s="1"/>
      <c r="D273" s="121"/>
      <c r="E273" s="24"/>
      <c r="F273" s="121"/>
      <c r="G273" s="31"/>
      <c r="J273" s="31"/>
      <c r="K273" s="32"/>
      <c r="L273" s="95" t="s">
        <v>202</v>
      </c>
      <c r="M273" s="95"/>
      <c r="N273" s="33">
        <f>SUM(M5:M272)</f>
        <v>1905</v>
      </c>
    </row>
    <row r="274" spans="1:19" ht="25.5" x14ac:dyDescent="0.55000000000000004">
      <c r="A274" s="1"/>
      <c r="D274" s="121"/>
      <c r="E274" s="24"/>
      <c r="F274" s="121"/>
      <c r="G274" s="31"/>
      <c r="J274" s="31"/>
      <c r="L274" s="34" t="s">
        <v>203</v>
      </c>
      <c r="M274" s="35"/>
      <c r="N274" s="36">
        <v>15</v>
      </c>
    </row>
    <row r="275" spans="1:19" ht="25.5" x14ac:dyDescent="0.55000000000000004">
      <c r="A275" s="1"/>
      <c r="D275" s="121"/>
      <c r="E275" s="24"/>
      <c r="F275" s="121"/>
      <c r="G275" s="31"/>
      <c r="J275" s="31"/>
      <c r="L275" s="34" t="s">
        <v>204</v>
      </c>
      <c r="M275" s="35"/>
      <c r="N275" s="36">
        <f>SUM(O275:AF275)</f>
        <v>945</v>
      </c>
      <c r="O275" s="2">
        <v>60</v>
      </c>
      <c r="P275" s="2">
        <v>90</v>
      </c>
      <c r="Q275" s="2">
        <v>55</v>
      </c>
      <c r="R275" s="2">
        <v>240</v>
      </c>
      <c r="S275" s="2">
        <v>500</v>
      </c>
    </row>
    <row r="276" spans="1:19" ht="25.5" x14ac:dyDescent="0.55000000000000004">
      <c r="A276" s="1"/>
      <c r="D276" s="121"/>
      <c r="E276" s="24"/>
      <c r="F276" s="121"/>
      <c r="G276" s="31"/>
      <c r="J276" s="31"/>
      <c r="L276" s="34" t="s">
        <v>205</v>
      </c>
      <c r="M276" s="35"/>
      <c r="N276" s="36">
        <v>0</v>
      </c>
    </row>
    <row r="277" spans="1:19" ht="25.5" x14ac:dyDescent="0.55000000000000004">
      <c r="A277" s="1"/>
      <c r="D277" s="121"/>
      <c r="E277" s="24"/>
      <c r="F277" s="121"/>
      <c r="G277" s="31"/>
      <c r="J277" s="31"/>
      <c r="L277" s="34" t="s">
        <v>206</v>
      </c>
      <c r="M277" s="35"/>
      <c r="N277" s="36"/>
    </row>
    <row r="278" spans="1:19" ht="25.5" x14ac:dyDescent="0.55000000000000004">
      <c r="A278" s="1"/>
      <c r="D278" s="121"/>
      <c r="E278" s="24"/>
      <c r="F278" s="121"/>
      <c r="G278" s="31"/>
      <c r="J278" s="31"/>
      <c r="L278" s="34" t="s">
        <v>207</v>
      </c>
      <c r="M278" s="35"/>
      <c r="N278" s="37">
        <f>SUM(O5:O271)</f>
        <v>265</v>
      </c>
    </row>
    <row r="279" spans="1:19" ht="25.5" x14ac:dyDescent="0.55000000000000004">
      <c r="A279" s="1"/>
      <c r="D279" s="121"/>
      <c r="E279" s="24"/>
      <c r="F279" s="121"/>
      <c r="G279" s="31"/>
      <c r="J279" s="31"/>
      <c r="L279" s="34" t="s">
        <v>208</v>
      </c>
      <c r="M279" s="35"/>
      <c r="N279" s="33">
        <f>N273-N274-N275-N277-N278</f>
        <v>680</v>
      </c>
    </row>
    <row r="280" spans="1:19" ht="25.5" x14ac:dyDescent="0.55000000000000004">
      <c r="A280" s="1"/>
      <c r="D280" s="121"/>
      <c r="E280" s="24"/>
      <c r="F280" s="121"/>
      <c r="G280" s="31"/>
      <c r="J280" s="31"/>
      <c r="L280" s="34" t="s">
        <v>209</v>
      </c>
      <c r="M280" s="35"/>
      <c r="N280" s="37">
        <v>680</v>
      </c>
    </row>
    <row r="281" spans="1:19" ht="25.5" x14ac:dyDescent="0.55000000000000004">
      <c r="A281" s="1"/>
      <c r="D281" s="121"/>
      <c r="E281" s="24"/>
      <c r="F281" s="121"/>
      <c r="G281" s="31"/>
      <c r="J281" s="31"/>
      <c r="L281" s="34" t="s">
        <v>210</v>
      </c>
      <c r="M281" s="35"/>
      <c r="N281" s="33">
        <f>+N280-N279</f>
        <v>0</v>
      </c>
    </row>
    <row r="282" spans="1:19" ht="25.5" x14ac:dyDescent="0.55000000000000004">
      <c r="D282" s="121"/>
      <c r="E282" s="24"/>
      <c r="F282" s="121"/>
      <c r="G282" s="122"/>
      <c r="J282" s="2"/>
      <c r="L282" s="34" t="s">
        <v>211</v>
      </c>
      <c r="M282" s="35"/>
      <c r="N282" s="33">
        <f>+N280-N279</f>
        <v>0</v>
      </c>
    </row>
    <row r="283" spans="1:19" x14ac:dyDescent="0.5">
      <c r="D283" s="121"/>
      <c r="E283" s="122"/>
      <c r="F283" s="122"/>
      <c r="G283" s="122"/>
      <c r="J283" s="2"/>
      <c r="L283" s="2"/>
    </row>
    <row r="284" spans="1:19" ht="25.5" x14ac:dyDescent="0.55000000000000004">
      <c r="J284" s="2"/>
      <c r="L284" s="73" t="s">
        <v>272</v>
      </c>
      <c r="M284" s="2" t="s">
        <v>307</v>
      </c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10.00"/>
        <filter val="120.00"/>
        <filter val="130.00"/>
        <filter val="25.00"/>
        <filter val="40.00"/>
        <filter val="50.00"/>
        <filter val="60.00"/>
        <filter val="75.00"/>
        <filter val="9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8"/>
  <sheetViews>
    <sheetView zoomScale="70" zoomScaleNormal="70" workbookViewId="0">
      <pane xSplit="10" ySplit="4" topLeftCell="K94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6</v>
      </c>
      <c r="F31" s="71">
        <v>5</v>
      </c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8</v>
      </c>
      <c r="F116" s="71">
        <v>5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>
        <v>50</v>
      </c>
      <c r="G131" s="46">
        <f t="shared" si="23"/>
        <v>55</v>
      </c>
      <c r="H131" s="78">
        <v>0</v>
      </c>
      <c r="I131" s="76">
        <v>0</v>
      </c>
      <c r="J131" s="46">
        <f t="shared" si="24"/>
        <v>32</v>
      </c>
      <c r="K131" s="72">
        <v>23</v>
      </c>
      <c r="L131" s="22">
        <v>15</v>
      </c>
      <c r="M131" s="65">
        <f t="shared" si="7"/>
        <v>345</v>
      </c>
      <c r="N131" s="17" t="s">
        <v>1438</v>
      </c>
      <c r="O131" s="18"/>
      <c r="P131" s="123">
        <f t="shared" si="8"/>
        <v>345</v>
      </c>
      <c r="Q131" s="90">
        <v>9.91</v>
      </c>
      <c r="R131" s="43">
        <f t="shared" si="9"/>
        <v>227.93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5</v>
      </c>
      <c r="F175" s="71">
        <v>5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8</v>
      </c>
      <c r="F193" s="71">
        <v>10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19</v>
      </c>
      <c r="F194" s="71">
        <v>5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213</v>
      </c>
      <c r="F205" s="71"/>
      <c r="G205" s="46">
        <f t="shared" si="30"/>
        <v>213</v>
      </c>
      <c r="H205" s="78">
        <v>0</v>
      </c>
      <c r="I205" s="76">
        <v>0</v>
      </c>
      <c r="J205" s="46">
        <f t="shared" si="31"/>
        <v>212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7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7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>
        <v>3</v>
      </c>
      <c r="G249" s="46">
        <f t="shared" si="47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+'1'!J253</f>
        <v>0</v>
      </c>
      <c r="F253" s="71"/>
      <c r="G253" s="46">
        <f t="shared" si="47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+'1'!J254</f>
        <v>0</v>
      </c>
      <c r="F254" s="71">
        <v>40</v>
      </c>
      <c r="G254" s="46">
        <f t="shared" si="47"/>
        <v>40</v>
      </c>
      <c r="H254" s="78">
        <v>0</v>
      </c>
      <c r="I254" s="76">
        <v>0</v>
      </c>
      <c r="J254" s="46">
        <f t="shared" si="43"/>
        <v>35</v>
      </c>
      <c r="K254" s="72">
        <v>5</v>
      </c>
      <c r="L254" s="20">
        <v>15</v>
      </c>
      <c r="M254" s="65">
        <f t="shared" si="34"/>
        <v>75</v>
      </c>
      <c r="N254" s="17" t="s">
        <v>1438</v>
      </c>
      <c r="O254" s="18"/>
      <c r="P254" s="123">
        <f t="shared" si="35"/>
        <v>75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20059548</v>
      </c>
      <c r="C255" s="19" t="s">
        <v>1437</v>
      </c>
      <c r="D255" s="10" t="s">
        <v>434</v>
      </c>
      <c r="E255" s="64">
        <f>+'1'!J254</f>
        <v>0</v>
      </c>
      <c r="F255" s="71">
        <v>160</v>
      </c>
      <c r="G255" s="46">
        <f t="shared" si="47"/>
        <v>160</v>
      </c>
      <c r="H255" s="78">
        <v>0</v>
      </c>
      <c r="I255" s="76">
        <v>0</v>
      </c>
      <c r="J255" s="46">
        <f t="shared" si="43"/>
        <v>153</v>
      </c>
      <c r="K255" s="72">
        <v>7</v>
      </c>
      <c r="L255" s="20">
        <v>15</v>
      </c>
      <c r="M255" s="65">
        <f t="shared" ref="M255" si="52">+L255*K255</f>
        <v>105</v>
      </c>
      <c r="N255" s="17" t="s">
        <v>1438</v>
      </c>
      <c r="O255" s="18"/>
      <c r="P255" s="123">
        <f t="shared" si="35"/>
        <v>105</v>
      </c>
      <c r="Q255" s="90"/>
      <c r="R255" s="43"/>
    </row>
    <row r="256" spans="1:18" ht="25.5" x14ac:dyDescent="0.55000000000000004">
      <c r="A256" s="10">
        <v>251</v>
      </c>
      <c r="B256" s="10">
        <v>3000000</v>
      </c>
      <c r="C256" s="19" t="s">
        <v>1434</v>
      </c>
      <c r="D256" s="10" t="s">
        <v>434</v>
      </c>
      <c r="E256" s="64">
        <f>+'1'!J255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252</v>
      </c>
      <c r="B257" s="10">
        <v>3000004</v>
      </c>
      <c r="C257" s="19" t="s">
        <v>1435</v>
      </c>
      <c r="D257" s="10" t="s">
        <v>434</v>
      </c>
      <c r="E257" s="64">
        <f>+'1'!J256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>
        <v>253</v>
      </c>
      <c r="B258" s="10">
        <v>3000001</v>
      </c>
      <c r="C258" s="19" t="s">
        <v>1436</v>
      </c>
      <c r="D258" s="10" t="s">
        <v>434</v>
      </c>
      <c r="E258" s="64">
        <f>+'1'!J257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7"/>
        <v>0</v>
      </c>
      <c r="H259" s="78"/>
      <c r="I259" s="76"/>
      <c r="J259" s="46">
        <f t="shared" si="43"/>
        <v>0</v>
      </c>
      <c r="K259" s="72"/>
      <c r="L259" s="20"/>
      <c r="M259" s="65"/>
      <c r="N259" s="17"/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+'1'!J259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+'1'!J260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+'1'!J261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+'1'!J262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+'1'!J263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+'1'!J264</f>
        <v>0</v>
      </c>
      <c r="F265" s="71"/>
      <c r="G265" s="46">
        <f t="shared" si="47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+'1'!J265</f>
        <v>0</v>
      </c>
      <c r="F266" s="71"/>
      <c r="G266" s="46">
        <f t="shared" si="47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+'1'!J266</f>
        <v>0</v>
      </c>
      <c r="F267" s="71"/>
      <c r="G267" s="46">
        <f t="shared" si="47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+'1'!J267</f>
        <v>0</v>
      </c>
      <c r="F268" s="71"/>
      <c r="G268" s="46">
        <f t="shared" si="47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+'1'!J268</f>
        <v>0</v>
      </c>
      <c r="F269" s="71"/>
      <c r="G269" s="46">
        <f t="shared" si="47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5.5" x14ac:dyDescent="0.55000000000000004">
      <c r="A270" s="10"/>
      <c r="B270" s="10"/>
      <c r="C270" s="19"/>
      <c r="D270" s="10"/>
      <c r="E270" s="64">
        <f>+'1'!J269</f>
        <v>0</v>
      </c>
      <c r="F270" s="71"/>
      <c r="G270" s="46">
        <f t="shared" si="47"/>
        <v>0</v>
      </c>
      <c r="H270" s="78"/>
      <c r="I270" s="76">
        <v>0</v>
      </c>
      <c r="J270" s="46">
        <f t="shared" si="43"/>
        <v>0</v>
      </c>
      <c r="K270" s="72"/>
      <c r="L270" s="20"/>
      <c r="M270" s="65">
        <f t="shared" ref="M270" si="53">+L270*K270</f>
        <v>0</v>
      </c>
      <c r="N270" s="17" t="s">
        <v>16</v>
      </c>
      <c r="O270" s="18"/>
      <c r="P270" s="23">
        <f t="shared" ref="P270" si="54">SUM(M270-O270)</f>
        <v>0</v>
      </c>
      <c r="Q270" s="90"/>
      <c r="R270" s="43">
        <f t="shared" ref="R270" si="55">+K270*Q270</f>
        <v>0</v>
      </c>
    </row>
    <row r="271" spans="1:19" ht="24" customHeight="1" x14ac:dyDescent="0.55000000000000004">
      <c r="A271" s="10"/>
      <c r="B271" s="10"/>
      <c r="C271" s="19"/>
      <c r="D271" s="10"/>
      <c r="E271" s="64"/>
      <c r="F271" s="71"/>
      <c r="G271" s="46">
        <f t="shared" ref="G271" si="56">E271+F271</f>
        <v>0</v>
      </c>
      <c r="H271" s="78">
        <v>0</v>
      </c>
      <c r="I271" s="76">
        <v>0</v>
      </c>
      <c r="J271" s="46">
        <f t="shared" ref="J271" si="57">+G271-H271-K271-I271</f>
        <v>0</v>
      </c>
      <c r="K271" s="72"/>
      <c r="L271" s="20"/>
      <c r="M271" s="65">
        <f t="shared" ref="M271" si="58">+L271*K271</f>
        <v>0</v>
      </c>
      <c r="N271" s="17" t="s">
        <v>16</v>
      </c>
      <c r="O271" s="18"/>
      <c r="P271" s="23">
        <f t="shared" ref="P271" si="59">SUM(M271-O271)</f>
        <v>0</v>
      </c>
      <c r="Q271" s="90"/>
      <c r="R271" s="43">
        <f t="shared" ref="R271" si="60">+K271*Q271</f>
        <v>0</v>
      </c>
    </row>
    <row r="272" spans="1:19" ht="25.5" x14ac:dyDescent="0.55000000000000004">
      <c r="A272" s="1"/>
      <c r="E272" s="1"/>
      <c r="F272" s="1"/>
      <c r="G272" s="24"/>
      <c r="H272" s="25"/>
      <c r="I272" s="25"/>
      <c r="J272" s="24"/>
      <c r="K272" s="24"/>
      <c r="L272" s="26"/>
      <c r="M272" s="28"/>
      <c r="N272" s="27"/>
      <c r="O272" s="18">
        <v>0</v>
      </c>
      <c r="P272" s="74" t="s">
        <v>213</v>
      </c>
      <c r="Q272" s="91"/>
      <c r="R272" s="75">
        <f>SUM(R5:R271)</f>
        <v>554.1</v>
      </c>
      <c r="S272" s="75"/>
    </row>
    <row r="273" spans="1:15" ht="25.5" customHeight="1" x14ac:dyDescent="0.5">
      <c r="A273" s="1"/>
      <c r="E273" s="1"/>
      <c r="F273" s="1"/>
      <c r="G273" s="24"/>
      <c r="H273" s="25"/>
      <c r="I273" s="25"/>
      <c r="J273" s="24"/>
      <c r="K273" s="174" t="s">
        <v>212</v>
      </c>
      <c r="L273" s="175"/>
      <c r="M273" s="30">
        <f>+O272</f>
        <v>0</v>
      </c>
      <c r="N273" s="27"/>
      <c r="O273" s="29"/>
    </row>
    <row r="274" spans="1:15" ht="25.5" x14ac:dyDescent="0.55000000000000004">
      <c r="A274" s="1"/>
      <c r="E274" s="1"/>
      <c r="F274" s="1"/>
      <c r="G274" s="31"/>
      <c r="J274" s="31"/>
      <c r="K274" s="32"/>
      <c r="L274" s="95" t="s">
        <v>202</v>
      </c>
      <c r="M274" s="95"/>
      <c r="N274" s="33">
        <f>SUM(M5:M273)</f>
        <v>1200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203</v>
      </c>
      <c r="M275" s="35"/>
      <c r="N275" s="36">
        <v>15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204</v>
      </c>
      <c r="M276" s="35"/>
      <c r="N276" s="36">
        <f>SUM(O276:AF276)</f>
        <v>135</v>
      </c>
      <c r="O276" s="2">
        <v>135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205</v>
      </c>
      <c r="M277" s="35"/>
      <c r="N277" s="36">
        <v>0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206</v>
      </c>
      <c r="M278" s="35"/>
      <c r="N278" s="36"/>
    </row>
    <row r="279" spans="1:15" ht="25.5" x14ac:dyDescent="0.55000000000000004">
      <c r="A279" s="1"/>
      <c r="E279" s="1"/>
      <c r="F279" s="1"/>
      <c r="G279" s="31"/>
      <c r="J279" s="31"/>
      <c r="L279" s="34" t="s">
        <v>207</v>
      </c>
      <c r="M279" s="35"/>
      <c r="N279" s="37">
        <f>SUM(O5:O272)</f>
        <v>0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208</v>
      </c>
      <c r="M280" s="35"/>
      <c r="N280" s="33">
        <f>N274-N275-N276-N278-N279</f>
        <v>1050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209</v>
      </c>
      <c r="M281" s="35"/>
      <c r="N281" s="37">
        <v>1050</v>
      </c>
    </row>
    <row r="282" spans="1:15" ht="25.5" x14ac:dyDescent="0.55000000000000004">
      <c r="A282" s="1"/>
      <c r="E282" s="1"/>
      <c r="F282" s="1"/>
      <c r="G282" s="31"/>
      <c r="J282" s="31"/>
      <c r="L282" s="34" t="s">
        <v>210</v>
      </c>
      <c r="M282" s="35"/>
      <c r="N282" s="33">
        <f>+N281-N280</f>
        <v>0</v>
      </c>
    </row>
    <row r="283" spans="1:15" ht="25.5" x14ac:dyDescent="0.55000000000000004">
      <c r="E283" s="1"/>
      <c r="F283" s="1"/>
      <c r="J283" s="2"/>
      <c r="L283" s="34" t="s">
        <v>211</v>
      </c>
      <c r="M283" s="35"/>
      <c r="N283" s="33">
        <f>+N281-N280</f>
        <v>0</v>
      </c>
    </row>
    <row r="284" spans="1:15" x14ac:dyDescent="0.5">
      <c r="J284" s="2"/>
      <c r="L284" s="2"/>
    </row>
    <row r="285" spans="1:15" ht="25.5" x14ac:dyDescent="0.55000000000000004">
      <c r="J285" s="2"/>
      <c r="L285" s="73" t="s">
        <v>272</v>
      </c>
      <c r="M285" s="2" t="s">
        <v>307</v>
      </c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</sheetData>
  <autoFilter ref="A1:S283" xr:uid="{A8659A1D-7742-48A0-A8EC-0F2280F9B025}"/>
  <mergeCells count="16">
    <mergeCell ref="Q3:Q4"/>
    <mergeCell ref="R3:R4"/>
    <mergeCell ref="K273:L273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7"/>
  <sheetViews>
    <sheetView zoomScale="70" zoomScaleNormal="70" workbookViewId="0">
      <pane xSplit="10" ySplit="4" topLeftCell="K126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1439</v>
      </c>
      <c r="O18" s="18">
        <v>50</v>
      </c>
      <c r="P18" s="123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3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5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390</v>
      </c>
      <c r="P32" s="123">
        <f t="shared" si="3"/>
        <v>390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3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3">
        <f t="shared" si="3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3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32</v>
      </c>
      <c r="F131" s="71"/>
      <c r="G131" s="46">
        <f t="shared" si="23"/>
        <v>32</v>
      </c>
      <c r="H131" s="78">
        <v>0</v>
      </c>
      <c r="I131" s="76">
        <v>0</v>
      </c>
      <c r="J131" s="46">
        <f t="shared" si="24"/>
        <v>3</v>
      </c>
      <c r="K131" s="72">
        <v>29</v>
      </c>
      <c r="L131" s="22">
        <v>19</v>
      </c>
      <c r="M131" s="65">
        <f t="shared" si="7"/>
        <v>551</v>
      </c>
      <c r="N131" s="17" t="s">
        <v>1438</v>
      </c>
      <c r="O131" s="18">
        <v>96</v>
      </c>
      <c r="P131" s="123">
        <f t="shared" si="8"/>
        <v>455</v>
      </c>
      <c r="Q131" s="90">
        <v>9.91</v>
      </c>
      <c r="R131" s="43">
        <f t="shared" si="9"/>
        <v>287.39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0</v>
      </c>
      <c r="K178" s="72">
        <v>6</v>
      </c>
      <c r="L178" s="20">
        <v>55</v>
      </c>
      <c r="M178" s="65">
        <f t="shared" si="34"/>
        <v>330</v>
      </c>
      <c r="N178" s="17" t="s">
        <v>16</v>
      </c>
      <c r="O178" s="18">
        <v>165</v>
      </c>
      <c r="P178" s="123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212</v>
      </c>
      <c r="F205" s="71"/>
      <c r="G205" s="46">
        <f t="shared" si="30"/>
        <v>212</v>
      </c>
      <c r="H205" s="78">
        <v>0</v>
      </c>
      <c r="I205" s="76">
        <v>0</v>
      </c>
      <c r="J205" s="46">
        <f t="shared" si="31"/>
        <v>210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54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+'2'!J254</f>
        <v>35</v>
      </c>
      <c r="F254" s="71"/>
      <c r="G254" s="46">
        <f t="shared" si="42"/>
        <v>35</v>
      </c>
      <c r="H254" s="78">
        <v>0</v>
      </c>
      <c r="I254" s="76">
        <v>0</v>
      </c>
      <c r="J254" s="46">
        <f t="shared" si="43"/>
        <v>31</v>
      </c>
      <c r="K254" s="72">
        <v>4</v>
      </c>
      <c r="L254" s="20">
        <v>15</v>
      </c>
      <c r="M254" s="65">
        <f t="shared" si="34"/>
        <v>60</v>
      </c>
      <c r="N254" s="17" t="s">
        <v>16</v>
      </c>
      <c r="O254" s="18"/>
      <c r="P254" s="123">
        <f t="shared" si="51"/>
        <v>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+'2'!J255</f>
        <v>153</v>
      </c>
      <c r="F255" s="71"/>
      <c r="G255" s="46">
        <f t="shared" si="42"/>
        <v>153</v>
      </c>
      <c r="H255" s="78">
        <v>0</v>
      </c>
      <c r="I255" s="76">
        <v>0</v>
      </c>
      <c r="J255" s="46">
        <f t="shared" si="43"/>
        <v>149</v>
      </c>
      <c r="K255" s="72">
        <v>4</v>
      </c>
      <c r="L255" s="20">
        <v>15</v>
      </c>
      <c r="M255" s="65">
        <f t="shared" si="34"/>
        <v>60</v>
      </c>
      <c r="N255" s="17" t="s">
        <v>1438</v>
      </c>
      <c r="O255" s="18"/>
      <c r="P255" s="123">
        <f t="shared" si="35"/>
        <v>60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ref="R257:R269" si="53">+K257*Q257</f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>
        <f>+'2'!J267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3"/>
        <v>0</v>
      </c>
    </row>
    <row r="268" spans="1:19" ht="25.5" x14ac:dyDescent="0.55000000000000004">
      <c r="A268" s="10"/>
      <c r="B268" s="10"/>
      <c r="C268" s="19"/>
      <c r="D268" s="10"/>
      <c r="E268" s="64">
        <f>+'2'!J268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3"/>
        <v>0</v>
      </c>
    </row>
    <row r="269" spans="1:19" ht="25.5" x14ac:dyDescent="0.55000000000000004">
      <c r="A269" s="10"/>
      <c r="B269" s="10"/>
      <c r="C269" s="19"/>
      <c r="D269" s="10"/>
      <c r="E269" s="64">
        <f>+'2'!J269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53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4">E270+F270</f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1585.02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4326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645</v>
      </c>
      <c r="O275" s="2">
        <v>60</v>
      </c>
      <c r="P275" s="2">
        <v>30</v>
      </c>
      <c r="Q275" s="88">
        <v>355</v>
      </c>
      <c r="R275" s="2">
        <v>200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1036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2630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2630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S357"/>
  <sheetViews>
    <sheetView zoomScale="70" zoomScaleNormal="70" workbookViewId="0">
      <pane xSplit="10" ySplit="4" topLeftCell="K205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4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75</v>
      </c>
      <c r="P11" s="123">
        <f t="shared" si="3"/>
        <v>325</v>
      </c>
      <c r="Q11" s="119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>
        <v>5</v>
      </c>
      <c r="G18" s="46">
        <f t="shared" si="0"/>
        <v>9</v>
      </c>
      <c r="H18" s="78">
        <v>1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105</v>
      </c>
      <c r="P32" s="123">
        <f t="shared" si="3"/>
        <v>415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3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10</v>
      </c>
      <c r="F175" s="71"/>
      <c r="G175" s="46">
        <f t="shared" si="30"/>
        <v>10</v>
      </c>
      <c r="H175" s="78">
        <v>1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210</v>
      </c>
      <c r="F205" s="71"/>
      <c r="G205" s="46">
        <f t="shared" si="30"/>
        <v>210</v>
      </c>
      <c r="H205" s="78">
        <v>0</v>
      </c>
      <c r="I205" s="76">
        <v>0</v>
      </c>
      <c r="J205" s="46">
        <f t="shared" si="31"/>
        <v>209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3</v>
      </c>
      <c r="F249" s="71">
        <v>3</v>
      </c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+'3'!J254</f>
        <v>31</v>
      </c>
      <c r="F254" s="71"/>
      <c r="G254" s="46">
        <f t="shared" si="42"/>
        <v>31</v>
      </c>
      <c r="H254" s="78">
        <v>0</v>
      </c>
      <c r="I254" s="76">
        <v>0</v>
      </c>
      <c r="J254" s="46">
        <f t="shared" si="43"/>
        <v>22</v>
      </c>
      <c r="K254" s="72">
        <v>9</v>
      </c>
      <c r="L254" s="20">
        <v>15</v>
      </c>
      <c r="M254" s="65">
        <f t="shared" si="34"/>
        <v>135</v>
      </c>
      <c r="N254" s="17" t="s">
        <v>16</v>
      </c>
      <c r="O254" s="18"/>
      <c r="P254" s="123">
        <f t="shared" si="35"/>
        <v>135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+'3'!J255</f>
        <v>149</v>
      </c>
      <c r="F255" s="71"/>
      <c r="G255" s="46">
        <f t="shared" si="42"/>
        <v>149</v>
      </c>
      <c r="H255" s="78">
        <v>0</v>
      </c>
      <c r="I255" s="76">
        <v>0</v>
      </c>
      <c r="J255" s="46">
        <f t="shared" si="43"/>
        <v>140</v>
      </c>
      <c r="K255" s="72">
        <v>9</v>
      </c>
      <c r="L255" s="20">
        <v>15</v>
      </c>
      <c r="M255" s="65">
        <f t="shared" si="34"/>
        <v>135</v>
      </c>
      <c r="N255" s="17" t="s">
        <v>1438</v>
      </c>
      <c r="O255" s="18"/>
      <c r="P255" s="123">
        <f t="shared" si="35"/>
        <v>135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+'3'!J258</f>
        <v>0</v>
      </c>
      <c r="F258" s="71"/>
      <c r="G258" s="46">
        <f t="shared" ref="G258" si="53">E258+F258</f>
        <v>0</v>
      </c>
      <c r="H258" s="78">
        <v>0</v>
      </c>
      <c r="I258" s="76">
        <v>0</v>
      </c>
      <c r="J258" s="46">
        <f t="shared" ref="J258" si="54">+G258-H258-K258-I258</f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+'3'!J268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7" customHeight="1" x14ac:dyDescent="0.55000000000000004">
      <c r="A269" s="10"/>
      <c r="B269" s="10"/>
      <c r="C269" s="19"/>
      <c r="D269" s="10"/>
      <c r="E269" s="64">
        <f>+'3'!J269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7" customHeight="1" x14ac:dyDescent="0.55000000000000004">
      <c r="A270" s="10"/>
      <c r="B270" s="10"/>
      <c r="C270" s="19"/>
      <c r="D270" s="10"/>
      <c r="E270" s="64">
        <f>+ยกมา!J270</f>
        <v>0</v>
      </c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1352.3700000000001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9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3710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790</v>
      </c>
      <c r="O275" s="2">
        <v>150</v>
      </c>
      <c r="P275" s="2">
        <v>165</v>
      </c>
      <c r="Q275" s="88">
        <v>115</v>
      </c>
      <c r="R275" s="2">
        <v>60</v>
      </c>
      <c r="S275" s="2">
        <v>300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9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305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2600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2600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9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9" x14ac:dyDescent="0.5">
      <c r="J283" s="2"/>
      <c r="L283" s="2"/>
    </row>
    <row r="284" spans="1:19" ht="25.5" x14ac:dyDescent="0.55000000000000004">
      <c r="J284" s="2"/>
      <c r="L284" s="73" t="s">
        <v>272</v>
      </c>
      <c r="M284" s="2" t="s">
        <v>307</v>
      </c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20.00"/>
        <filter val="135.00"/>
        <filter val="150.00"/>
        <filter val="165"/>
        <filter val="200.00"/>
        <filter val="25.00"/>
        <filter val="300.00"/>
        <filter val="325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Y357"/>
  <sheetViews>
    <sheetView zoomScale="70" zoomScaleNormal="70" workbookViewId="0">
      <pane xSplit="10" ySplit="4" topLeftCell="K115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1439</v>
      </c>
      <c r="O18" s="18">
        <v>50</v>
      </c>
      <c r="P18" s="123">
        <f t="shared" si="3"/>
        <v>100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3">
        <f t="shared" si="3"/>
        <v>80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2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19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6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23">
        <f>SUM(M112-O112)</f>
        <v>600</v>
      </c>
      <c r="Q112" s="119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209</v>
      </c>
      <c r="F205" s="71"/>
      <c r="G205" s="46">
        <f t="shared" si="30"/>
        <v>209</v>
      </c>
      <c r="H205" s="78">
        <v>0</v>
      </c>
      <c r="I205" s="76">
        <v>0</v>
      </c>
      <c r="J205" s="46">
        <f t="shared" si="31"/>
        <v>206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+'4'!J254</f>
        <v>22</v>
      </c>
      <c r="F254" s="71"/>
      <c r="G254" s="46">
        <f t="shared" si="42"/>
        <v>22</v>
      </c>
      <c r="H254" s="78">
        <v>0</v>
      </c>
      <c r="I254" s="76">
        <v>0</v>
      </c>
      <c r="J254" s="46">
        <f t="shared" si="43"/>
        <v>11</v>
      </c>
      <c r="K254" s="72">
        <v>11</v>
      </c>
      <c r="L254" s="20">
        <v>15</v>
      </c>
      <c r="M254" s="65">
        <f t="shared" si="34"/>
        <v>165</v>
      </c>
      <c r="N254" s="17" t="s">
        <v>16</v>
      </c>
      <c r="O254" s="18">
        <v>55</v>
      </c>
      <c r="P254" s="123">
        <f t="shared" si="35"/>
        <v>110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+'4'!J255</f>
        <v>140</v>
      </c>
      <c r="F255" s="71"/>
      <c r="G255" s="46">
        <f t="shared" si="42"/>
        <v>140</v>
      </c>
      <c r="H255" s="78">
        <v>0</v>
      </c>
      <c r="I255" s="76">
        <v>0</v>
      </c>
      <c r="J255" s="46">
        <f t="shared" si="43"/>
        <v>121</v>
      </c>
      <c r="K255" s="72">
        <v>19</v>
      </c>
      <c r="L255" s="20">
        <v>15</v>
      </c>
      <c r="M255" s="65">
        <f t="shared" si="34"/>
        <v>285</v>
      </c>
      <c r="N255" s="17" t="s">
        <v>1438</v>
      </c>
      <c r="O255" s="18">
        <v>95</v>
      </c>
      <c r="P255" s="123">
        <f t="shared" si="35"/>
        <v>190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+'4'!J267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+'4'!J268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+'4'!J269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1">E270+F270</f>
        <v>0</v>
      </c>
      <c r="H270" s="78">
        <v>0</v>
      </c>
      <c r="I270" s="76">
        <v>0</v>
      </c>
      <c r="J270" s="46">
        <f t="shared" ref="J270" si="52">+G270-H270-K270-I270</f>
        <v>0</v>
      </c>
      <c r="K270" s="72"/>
      <c r="L270" s="20"/>
      <c r="M270" s="65">
        <f t="shared" ref="M270" si="53">+L270*K270</f>
        <v>0</v>
      </c>
      <c r="N270" s="17" t="s">
        <v>16</v>
      </c>
      <c r="O270" s="18"/>
      <c r="P270" s="23">
        <f t="shared" ref="P270" si="54">SUM(M270-O270)</f>
        <v>0</v>
      </c>
      <c r="Q270" s="90"/>
      <c r="R270" s="43">
        <f t="shared" ref="R270" si="55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1479.47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4230</v>
      </c>
    </row>
    <row r="274" spans="1:2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2260</v>
      </c>
      <c r="O275" s="2">
        <v>100</v>
      </c>
      <c r="P275" s="2">
        <v>200</v>
      </c>
      <c r="Q275" s="88">
        <v>250</v>
      </c>
      <c r="R275" s="2">
        <v>500</v>
      </c>
      <c r="S275" s="2">
        <v>120</v>
      </c>
      <c r="T275" s="2">
        <v>110</v>
      </c>
      <c r="U275" s="2">
        <v>50</v>
      </c>
      <c r="V275" s="2">
        <v>660</v>
      </c>
      <c r="W275" s="2">
        <v>100</v>
      </c>
      <c r="X275" s="2">
        <v>120</v>
      </c>
      <c r="Y275" s="2">
        <v>50</v>
      </c>
    </row>
    <row r="276" spans="1:2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220</v>
      </c>
    </row>
    <row r="279" spans="1:2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1735</v>
      </c>
    </row>
    <row r="280" spans="1:2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1735</v>
      </c>
    </row>
    <row r="281" spans="1:2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5" x14ac:dyDescent="0.5">
      <c r="J283" s="2"/>
      <c r="L283" s="2"/>
    </row>
    <row r="284" spans="1:25" ht="25.5" x14ac:dyDescent="0.55000000000000004">
      <c r="J284" s="2"/>
      <c r="L284" s="73" t="s">
        <v>272</v>
      </c>
      <c r="M284" s="2" t="s">
        <v>307</v>
      </c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57"/>
  <sheetViews>
    <sheetView zoomScale="70" zoomScaleNormal="70" workbookViewId="0">
      <pane xSplit="10" ySplit="4" topLeftCell="L5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23">
        <f t="shared" si="3"/>
        <v>350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3"/>
        <v>800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3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13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3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206</v>
      </c>
      <c r="F205" s="71"/>
      <c r="G205" s="46">
        <f t="shared" si="30"/>
        <v>206</v>
      </c>
      <c r="H205" s="78">
        <v>0</v>
      </c>
      <c r="I205" s="76">
        <v>0</v>
      </c>
      <c r="J205" s="46">
        <f t="shared" si="31"/>
        <v>202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:M269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+'5'!J254</f>
        <v>11</v>
      </c>
      <c r="F254" s="71"/>
      <c r="G254" s="46">
        <f t="shared" si="42"/>
        <v>11</v>
      </c>
      <c r="H254" s="78">
        <v>0</v>
      </c>
      <c r="I254" s="76">
        <v>0</v>
      </c>
      <c r="J254" s="46">
        <f t="shared" si="43"/>
        <v>5</v>
      </c>
      <c r="K254" s="72">
        <v>6</v>
      </c>
      <c r="L254" s="20">
        <v>15</v>
      </c>
      <c r="M254" s="65">
        <f t="shared" si="50"/>
        <v>90</v>
      </c>
      <c r="N254" s="17" t="s">
        <v>16</v>
      </c>
      <c r="O254" s="18">
        <v>30</v>
      </c>
      <c r="P254" s="123">
        <f t="shared" si="35"/>
        <v>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+'5'!J255</f>
        <v>121</v>
      </c>
      <c r="F255" s="71"/>
      <c r="G255" s="46">
        <f t="shared" si="42"/>
        <v>121</v>
      </c>
      <c r="H255" s="78">
        <v>0</v>
      </c>
      <c r="I255" s="76"/>
      <c r="J255" s="46">
        <f t="shared" si="43"/>
        <v>112</v>
      </c>
      <c r="K255" s="72">
        <v>9</v>
      </c>
      <c r="L255" s="20">
        <v>15</v>
      </c>
      <c r="M255" s="65">
        <f t="shared" si="50"/>
        <v>135</v>
      </c>
      <c r="N255" s="17" t="s">
        <v>1438</v>
      </c>
      <c r="O255" s="18">
        <v>45</v>
      </c>
      <c r="P255" s="123">
        <f t="shared" si="35"/>
        <v>90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50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50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50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0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0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0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0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0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/>
      <c r="J269" s="46">
        <f t="shared" si="43"/>
        <v>0</v>
      </c>
      <c r="K269" s="72"/>
      <c r="L269" s="20"/>
      <c r="M269" s="65">
        <f t="shared" si="50"/>
        <v>0</v>
      </c>
      <c r="N269" s="17" t="s">
        <v>16</v>
      </c>
      <c r="O269" s="18"/>
      <c r="P269" s="23">
        <f t="shared" ref="P269" si="53">SUM(M269-O269)</f>
        <v>0</v>
      </c>
      <c r="Q269" s="90"/>
      <c r="R269" s="43">
        <f t="shared" ref="R269" si="54">+K269*Q269</f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1969.8000000000002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1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5020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1590</v>
      </c>
      <c r="O275" s="2">
        <v>260</v>
      </c>
      <c r="P275" s="2">
        <v>180</v>
      </c>
      <c r="Q275" s="88">
        <v>300</v>
      </c>
      <c r="R275" s="2">
        <v>270</v>
      </c>
      <c r="S275" s="2">
        <v>150</v>
      </c>
      <c r="T275" s="2">
        <v>170</v>
      </c>
      <c r="U275" s="2">
        <v>260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1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175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3240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3240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1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1" x14ac:dyDescent="0.5">
      <c r="J283" s="2"/>
      <c r="L283" s="2"/>
    </row>
    <row r="284" spans="1:21" ht="25.5" x14ac:dyDescent="0.55000000000000004">
      <c r="J284" s="2"/>
      <c r="L284" s="73" t="s">
        <v>272</v>
      </c>
      <c r="M284" s="2" t="s">
        <v>307</v>
      </c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7"/>
  <sheetViews>
    <sheetView zoomScale="70" zoomScaleNormal="70" workbookViewId="0">
      <pane xSplit="10" ySplit="4" topLeftCell="K17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24</v>
      </c>
      <c r="F6" s="71">
        <v>10</v>
      </c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23">
        <f t="shared" si="3"/>
        <v>240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90</v>
      </c>
      <c r="P34" s="123">
        <f t="shared" si="3"/>
        <v>300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>
        <v>3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50</v>
      </c>
      <c r="P131" s="123">
        <f t="shared" si="8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>
        <v>9</v>
      </c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202</v>
      </c>
      <c r="F205" s="71"/>
      <c r="G205" s="46">
        <f t="shared" si="30"/>
        <v>202</v>
      </c>
      <c r="H205" s="78">
        <v>0</v>
      </c>
      <c r="I205" s="76">
        <v>0</v>
      </c>
      <c r="J205" s="46">
        <f t="shared" si="31"/>
        <v>200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+'6'!J254</f>
        <v>5</v>
      </c>
      <c r="F254" s="71"/>
      <c r="G254" s="46">
        <f t="shared" si="42"/>
        <v>5</v>
      </c>
      <c r="H254" s="78">
        <v>0</v>
      </c>
      <c r="I254" s="76">
        <v>0</v>
      </c>
      <c r="J254" s="46">
        <f t="shared" si="43"/>
        <v>4</v>
      </c>
      <c r="K254" s="72">
        <v>1</v>
      </c>
      <c r="L254" s="20">
        <v>15</v>
      </c>
      <c r="M254" s="65">
        <f t="shared" si="34"/>
        <v>15</v>
      </c>
      <c r="N254" s="17" t="s">
        <v>16</v>
      </c>
      <c r="O254" s="18">
        <v>5</v>
      </c>
      <c r="P254" s="123">
        <f t="shared" si="35"/>
        <v>10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+'6'!J255</f>
        <v>112</v>
      </c>
      <c r="F255" s="71"/>
      <c r="G255" s="46">
        <f t="shared" si="42"/>
        <v>112</v>
      </c>
      <c r="H255" s="78">
        <v>0</v>
      </c>
      <c r="I255" s="76">
        <v>0</v>
      </c>
      <c r="J255" s="46">
        <f t="shared" si="43"/>
        <v>110</v>
      </c>
      <c r="K255" s="72">
        <v>2</v>
      </c>
      <c r="L255" s="20">
        <v>15</v>
      </c>
      <c r="M255" s="65">
        <f t="shared" si="34"/>
        <v>30</v>
      </c>
      <c r="N255" s="17" t="s">
        <v>1438</v>
      </c>
      <c r="O255" s="18">
        <v>10</v>
      </c>
      <c r="P255" s="123">
        <f t="shared" si="35"/>
        <v>20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+'6'!J268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3">E270+F270</f>
        <v>0</v>
      </c>
      <c r="H270" s="78">
        <v>0</v>
      </c>
      <c r="I270" s="76">
        <v>0</v>
      </c>
      <c r="J270" s="46">
        <f t="shared" ref="J270" si="54">+G270-H270-K270-I270</f>
        <v>0</v>
      </c>
      <c r="K270" s="72"/>
      <c r="L270" s="20"/>
      <c r="M270" s="65">
        <f t="shared" ref="M270" si="55">+L270*K270</f>
        <v>0</v>
      </c>
      <c r="N270" s="17" t="s">
        <v>16</v>
      </c>
      <c r="O270" s="18"/>
      <c r="P270" s="23">
        <f t="shared" ref="P270" si="56">SUM(M270-O270)</f>
        <v>0</v>
      </c>
      <c r="Q270" s="90"/>
      <c r="R270" s="43">
        <f t="shared" ref="R270" si="57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898.65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2330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215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2100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2100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7"/>
  <sheetViews>
    <sheetView zoomScale="70" zoomScaleNormal="70" workbookViewId="0">
      <pane xSplit="10" ySplit="4" topLeftCell="K269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14</v>
      </c>
      <c r="F5" s="71"/>
      <c r="G5" s="46">
        <f t="shared" ref="G5:G35" si="0">E5+F5</f>
        <v>14</v>
      </c>
      <c r="H5" s="78">
        <v>0</v>
      </c>
      <c r="I5" s="76">
        <v>0</v>
      </c>
      <c r="J5" s="46">
        <f t="shared" ref="J5:J33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38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3">
        <f t="shared" si="3"/>
        <v>150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3</v>
      </c>
      <c r="F28" s="71"/>
      <c r="G28" s="46">
        <f t="shared" si="0"/>
        <v>3</v>
      </c>
      <c r="H28" s="78">
        <v>0</v>
      </c>
      <c r="I28" s="76">
        <v>0</v>
      </c>
      <c r="J28" s="46">
        <f t="shared" si="1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87">
        <v>8857125003810</v>
      </c>
      <c r="C29" s="19" t="s">
        <v>292</v>
      </c>
      <c r="D29" s="10" t="s">
        <v>434</v>
      </c>
      <c r="E29" s="64">
        <f>+'7'!J29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</v>
      </c>
      <c r="F31" s="71"/>
      <c r="G31" s="46">
        <f t="shared" si="0"/>
        <v>6</v>
      </c>
      <c r="H31" s="78">
        <v>0</v>
      </c>
      <c r="I31" s="76">
        <v>0</v>
      </c>
      <c r="J31" s="46">
        <f t="shared" si="1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8</v>
      </c>
      <c r="F32" s="71"/>
      <c r="G32" s="46">
        <f t="shared" si="0"/>
        <v>8</v>
      </c>
      <c r="H32" s="78">
        <v>0</v>
      </c>
      <c r="I32" s="76">
        <v>0</v>
      </c>
      <c r="J32" s="46">
        <f t="shared" si="1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ref="J34:J93" si="5">+G34-H34-K34-I34</f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ref="G36:G93" si="6">E36+F36</f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</v>
      </c>
      <c r="F39" s="71"/>
      <c r="G39" s="46">
        <f t="shared" si="6"/>
        <v>1</v>
      </c>
      <c r="H39" s="78">
        <v>0</v>
      </c>
      <c r="I39" s="76">
        <v>0</v>
      </c>
      <c r="J39" s="46">
        <f t="shared" si="5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80" si="7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5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6"/>
        <v>6</v>
      </c>
      <c r="H46" s="78">
        <v>0</v>
      </c>
      <c r="I46" s="76">
        <v>0</v>
      </c>
      <c r="J46" s="46">
        <f t="shared" si="5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7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6"/>
        <v>3</v>
      </c>
      <c r="H47" s="78">
        <v>0</v>
      </c>
      <c r="I47" s="76">
        <v>0</v>
      </c>
      <c r="J47" s="46">
        <f t="shared" si="5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5</v>
      </c>
      <c r="F48" s="71"/>
      <c r="G48" s="46">
        <f t="shared" si="6"/>
        <v>5</v>
      </c>
      <c r="H48" s="78">
        <v>0</v>
      </c>
      <c r="I48" s="76">
        <v>0</v>
      </c>
      <c r="J48" s="46">
        <f t="shared" si="5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7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5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5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5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5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7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5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5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5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5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6</v>
      </c>
      <c r="F74" s="71"/>
      <c r="G74" s="46">
        <f t="shared" si="6"/>
        <v>6</v>
      </c>
      <c r="H74" s="78">
        <v>0</v>
      </c>
      <c r="I74" s="76">
        <v>0</v>
      </c>
      <c r="J74" s="46">
        <f t="shared" si="5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5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3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5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5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1"/>
        <v>5</v>
      </c>
      <c r="H131" s="78">
        <v>0</v>
      </c>
      <c r="I131" s="76">
        <v>0</v>
      </c>
      <c r="J131" s="46">
        <f t="shared" si="22"/>
        <v>2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3">
        <f t="shared" si="9"/>
        <v>150</v>
      </c>
      <c r="Q131" s="90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9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9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14</v>
      </c>
      <c r="F193" s="71"/>
      <c r="G193" s="46">
        <f t="shared" si="28"/>
        <v>14</v>
      </c>
      <c r="H193" s="78">
        <v>0</v>
      </c>
      <c r="I193" s="76">
        <v>0</v>
      </c>
      <c r="J193" s="46">
        <f t="shared" si="29"/>
        <v>14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10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200</v>
      </c>
      <c r="F205" s="71"/>
      <c r="G205" s="46">
        <f t="shared" si="28"/>
        <v>200</v>
      </c>
      <c r="H205" s="78">
        <v>0</v>
      </c>
      <c r="I205" s="76">
        <v>0</v>
      </c>
      <c r="J205" s="46">
        <f t="shared" si="29"/>
        <v>195</v>
      </c>
      <c r="K205" s="72">
        <v>5</v>
      </c>
      <c r="L205" s="20">
        <v>55</v>
      </c>
      <c r="M205" s="65">
        <f t="shared" si="32"/>
        <v>275</v>
      </c>
      <c r="N205" s="17" t="s">
        <v>16</v>
      </c>
      <c r="O205" s="18"/>
      <c r="P205" s="123">
        <f t="shared" si="27"/>
        <v>275</v>
      </c>
      <c r="Q205" s="90">
        <v>40</v>
      </c>
      <c r="R205" s="43">
        <f t="shared" si="33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17</v>
      </c>
      <c r="F218" s="71"/>
      <c r="G218" s="46">
        <f t="shared" si="28"/>
        <v>17</v>
      </c>
      <c r="H218" s="78">
        <v>0</v>
      </c>
      <c r="I218" s="76">
        <v>0</v>
      </c>
      <c r="J218" s="46">
        <f t="shared" si="29"/>
        <v>17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69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9" si="40">E235+F235</f>
        <v>0</v>
      </c>
      <c r="H235" s="78">
        <v>0</v>
      </c>
      <c r="I235" s="76">
        <v>0</v>
      </c>
      <c r="J235" s="46">
        <f t="shared" ref="J235:J26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2</v>
      </c>
      <c r="F249" s="71">
        <v>3</v>
      </c>
      <c r="G249" s="46">
        <f t="shared" si="40"/>
        <v>5</v>
      </c>
      <c r="H249" s="78">
        <v>0</v>
      </c>
      <c r="I249" s="76">
        <v>0</v>
      </c>
      <c r="J249" s="46">
        <f t="shared" si="41"/>
        <v>1</v>
      </c>
      <c r="K249" s="72">
        <v>4</v>
      </c>
      <c r="L249" s="20">
        <v>50</v>
      </c>
      <c r="M249" s="65">
        <f t="shared" si="32"/>
        <v>200</v>
      </c>
      <c r="N249" s="17" t="s">
        <v>16</v>
      </c>
      <c r="O249" s="18">
        <v>10</v>
      </c>
      <c r="P249" s="123">
        <f t="shared" si="37"/>
        <v>190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+'7'!J254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1"/>
        <v>4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+'7'!J255</f>
        <v>110</v>
      </c>
      <c r="F255" s="71"/>
      <c r="G255" s="46">
        <f t="shared" si="40"/>
        <v>110</v>
      </c>
      <c r="H255" s="78">
        <v>0</v>
      </c>
      <c r="I255" s="76">
        <v>0</v>
      </c>
      <c r="J255" s="46">
        <f t="shared" si="41"/>
        <v>110</v>
      </c>
      <c r="K255" s="72"/>
      <c r="L255" s="20">
        <v>27</v>
      </c>
      <c r="M255" s="65">
        <f t="shared" si="32"/>
        <v>0</v>
      </c>
      <c r="N255" s="17" t="s">
        <v>1438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29</v>
      </c>
      <c r="M256" s="65">
        <f t="shared" si="32"/>
        <v>0</v>
      </c>
      <c r="N256" s="17" t="s">
        <v>1438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+'7'!J257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29</v>
      </c>
      <c r="M257" s="65">
        <f t="shared" si="32"/>
        <v>0</v>
      </c>
      <c r="N257" s="17" t="s">
        <v>1438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32"/>
        <v>0</v>
      </c>
      <c r="N258" s="17" t="s">
        <v>1438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>
        <f>+'7'!J267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3"/>
        <v>0</v>
      </c>
    </row>
    <row r="268" spans="1:19" ht="25.5" x14ac:dyDescent="0.55000000000000004">
      <c r="A268" s="10"/>
      <c r="B268" s="10"/>
      <c r="C268" s="19"/>
      <c r="D268" s="10"/>
      <c r="E268" s="64">
        <f>+'7'!J268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3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3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7">E270+F270</f>
        <v>0</v>
      </c>
      <c r="H270" s="78">
        <v>0</v>
      </c>
      <c r="I270" s="76">
        <v>0</v>
      </c>
      <c r="J270" s="46">
        <f t="shared" ref="J270" si="48">+G270-H270-K270-I270</f>
        <v>0</v>
      </c>
      <c r="K270" s="72"/>
      <c r="L270" s="20"/>
      <c r="M270" s="65">
        <f t="shared" ref="M270" si="49">+L270*K270</f>
        <v>0</v>
      </c>
      <c r="N270" s="17" t="s">
        <v>16</v>
      </c>
      <c r="O270" s="18"/>
      <c r="P270" s="23">
        <f t="shared" ref="P270" si="50">SUM(M270-O270)</f>
        <v>0</v>
      </c>
      <c r="Q270" s="90"/>
      <c r="R270" s="43">
        <f t="shared" ref="R270" si="51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587.61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7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1690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250</v>
      </c>
      <c r="O275" s="2">
        <v>65</v>
      </c>
      <c r="P275" s="2">
        <v>130</v>
      </c>
      <c r="Q275" s="88">
        <v>55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7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270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1155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1155</v>
      </c>
    </row>
    <row r="281" spans="1:17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7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7" x14ac:dyDescent="0.5">
      <c r="J283" s="2"/>
      <c r="L283" s="2"/>
    </row>
    <row r="284" spans="1:17" ht="25.5" x14ac:dyDescent="0.55000000000000004">
      <c r="J284" s="2"/>
      <c r="L284" s="73" t="s">
        <v>272</v>
      </c>
      <c r="M284" s="2" t="s">
        <v>307</v>
      </c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A357"/>
  <sheetViews>
    <sheetView zoomScale="70" zoomScaleNormal="70" workbookViewId="0">
      <pane xSplit="10" ySplit="4" topLeftCell="K5" activePane="bottomRight" state="frozen"/>
      <selection activeCell="M266" sqref="M266"/>
      <selection pane="topRight" activeCell="M266" sqref="M266"/>
      <selection pane="bottomLeft" activeCell="M266" sqref="M266"/>
      <selection pane="bottomRight" activeCell="M266" sqref="M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9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23">
        <f>SUM(M5-O5)</f>
        <v>500</v>
      </c>
      <c r="Q5" s="119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29</v>
      </c>
      <c r="F6" s="71">
        <v>10</v>
      </c>
      <c r="G6" s="46">
        <f t="shared" si="0"/>
        <v>39</v>
      </c>
      <c r="H6" s="78">
        <v>0</v>
      </c>
      <c r="I6" s="76">
        <v>0</v>
      </c>
      <c r="J6" s="46">
        <f t="shared" si="1"/>
        <v>33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4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3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3">
        <f t="shared" si="3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65</v>
      </c>
      <c r="P20" s="123">
        <f t="shared" si="3"/>
        <v>195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9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200</v>
      </c>
      <c r="P22" s="123">
        <f t="shared" si="3"/>
        <v>600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3">
        <f t="shared" si="3"/>
        <v>150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7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3">
        <f t="shared" si="3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8</v>
      </c>
      <c r="F32" s="71">
        <v>5</v>
      </c>
      <c r="G32" s="46">
        <f t="shared" si="5"/>
        <v>13</v>
      </c>
      <c r="H32" s="78">
        <v>0</v>
      </c>
      <c r="I32" s="76">
        <v>0</v>
      </c>
      <c r="J32" s="46">
        <f t="shared" si="6"/>
        <v>7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120</v>
      </c>
      <c r="P32" s="123">
        <f t="shared" si="3"/>
        <v>660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4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5</v>
      </c>
      <c r="F46" s="71">
        <v>3</v>
      </c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>
        <v>3</v>
      </c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>
        <v>3</v>
      </c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6</v>
      </c>
      <c r="F74" s="71">
        <v>3</v>
      </c>
      <c r="G74" s="46">
        <f t="shared" si="5"/>
        <v>9</v>
      </c>
      <c r="H74" s="78">
        <v>0</v>
      </c>
      <c r="I74" s="76">
        <v>0</v>
      </c>
      <c r="J74" s="46">
        <f t="shared" si="6"/>
        <v>5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30</v>
      </c>
      <c r="P74" s="123">
        <f t="shared" si="3"/>
        <v>170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>
        <v>4</v>
      </c>
      <c r="G77" s="46">
        <f t="shared" si="5"/>
        <v>9</v>
      </c>
      <c r="H77" s="78">
        <v>0</v>
      </c>
      <c r="I77" s="76">
        <v>0</v>
      </c>
      <c r="J77" s="46">
        <f t="shared" si="6"/>
        <v>3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20</v>
      </c>
      <c r="P77" s="123">
        <f t="shared" si="3"/>
        <v>280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20</v>
      </c>
      <c r="P133" s="123">
        <f t="shared" si="8"/>
        <v>130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14</v>
      </c>
      <c r="F193" s="71">
        <v>10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19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10</v>
      </c>
      <c r="F194" s="71">
        <v>15</v>
      </c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195</v>
      </c>
      <c r="F205" s="71"/>
      <c r="G205" s="46">
        <f t="shared" si="30"/>
        <v>195</v>
      </c>
      <c r="H205" s="78">
        <v>0</v>
      </c>
      <c r="I205" s="76">
        <v>0</v>
      </c>
      <c r="J205" s="46">
        <f t="shared" si="31"/>
        <v>190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70" si="42">E235+F235</f>
        <v>0</v>
      </c>
      <c r="H235" s="78">
        <v>0</v>
      </c>
      <c r="I235" s="76">
        <v>0</v>
      </c>
      <c r="J235" s="46">
        <f t="shared" ref="J235:J27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+'8'!J254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1438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+'8'!J255</f>
        <v>110</v>
      </c>
      <c r="F255" s="71"/>
      <c r="G255" s="46">
        <f t="shared" si="42"/>
        <v>110</v>
      </c>
      <c r="H255" s="78">
        <v>0</v>
      </c>
      <c r="I255" s="76">
        <v>0</v>
      </c>
      <c r="J255" s="46">
        <f t="shared" si="43"/>
        <v>110</v>
      </c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ref="P257:P269" si="53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ref="J258" si="54">+G258-H258-K258-I258</f>
        <v>0</v>
      </c>
      <c r="K258" s="72"/>
      <c r="L258" s="20">
        <v>29</v>
      </c>
      <c r="M258" s="65">
        <f t="shared" ref="M258" si="55">+L258*K258</f>
        <v>0</v>
      </c>
      <c r="N258" s="17" t="s">
        <v>1438</v>
      </c>
      <c r="O258" s="18"/>
      <c r="P258" s="23">
        <f t="shared" si="53"/>
        <v>0</v>
      </c>
      <c r="Q258" s="90"/>
      <c r="R258" s="43">
        <f t="shared" ref="R258:R270" si="56">+K258*Q258</f>
        <v>0</v>
      </c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ref="M259:M269" si="57">+L259*K259</f>
        <v>0</v>
      </c>
      <c r="N259" s="17" t="s">
        <v>16</v>
      </c>
      <c r="O259" s="18"/>
      <c r="P259" s="23">
        <f t="shared" si="53"/>
        <v>0</v>
      </c>
      <c r="Q259" s="90"/>
      <c r="R259" s="43">
        <f t="shared" si="56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7"/>
        <v>0</v>
      </c>
      <c r="N260" s="17" t="s">
        <v>16</v>
      </c>
      <c r="O260" s="18"/>
      <c r="P260" s="23">
        <f t="shared" si="53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7"/>
        <v>0</v>
      </c>
      <c r="N261" s="17" t="s">
        <v>16</v>
      </c>
      <c r="O261" s="18"/>
      <c r="P261" s="23">
        <f t="shared" si="53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7"/>
        <v>0</v>
      </c>
      <c r="N262" s="17" t="s">
        <v>16</v>
      </c>
      <c r="O262" s="18"/>
      <c r="P262" s="23">
        <f t="shared" si="53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7"/>
        <v>0</v>
      </c>
      <c r="N263" s="17" t="s">
        <v>16</v>
      </c>
      <c r="O263" s="18"/>
      <c r="P263" s="23">
        <f t="shared" si="53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7"/>
        <v>0</v>
      </c>
      <c r="N264" s="17" t="s">
        <v>16</v>
      </c>
      <c r="O264" s="18"/>
      <c r="P264" s="23">
        <f t="shared" si="53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+'8'!J265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7"/>
        <v>0</v>
      </c>
      <c r="N265" s="17" t="s">
        <v>16</v>
      </c>
      <c r="O265" s="18"/>
      <c r="P265" s="23">
        <f t="shared" si="53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7"/>
        <v>0</v>
      </c>
      <c r="N266" s="17" t="s">
        <v>16</v>
      </c>
      <c r="O266" s="18"/>
      <c r="P266" s="23">
        <f t="shared" si="53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>
        <f>+'8'!J267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7"/>
        <v>0</v>
      </c>
      <c r="N267" s="17" t="s">
        <v>16</v>
      </c>
      <c r="O267" s="18"/>
      <c r="P267" s="23">
        <f t="shared" si="53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>
        <f>+'8'!J268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7"/>
        <v>0</v>
      </c>
      <c r="N268" s="17" t="s">
        <v>16</v>
      </c>
      <c r="O268" s="18"/>
      <c r="P268" s="23">
        <f t="shared" si="53"/>
        <v>0</v>
      </c>
      <c r="Q268" s="90"/>
      <c r="R268" s="43">
        <f t="shared" si="56"/>
        <v>0</v>
      </c>
    </row>
    <row r="269" spans="1:19" ht="25.5" x14ac:dyDescent="0.55000000000000004">
      <c r="A269" s="10"/>
      <c r="B269" s="10"/>
      <c r="C269" s="19"/>
      <c r="D269" s="10"/>
      <c r="E269" s="64">
        <f>+'8'!J269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57"/>
        <v>0</v>
      </c>
      <c r="N269" s="17" t="s">
        <v>16</v>
      </c>
      <c r="O269" s="18"/>
      <c r="P269" s="23">
        <f t="shared" si="53"/>
        <v>0</v>
      </c>
      <c r="Q269" s="90"/>
      <c r="R269" s="43">
        <f t="shared" si="56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>
        <f t="shared" si="42"/>
        <v>0</v>
      </c>
      <c r="H270" s="78"/>
      <c r="I270" s="76">
        <v>0</v>
      </c>
      <c r="J270" s="46">
        <f t="shared" si="43"/>
        <v>0</v>
      </c>
      <c r="K270" s="72"/>
      <c r="L270" s="20"/>
      <c r="M270" s="65"/>
      <c r="N270" s="17"/>
      <c r="O270" s="18"/>
      <c r="P270" s="23"/>
      <c r="Q270" s="90"/>
      <c r="R270" s="43">
        <f t="shared" si="5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2532.6000000000004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7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6665</v>
      </c>
    </row>
    <row r="274" spans="1:27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7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3625</v>
      </c>
      <c r="O275" s="2">
        <v>200</v>
      </c>
      <c r="P275" s="2">
        <v>150</v>
      </c>
      <c r="Q275" s="88">
        <v>60</v>
      </c>
      <c r="R275" s="2">
        <v>320</v>
      </c>
      <c r="S275" s="2">
        <v>205</v>
      </c>
      <c r="T275" s="2">
        <v>100</v>
      </c>
      <c r="U275" s="2">
        <v>150</v>
      </c>
      <c r="V275" s="2">
        <v>140</v>
      </c>
      <c r="W275" s="2">
        <v>1000</v>
      </c>
      <c r="X275" s="2">
        <v>500</v>
      </c>
      <c r="Y275" s="2">
        <v>400</v>
      </c>
      <c r="Z275" s="2">
        <v>100</v>
      </c>
      <c r="AA275" s="2">
        <v>300</v>
      </c>
    </row>
    <row r="276" spans="1:27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7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7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505</v>
      </c>
    </row>
    <row r="279" spans="1:27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2520</v>
      </c>
    </row>
    <row r="280" spans="1:27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2520</v>
      </c>
    </row>
    <row r="281" spans="1:27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7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7" x14ac:dyDescent="0.5">
      <c r="J283" s="2"/>
      <c r="L283" s="2"/>
    </row>
    <row r="284" spans="1:27" ht="25.5" x14ac:dyDescent="0.55000000000000004">
      <c r="J284" s="2"/>
      <c r="L284" s="73" t="s">
        <v>272</v>
      </c>
      <c r="M284" s="2" t="s">
        <v>307</v>
      </c>
    </row>
    <row r="285" spans="1:27" x14ac:dyDescent="0.5">
      <c r="J285" s="2"/>
      <c r="L285" s="2"/>
    </row>
    <row r="286" spans="1:27" x14ac:dyDescent="0.5">
      <c r="J286" s="2"/>
      <c r="L286" s="2"/>
    </row>
    <row r="287" spans="1:27" x14ac:dyDescent="0.5">
      <c r="J287" s="2"/>
      <c r="L287" s="2"/>
    </row>
    <row r="288" spans="1:2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AB357"/>
  <sheetViews>
    <sheetView zoomScale="70" zoomScaleNormal="70" workbookViewId="0">
      <pane xSplit="10" ySplit="4" topLeftCell="K5" activePane="bottomRight" state="frozen"/>
      <selection activeCell="M266" sqref="M266"/>
      <selection pane="topRight" activeCell="M266" sqref="M266"/>
      <selection pane="bottomLeft" activeCell="M266" sqref="M266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22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3">
        <f t="shared" ref="P6:P80" si="3">SUM(M6-O6)</f>
        <v>1100</v>
      </c>
      <c r="Q6" s="119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1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3">
        <f t="shared" si="3"/>
        <v>250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3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3">
        <f t="shared" si="3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2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2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60</v>
      </c>
      <c r="P40" s="123">
        <f t="shared" si="3"/>
        <v>140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0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23">
        <f t="shared" si="3"/>
        <v>250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1439</v>
      </c>
      <c r="O49" s="18">
        <v>50</v>
      </c>
      <c r="P49" s="123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hidden="1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5</v>
      </c>
      <c r="K115" s="72">
        <v>4</v>
      </c>
      <c r="L115" s="22">
        <v>65</v>
      </c>
      <c r="M115" s="65">
        <f t="shared" si="7"/>
        <v>260</v>
      </c>
      <c r="N115" s="17" t="s">
        <v>16</v>
      </c>
      <c r="O115" s="18"/>
      <c r="P115" s="123">
        <f t="shared" si="8"/>
        <v>260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>SUM(M116-O116)</f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10</v>
      </c>
      <c r="P133" s="123">
        <f t="shared" si="8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0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19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190</v>
      </c>
      <c r="F205" s="71"/>
      <c r="G205" s="46">
        <f t="shared" si="30"/>
        <v>190</v>
      </c>
      <c r="H205" s="78">
        <v>0</v>
      </c>
      <c r="I205" s="76">
        <v>0</v>
      </c>
      <c r="J205" s="46">
        <f t="shared" si="31"/>
        <v>182</v>
      </c>
      <c r="K205" s="72">
        <v>8</v>
      </c>
      <c r="L205" s="20">
        <v>55</v>
      </c>
      <c r="M205" s="65">
        <f t="shared" si="34"/>
        <v>440</v>
      </c>
      <c r="N205" s="17" t="s">
        <v>16</v>
      </c>
      <c r="O205" s="18"/>
      <c r="P205" s="123">
        <f t="shared" si="35"/>
        <v>440</v>
      </c>
      <c r="Q205" s="90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+'9'!J254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+'9'!J255</f>
        <v>110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+'9'!J256</f>
        <v>0</v>
      </c>
      <c r="F256" s="71"/>
      <c r="G256" s="46">
        <f t="shared" ref="G256:G258" si="53">E256+F256</f>
        <v>0</v>
      </c>
      <c r="H256" s="78">
        <v>0</v>
      </c>
      <c r="I256" s="76">
        <v>0</v>
      </c>
      <c r="J256" s="46">
        <f t="shared" ref="J256:J258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+'9'!J257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+'9'!J258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+'9'!J266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+'9'!J267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+'9'!J268</f>
        <v>0</v>
      </c>
      <c r="F268" s="71"/>
      <c r="G268" s="46">
        <f t="shared" si="42"/>
        <v>0</v>
      </c>
      <c r="H268" s="78">
        <v>0</v>
      </c>
      <c r="I268" s="76"/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+'9'!J269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3169.35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8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7460</v>
      </c>
    </row>
    <row r="274" spans="1:2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3750</v>
      </c>
      <c r="O275" s="2">
        <v>205</v>
      </c>
      <c r="P275" s="2">
        <v>540</v>
      </c>
      <c r="Q275" s="88">
        <v>180</v>
      </c>
      <c r="R275" s="2">
        <v>210</v>
      </c>
      <c r="S275" s="2">
        <v>200</v>
      </c>
      <c r="T275" s="2">
        <v>250</v>
      </c>
      <c r="U275" s="2">
        <v>250</v>
      </c>
      <c r="V275" s="2">
        <v>280</v>
      </c>
      <c r="W275" s="2">
        <v>125</v>
      </c>
      <c r="X275" s="2">
        <v>480</v>
      </c>
      <c r="Y275" s="2">
        <v>280</v>
      </c>
      <c r="Z275" s="2">
        <v>270</v>
      </c>
      <c r="AA275" s="2">
        <v>250</v>
      </c>
      <c r="AB275" s="2">
        <v>230</v>
      </c>
    </row>
    <row r="276" spans="1:2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170</v>
      </c>
    </row>
    <row r="279" spans="1:2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3525</v>
      </c>
    </row>
    <row r="280" spans="1:2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3525</v>
      </c>
    </row>
    <row r="281" spans="1:2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8" x14ac:dyDescent="0.5">
      <c r="J283" s="2"/>
      <c r="L283" s="2"/>
    </row>
    <row r="284" spans="1:28" ht="25.5" x14ac:dyDescent="0.55000000000000004">
      <c r="J284" s="2"/>
      <c r="L284" s="73" t="s">
        <v>272</v>
      </c>
      <c r="M284" s="2" t="s">
        <v>307</v>
      </c>
    </row>
    <row r="285" spans="1:28" x14ac:dyDescent="0.5">
      <c r="J285" s="2"/>
      <c r="L285" s="2"/>
    </row>
    <row r="286" spans="1:28" x14ac:dyDescent="0.5">
      <c r="J286" s="2"/>
      <c r="L286" s="2"/>
    </row>
    <row r="287" spans="1:28" x14ac:dyDescent="0.5">
      <c r="J287" s="2"/>
      <c r="L287" s="2"/>
    </row>
    <row r="288" spans="1:2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,100.00"/>
        <filter val="100.00"/>
        <filter val="120.00"/>
        <filter val="130.00"/>
        <filter val="140.00"/>
        <filter val="150.00"/>
        <filter val="240.00"/>
        <filter val="250.00"/>
        <filter val="300.00"/>
        <filter val="40.00"/>
        <filter val="440.00"/>
        <filter val="50.00"/>
        <filter val="540"/>
        <filter val="600.00"/>
        <filter val="650.00"/>
        <filter val="720.0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57"/>
  <sheetViews>
    <sheetView zoomScale="70" zoomScaleNormal="70" workbookViewId="0">
      <pane xSplit="10" ySplit="4" topLeftCell="K254" activePane="bottomRight" state="frozen"/>
      <selection activeCell="M266" sqref="M266"/>
      <selection pane="topRight" activeCell="M266" sqref="M266"/>
      <selection pane="bottomLeft" activeCell="M266" sqref="M266"/>
      <selection pane="bottomRight" activeCell="D261" sqref="D261:D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27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>
        <v>4</v>
      </c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8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1439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182</v>
      </c>
      <c r="F205" s="71"/>
      <c r="G205" s="46">
        <f t="shared" si="30"/>
        <v>182</v>
      </c>
      <c r="H205" s="78">
        <v>0</v>
      </c>
      <c r="I205" s="76">
        <v>0</v>
      </c>
      <c r="J205" s="46">
        <f t="shared" si="31"/>
        <v>174</v>
      </c>
      <c r="K205" s="72">
        <v>8</v>
      </c>
      <c r="L205" s="20">
        <v>55</v>
      </c>
      <c r="M205" s="65">
        <f t="shared" si="34"/>
        <v>440</v>
      </c>
      <c r="N205" s="17" t="s">
        <v>16</v>
      </c>
      <c r="O205" s="18"/>
      <c r="P205" s="123">
        <f t="shared" si="35"/>
        <v>440</v>
      </c>
      <c r="Q205" s="90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+'10'!J254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+'10'!J255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+'10'!J256</f>
        <v>0</v>
      </c>
      <c r="F256" s="71"/>
      <c r="G256" s="46">
        <f t="shared" ref="G256:G258" si="53">E256+F256</f>
        <v>0</v>
      </c>
      <c r="H256" s="78">
        <v>0</v>
      </c>
      <c r="I256" s="76">
        <v>0</v>
      </c>
      <c r="J256" s="46">
        <f t="shared" ref="J256:J258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+'10'!J257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+'10'!J258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+'10'!J259</f>
        <v>0</v>
      </c>
      <c r="F259" s="71">
        <v>10</v>
      </c>
      <c r="G259" s="46">
        <f t="shared" si="42"/>
        <v>10</v>
      </c>
      <c r="H259" s="78">
        <v>0</v>
      </c>
      <c r="I259" s="76">
        <v>0</v>
      </c>
      <c r="J259" s="46">
        <f t="shared" si="43"/>
        <v>3</v>
      </c>
      <c r="K259" s="72">
        <v>7</v>
      </c>
      <c r="L259" s="20">
        <v>60</v>
      </c>
      <c r="M259" s="65">
        <f t="shared" si="34"/>
        <v>420</v>
      </c>
      <c r="N259" s="17" t="s">
        <v>1438</v>
      </c>
      <c r="O259" s="18">
        <v>287</v>
      </c>
      <c r="P259" s="123">
        <f t="shared" si="35"/>
        <v>133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+'10'!J260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43"/>
        <v>0</v>
      </c>
      <c r="K260" s="72">
        <v>10</v>
      </c>
      <c r="L260" s="20">
        <v>60</v>
      </c>
      <c r="M260" s="65">
        <f t="shared" si="34"/>
        <v>600</v>
      </c>
      <c r="N260" s="17" t="s">
        <v>1438</v>
      </c>
      <c r="O260" s="18">
        <v>410</v>
      </c>
      <c r="P260" s="123">
        <f t="shared" si="35"/>
        <v>190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+'10'!J261</f>
        <v>0</v>
      </c>
      <c r="F261" s="71">
        <v>10</v>
      </c>
      <c r="G261" s="46">
        <f t="shared" si="42"/>
        <v>10</v>
      </c>
      <c r="H261" s="78">
        <v>0</v>
      </c>
      <c r="I261" s="76">
        <v>0</v>
      </c>
      <c r="J261" s="46">
        <f t="shared" si="43"/>
        <v>3</v>
      </c>
      <c r="K261" s="72">
        <v>7</v>
      </c>
      <c r="L261" s="20">
        <v>60</v>
      </c>
      <c r="M261" s="65">
        <f t="shared" si="34"/>
        <v>420</v>
      </c>
      <c r="N261" s="17" t="s">
        <v>1438</v>
      </c>
      <c r="O261" s="18">
        <v>287</v>
      </c>
      <c r="P261" s="123">
        <f t="shared" si="35"/>
        <v>133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+'10'!J262</f>
        <v>0</v>
      </c>
      <c r="F262" s="71">
        <v>20</v>
      </c>
      <c r="G262" s="46">
        <f t="shared" si="42"/>
        <v>20</v>
      </c>
      <c r="H262" s="78">
        <v>0</v>
      </c>
      <c r="I262" s="76">
        <v>0</v>
      </c>
      <c r="J262" s="46">
        <f t="shared" si="43"/>
        <v>0</v>
      </c>
      <c r="K262" s="72">
        <v>20</v>
      </c>
      <c r="L262" s="20">
        <v>19</v>
      </c>
      <c r="M262" s="65">
        <f t="shared" si="34"/>
        <v>380</v>
      </c>
      <c r="N262" s="17" t="s">
        <v>1438</v>
      </c>
      <c r="O262" s="18"/>
      <c r="P262" s="123">
        <f t="shared" si="35"/>
        <v>380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+'10'!J263</f>
        <v>0</v>
      </c>
      <c r="F263" s="71">
        <v>20</v>
      </c>
      <c r="G263" s="46">
        <f t="shared" si="42"/>
        <v>20</v>
      </c>
      <c r="H263" s="78">
        <v>0</v>
      </c>
      <c r="I263" s="76">
        <v>0</v>
      </c>
      <c r="J263" s="46">
        <f t="shared" si="43"/>
        <v>0</v>
      </c>
      <c r="K263" s="72">
        <v>20</v>
      </c>
      <c r="L263" s="20">
        <v>19</v>
      </c>
      <c r="M263" s="65">
        <f t="shared" si="34"/>
        <v>380</v>
      </c>
      <c r="N263" s="17" t="s">
        <v>1438</v>
      </c>
      <c r="O263" s="18"/>
      <c r="P263" s="123">
        <f t="shared" si="35"/>
        <v>380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+'10'!J269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1143.1300000000001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0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5020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1013</v>
      </c>
      <c r="O275" s="2">
        <v>228</v>
      </c>
      <c r="P275" s="2">
        <v>220</v>
      </c>
      <c r="Q275" s="88">
        <v>260</v>
      </c>
      <c r="R275" s="2">
        <v>50</v>
      </c>
      <c r="S275" s="2">
        <v>55</v>
      </c>
      <c r="T275" s="2">
        <v>200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0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1034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2958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2958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0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0" x14ac:dyDescent="0.5">
      <c r="J283" s="2"/>
      <c r="L283" s="2"/>
    </row>
    <row r="284" spans="1:20" ht="25.5" x14ac:dyDescent="0.55000000000000004">
      <c r="J284" s="2"/>
      <c r="L284" s="73" t="s">
        <v>272</v>
      </c>
      <c r="M284" s="2" t="s">
        <v>307</v>
      </c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57"/>
  <sheetViews>
    <sheetView zoomScale="70" zoomScaleNormal="70" workbookViewId="0">
      <pane xSplit="10" ySplit="4" topLeftCell="K254" activePane="bottomRight" state="frozen"/>
      <selection activeCell="M266" sqref="M266"/>
      <selection pane="topRight" activeCell="M266" sqref="M266"/>
      <selection pane="bottomLeft" activeCell="M266" sqref="M266"/>
      <selection pane="bottomRight" activeCell="D261" sqref="D261:D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3">
        <f>SUM(M49-O49)</f>
        <v>40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174</v>
      </c>
      <c r="F205" s="71"/>
      <c r="G205" s="46">
        <f t="shared" si="30"/>
        <v>174</v>
      </c>
      <c r="H205" s="78">
        <v>0</v>
      </c>
      <c r="I205" s="76">
        <v>0</v>
      </c>
      <c r="J205" s="46">
        <f t="shared" si="31"/>
        <v>171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+'11'!J254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+'11'!J259</f>
        <v>3</v>
      </c>
      <c r="F259" s="71"/>
      <c r="G259" s="46">
        <f t="shared" si="42"/>
        <v>3</v>
      </c>
      <c r="H259" s="78">
        <v>0</v>
      </c>
      <c r="I259" s="76">
        <v>0</v>
      </c>
      <c r="J259" s="46">
        <f t="shared" si="43"/>
        <v>1</v>
      </c>
      <c r="K259" s="72">
        <v>2</v>
      </c>
      <c r="L259" s="20">
        <v>60</v>
      </c>
      <c r="M259" s="65">
        <f t="shared" si="34"/>
        <v>120</v>
      </c>
      <c r="N259" s="17" t="s">
        <v>1438</v>
      </c>
      <c r="O259" s="18">
        <v>82</v>
      </c>
      <c r="P259" s="123">
        <f t="shared" si="35"/>
        <v>38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+'11'!J261</f>
        <v>3</v>
      </c>
      <c r="F261" s="71"/>
      <c r="G261" s="46">
        <f t="shared" si="42"/>
        <v>3</v>
      </c>
      <c r="H261" s="78">
        <v>0</v>
      </c>
      <c r="I261" s="76">
        <v>0</v>
      </c>
      <c r="J261" s="46">
        <f t="shared" si="43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+'11'!J262</f>
        <v>0</v>
      </c>
      <c r="F262" s="71">
        <v>35</v>
      </c>
      <c r="G262" s="46">
        <f t="shared" si="42"/>
        <v>35</v>
      </c>
      <c r="H262" s="78">
        <v>0</v>
      </c>
      <c r="I262" s="76">
        <v>0</v>
      </c>
      <c r="J262" s="46">
        <f t="shared" si="43"/>
        <v>21</v>
      </c>
      <c r="K262" s="72">
        <v>14</v>
      </c>
      <c r="L262" s="20">
        <v>45</v>
      </c>
      <c r="M262" s="65">
        <f t="shared" si="34"/>
        <v>630</v>
      </c>
      <c r="N262" s="17" t="s">
        <v>1438</v>
      </c>
      <c r="O262" s="18">
        <v>364</v>
      </c>
      <c r="P262" s="123">
        <f t="shared" si="35"/>
        <v>266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ref="J263" si="53">+G263-H263-K263-I263</f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+'11'!J268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+'11'!J269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4">E270+F270</f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1360.2999999999997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3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4085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1220</v>
      </c>
      <c r="O275" s="2">
        <v>110</v>
      </c>
      <c r="P275" s="2">
        <v>100</v>
      </c>
      <c r="Q275" s="88">
        <v>280</v>
      </c>
      <c r="R275" s="2">
        <v>50</v>
      </c>
      <c r="S275" s="2">
        <v>180</v>
      </c>
      <c r="T275" s="2">
        <v>100</v>
      </c>
      <c r="U275" s="2">
        <v>250</v>
      </c>
      <c r="V275" s="2">
        <v>50</v>
      </c>
      <c r="W275" s="2">
        <v>100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3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456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2394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2394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3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3" x14ac:dyDescent="0.5">
      <c r="J283" s="2"/>
      <c r="L283" s="2"/>
    </row>
    <row r="284" spans="1:23" ht="25.5" x14ac:dyDescent="0.55000000000000004">
      <c r="J284" s="2"/>
      <c r="L284" s="73" t="s">
        <v>272</v>
      </c>
      <c r="M284" s="2" t="s">
        <v>307</v>
      </c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57"/>
  <sheetViews>
    <sheetView zoomScale="70" zoomScaleNormal="70" workbookViewId="0">
      <pane xSplit="10" ySplit="4" topLeftCell="K258" activePane="bottomRight" state="frozen"/>
      <selection activeCell="M266" sqref="M266"/>
      <selection pane="topRight" activeCell="M266" sqref="M266"/>
      <selection pane="bottomLeft" activeCell="M266" sqref="M266"/>
      <selection pane="bottomRight" activeCell="D261" sqref="D261:D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11</v>
      </c>
      <c r="F22" s="71"/>
      <c r="G22" s="46">
        <f t="shared" si="0"/>
        <v>11</v>
      </c>
      <c r="H22" s="78">
        <v>0</v>
      </c>
      <c r="I22" s="76">
        <v>5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1445</v>
      </c>
      <c r="O22" s="18"/>
      <c r="P22" s="123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14</v>
      </c>
      <c r="F31" s="71"/>
      <c r="G31" s="46">
        <f t="shared" si="5"/>
        <v>14</v>
      </c>
      <c r="H31" s="78">
        <v>0</v>
      </c>
      <c r="I31" s="76">
        <v>5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1445</v>
      </c>
      <c r="O31" s="18"/>
      <c r="P31" s="123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2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60</v>
      </c>
      <c r="P175" s="123">
        <f>SUM(M175-O175)</f>
        <v>140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8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23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171</v>
      </c>
      <c r="F205" s="71"/>
      <c r="G205" s="46">
        <f t="shared" si="30"/>
        <v>171</v>
      </c>
      <c r="H205" s="78">
        <v>0</v>
      </c>
      <c r="I205" s="76">
        <v>0</v>
      </c>
      <c r="J205" s="46">
        <f t="shared" si="31"/>
        <v>167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+'12'!J254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+'12'!J255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+'12'!J256</f>
        <v>0</v>
      </c>
      <c r="F256" s="71"/>
      <c r="G256" s="46">
        <f t="shared" ref="G256:G263" si="53">E256+F256</f>
        <v>0</v>
      </c>
      <c r="H256" s="78">
        <v>0</v>
      </c>
      <c r="I256" s="76">
        <v>0</v>
      </c>
      <c r="J256" s="46">
        <f t="shared" ref="J256:J263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+'12'!J257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+'12'!J258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+'12'!J259</f>
        <v>1</v>
      </c>
      <c r="F259" s="71"/>
      <c r="G259" s="46">
        <f t="shared" si="53"/>
        <v>1</v>
      </c>
      <c r="H259" s="78">
        <v>0</v>
      </c>
      <c r="I259" s="76">
        <v>0</v>
      </c>
      <c r="J259" s="46">
        <f t="shared" si="54"/>
        <v>1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+'12'!J260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+'12'!J261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+'12'!J262</f>
        <v>21</v>
      </c>
      <c r="F262" s="71"/>
      <c r="G262" s="46">
        <f t="shared" si="53"/>
        <v>21</v>
      </c>
      <c r="H262" s="78">
        <v>0</v>
      </c>
      <c r="I262" s="76">
        <v>0</v>
      </c>
      <c r="J262" s="46">
        <f t="shared" si="54"/>
        <v>17</v>
      </c>
      <c r="K262" s="72">
        <v>4</v>
      </c>
      <c r="L262" s="20">
        <v>45</v>
      </c>
      <c r="M262" s="65">
        <f t="shared" si="34"/>
        <v>180</v>
      </c>
      <c r="N262" s="17" t="s">
        <v>1438</v>
      </c>
      <c r="O262" s="18">
        <v>104</v>
      </c>
      <c r="P262" s="123">
        <f t="shared" si="35"/>
        <v>76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+'12'!J263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+'12'!J267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+'12'!J268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1682.47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3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3950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1413</v>
      </c>
      <c r="O275" s="2">
        <v>50</v>
      </c>
      <c r="P275" s="2">
        <v>180</v>
      </c>
      <c r="Q275" s="88">
        <v>38</v>
      </c>
      <c r="R275" s="2">
        <v>50</v>
      </c>
      <c r="S275" s="2">
        <v>155</v>
      </c>
      <c r="T275" s="2">
        <v>200</v>
      </c>
      <c r="U275" s="2">
        <v>110</v>
      </c>
      <c r="V275" s="2">
        <v>480</v>
      </c>
      <c r="W275" s="2">
        <v>150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3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164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2358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2358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3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3" x14ac:dyDescent="0.5">
      <c r="J283" s="2"/>
      <c r="L283" s="2"/>
    </row>
    <row r="284" spans="1:23" ht="25.5" x14ac:dyDescent="0.55000000000000004">
      <c r="J284" s="2"/>
      <c r="L284" s="73" t="s">
        <v>272</v>
      </c>
      <c r="M284" s="2" t="s">
        <v>307</v>
      </c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7"/>
  <sheetViews>
    <sheetView zoomScale="70" zoomScaleNormal="70" workbookViewId="0">
      <pane xSplit="10" ySplit="4" topLeftCell="K248" activePane="bottomRight" state="frozen"/>
      <selection activeCell="M266" sqref="M266"/>
      <selection pane="topRight" activeCell="M266" sqref="M266"/>
      <selection pane="bottomLeft" activeCell="M266" sqref="M266"/>
      <selection pane="bottomRight" activeCell="D261" sqref="D261:D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>
        <v>3</v>
      </c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4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19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>
        <v>3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3">
        <f>SUM(M49-O49)</f>
        <v>80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10</v>
      </c>
      <c r="P175" s="123">
        <f>SUM(M175-O175)</f>
        <v>90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16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+'13'!J254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+'13'!J255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+'13'!J256</f>
        <v>0</v>
      </c>
      <c r="F256" s="71"/>
      <c r="G256" s="46">
        <f t="shared" ref="G256:G263" si="53">E256+F256</f>
        <v>0</v>
      </c>
      <c r="H256" s="78">
        <v>0</v>
      </c>
      <c r="I256" s="76">
        <v>0</v>
      </c>
      <c r="J256" s="46">
        <f t="shared" ref="J256:J263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+'13'!J257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+'13'!J258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+'13'!J259</f>
        <v>1</v>
      </c>
      <c r="F259" s="71"/>
      <c r="G259" s="46">
        <f t="shared" si="53"/>
        <v>1</v>
      </c>
      <c r="H259" s="78">
        <v>0</v>
      </c>
      <c r="I259" s="76">
        <v>0</v>
      </c>
      <c r="J259" s="46">
        <f t="shared" si="54"/>
        <v>1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+'13'!J260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+'13'!J261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+'13'!J262</f>
        <v>17</v>
      </c>
      <c r="F262" s="71"/>
      <c r="G262" s="46">
        <f t="shared" si="53"/>
        <v>17</v>
      </c>
      <c r="H262" s="78">
        <v>0</v>
      </c>
      <c r="I262" s="76">
        <v>0</v>
      </c>
      <c r="J262" s="46">
        <f t="shared" si="54"/>
        <v>0</v>
      </c>
      <c r="K262" s="72">
        <v>17</v>
      </c>
      <c r="L262" s="20">
        <v>45</v>
      </c>
      <c r="M262" s="65">
        <f t="shared" si="34"/>
        <v>765</v>
      </c>
      <c r="N262" s="17" t="s">
        <v>1438</v>
      </c>
      <c r="O262" s="18">
        <v>442</v>
      </c>
      <c r="P262" s="123">
        <f t="shared" si="35"/>
        <v>323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+'13'!J263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+'13'!J268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+'13'!J269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707.49999999999989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2635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570</v>
      </c>
      <c r="O275" s="2">
        <v>200</v>
      </c>
      <c r="P275" s="2">
        <v>200</v>
      </c>
      <c r="Q275" s="88">
        <v>50</v>
      </c>
      <c r="R275" s="2">
        <v>120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472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1578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1578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57"/>
  <sheetViews>
    <sheetView zoomScale="70" zoomScaleNormal="70" workbookViewId="0">
      <pane xSplit="10" ySplit="4" topLeftCell="K255" activePane="bottomRight" state="frozen"/>
      <selection activeCell="M266" sqref="M266"/>
      <selection pane="topRight" activeCell="M266" sqref="M266"/>
      <selection pane="bottomLeft" activeCell="M266" sqref="M266"/>
      <selection pane="bottomRight" activeCell="H40" sqref="H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+'14'!J254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+'14'!J255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+'14'!J256</f>
        <v>0</v>
      </c>
      <c r="F256" s="71"/>
      <c r="G256" s="46">
        <f t="shared" ref="G256:G263" si="53">E256+F256</f>
        <v>0</v>
      </c>
      <c r="H256" s="78">
        <v>0</v>
      </c>
      <c r="I256" s="76">
        <v>0</v>
      </c>
      <c r="J256" s="46">
        <f t="shared" ref="J256:J263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+'14'!J257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+'14'!J258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+'14'!J259</f>
        <v>1</v>
      </c>
      <c r="F259" s="71"/>
      <c r="G259" s="46">
        <f t="shared" si="53"/>
        <v>1</v>
      </c>
      <c r="H259" s="78">
        <v>0</v>
      </c>
      <c r="I259" s="76">
        <v>0</v>
      </c>
      <c r="J259" s="46">
        <f t="shared" si="54"/>
        <v>0</v>
      </c>
      <c r="K259" s="72">
        <v>1</v>
      </c>
      <c r="L259" s="20">
        <v>60</v>
      </c>
      <c r="M259" s="65">
        <f t="shared" si="34"/>
        <v>60</v>
      </c>
      <c r="N259" s="17" t="s">
        <v>1438</v>
      </c>
      <c r="O259" s="18">
        <v>41</v>
      </c>
      <c r="P259" s="123">
        <f t="shared" si="35"/>
        <v>19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+'14'!J260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+'14'!J261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+'14'!J262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+'14'!J263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+'14'!J264</f>
        <v>0</v>
      </c>
      <c r="F264" s="71">
        <v>50</v>
      </c>
      <c r="G264" s="46">
        <f t="shared" si="42"/>
        <v>50</v>
      </c>
      <c r="H264" s="78">
        <v>0</v>
      </c>
      <c r="I264" s="76">
        <v>0</v>
      </c>
      <c r="J264" s="46">
        <f t="shared" si="43"/>
        <v>0</v>
      </c>
      <c r="K264" s="72">
        <v>50</v>
      </c>
      <c r="L264" s="20">
        <v>30</v>
      </c>
      <c r="M264" s="65">
        <f t="shared" si="34"/>
        <v>1500</v>
      </c>
      <c r="N264" s="17" t="s">
        <v>1438</v>
      </c>
      <c r="O264" s="18">
        <v>1000</v>
      </c>
      <c r="P264" s="123">
        <f t="shared" si="35"/>
        <v>500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831.46999999999991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1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3750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1224</v>
      </c>
      <c r="O275" s="2">
        <v>100</v>
      </c>
      <c r="P275" s="2">
        <v>195</v>
      </c>
      <c r="Q275" s="88">
        <v>20</v>
      </c>
      <c r="R275" s="2">
        <v>290</v>
      </c>
      <c r="S275" s="2">
        <v>219</v>
      </c>
      <c r="T275" s="2">
        <v>200</v>
      </c>
      <c r="U275" s="2">
        <v>200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1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1041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1470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1470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1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1" x14ac:dyDescent="0.5">
      <c r="J283" s="2"/>
      <c r="L283" s="2"/>
    </row>
    <row r="284" spans="1:21" ht="25.5" x14ac:dyDescent="0.55000000000000004">
      <c r="J284" s="2"/>
      <c r="L284" s="73" t="s">
        <v>272</v>
      </c>
      <c r="M284" s="2" t="s">
        <v>307</v>
      </c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M266" sqref="M266"/>
      <selection pane="topRight" activeCell="M266" sqref="M266"/>
      <selection pane="bottomLeft" activeCell="M266" sqref="M266"/>
      <selection pane="bottomRight" activeCell="P263" sqref="P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20</v>
      </c>
      <c r="P39" s="123">
        <f t="shared" si="3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30</v>
      </c>
      <c r="P131" s="123">
        <f t="shared" si="8"/>
        <v>120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12</v>
      </c>
      <c r="F193" s="71">
        <v>10</v>
      </c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8</v>
      </c>
      <c r="F194" s="71">
        <v>15</v>
      </c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:R268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+'15'!J254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1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+'15'!J255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51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+'15'!J256</f>
        <v>0</v>
      </c>
      <c r="F256" s="71"/>
      <c r="G256" s="46">
        <f t="shared" ref="G256:G264" si="52">E256+F256</f>
        <v>0</v>
      </c>
      <c r="H256" s="78">
        <v>0</v>
      </c>
      <c r="I256" s="76">
        <v>0</v>
      </c>
      <c r="J256" s="46">
        <f t="shared" ref="J256:J264" si="53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51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+'15'!J257</f>
        <v>0</v>
      </c>
      <c r="F257" s="71"/>
      <c r="G257" s="46">
        <f t="shared" si="52"/>
        <v>0</v>
      </c>
      <c r="H257" s="78">
        <v>0</v>
      </c>
      <c r="I257" s="76">
        <v>0</v>
      </c>
      <c r="J257" s="46">
        <f t="shared" si="5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51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+'15'!J258</f>
        <v>0</v>
      </c>
      <c r="F258" s="71"/>
      <c r="G258" s="46">
        <f t="shared" si="52"/>
        <v>0</v>
      </c>
      <c r="H258" s="78">
        <v>0</v>
      </c>
      <c r="I258" s="76">
        <v>0</v>
      </c>
      <c r="J258" s="46">
        <f t="shared" si="53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1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+'15'!J259</f>
        <v>0</v>
      </c>
      <c r="F259" s="71"/>
      <c r="G259" s="46">
        <f t="shared" si="52"/>
        <v>0</v>
      </c>
      <c r="H259" s="78">
        <v>0</v>
      </c>
      <c r="I259" s="76">
        <v>0</v>
      </c>
      <c r="J259" s="46">
        <f t="shared" si="53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1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+'15'!J260</f>
        <v>0</v>
      </c>
      <c r="F260" s="71"/>
      <c r="G260" s="46">
        <f t="shared" si="52"/>
        <v>0</v>
      </c>
      <c r="H260" s="78">
        <v>0</v>
      </c>
      <c r="I260" s="76">
        <v>0</v>
      </c>
      <c r="J260" s="46">
        <f t="shared" si="53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1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+'15'!J261</f>
        <v>3</v>
      </c>
      <c r="F261" s="71"/>
      <c r="G261" s="46">
        <f t="shared" si="52"/>
        <v>3</v>
      </c>
      <c r="H261" s="78">
        <v>0</v>
      </c>
      <c r="I261" s="76">
        <v>0</v>
      </c>
      <c r="J261" s="46">
        <f t="shared" si="53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1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+'15'!J262</f>
        <v>0</v>
      </c>
      <c r="F262" s="71"/>
      <c r="G262" s="46">
        <f t="shared" si="52"/>
        <v>0</v>
      </c>
      <c r="H262" s="78">
        <v>0</v>
      </c>
      <c r="I262" s="76">
        <v>0</v>
      </c>
      <c r="J262" s="46">
        <f t="shared" si="53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51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+'15'!J263</f>
        <v>0</v>
      </c>
      <c r="F263" s="71"/>
      <c r="G263" s="46">
        <f t="shared" si="52"/>
        <v>0</v>
      </c>
      <c r="H263" s="78">
        <v>0</v>
      </c>
      <c r="I263" s="76">
        <v>0</v>
      </c>
      <c r="J263" s="46">
        <f t="shared" si="53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51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+'15'!J264</f>
        <v>0</v>
      </c>
      <c r="F264" s="71"/>
      <c r="G264" s="46">
        <f t="shared" si="52"/>
        <v>0</v>
      </c>
      <c r="H264" s="78">
        <v>0</v>
      </c>
      <c r="I264" s="76">
        <v>0</v>
      </c>
      <c r="J264" s="46">
        <f t="shared" si="53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51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1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1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1"/>
        <v>0</v>
      </c>
    </row>
    <row r="268" spans="1:19" ht="25.5" x14ac:dyDescent="0.55000000000000004">
      <c r="A268" s="10"/>
      <c r="B268" s="10"/>
      <c r="C268" s="19"/>
      <c r="D268" s="10"/>
      <c r="E268" s="64">
        <f>+'15'!J268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1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4">E270+F270</f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480.01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1255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50</v>
      </c>
      <c r="O275" s="2">
        <v>50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50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1140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1140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5" x14ac:dyDescent="0.5">
      <c r="J283" s="2"/>
      <c r="L283" s="2"/>
    </row>
    <row r="284" spans="1:15" ht="25.5" x14ac:dyDescent="0.55000000000000004">
      <c r="J284" s="2"/>
      <c r="L284" s="73" t="s">
        <v>272</v>
      </c>
      <c r="M284" s="2" t="s">
        <v>307</v>
      </c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P264" sqref="P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3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166</v>
      </c>
      <c r="F205" s="71"/>
      <c r="G205" s="46">
        <f t="shared" si="30"/>
        <v>166</v>
      </c>
      <c r="H205" s="78">
        <v>0</v>
      </c>
      <c r="I205" s="76">
        <v>0</v>
      </c>
      <c r="J205" s="46">
        <f t="shared" si="31"/>
        <v>166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+'16'!J254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+'16'!J255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+'16'!J256</f>
        <v>0</v>
      </c>
      <c r="F256" s="71"/>
      <c r="G256" s="46">
        <f t="shared" ref="G256:G264" si="53">E256+F256</f>
        <v>0</v>
      </c>
      <c r="H256" s="78">
        <v>0</v>
      </c>
      <c r="I256" s="76">
        <v>0</v>
      </c>
      <c r="J256" s="46">
        <f t="shared" ref="J256:J264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+'16'!J257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+'16'!J258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+'16'!J259</f>
        <v>0</v>
      </c>
      <c r="F259" s="71"/>
      <c r="G259" s="46">
        <f t="shared" si="5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+'16'!J260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+'16'!J261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+'16'!J262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+'16'!J263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+'16'!J264</f>
        <v>0</v>
      </c>
      <c r="F264" s="71"/>
      <c r="G264" s="46">
        <f t="shared" si="5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+'16'!J268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+'16'!J269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680.18999999999994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7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1805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665</v>
      </c>
      <c r="O275" s="2">
        <v>25</v>
      </c>
      <c r="P275" s="2">
        <v>350</v>
      </c>
      <c r="Q275" s="88">
        <v>290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7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1090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1090</v>
      </c>
    </row>
    <row r="281" spans="1:17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7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7" x14ac:dyDescent="0.5">
      <c r="J283" s="2"/>
      <c r="L283" s="2"/>
    </row>
    <row r="284" spans="1:17" ht="25.5" x14ac:dyDescent="0.55000000000000004">
      <c r="J284" s="2"/>
      <c r="L284" s="73" t="s">
        <v>272</v>
      </c>
      <c r="M284" s="2" t="s">
        <v>307</v>
      </c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27</v>
      </c>
      <c r="F6" s="71">
        <v>10</v>
      </c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7</v>
      </c>
      <c r="F24" s="71">
        <v>3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8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3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6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3">
        <f t="shared" si="3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6</v>
      </c>
      <c r="F53" s="71">
        <v>3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25</v>
      </c>
      <c r="P133" s="123">
        <f t="shared" si="8"/>
        <v>175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>
        <v>15</v>
      </c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166</v>
      </c>
      <c r="F205" s="71"/>
      <c r="G205" s="46">
        <f t="shared" si="30"/>
        <v>166</v>
      </c>
      <c r="H205" s="78">
        <v>0</v>
      </c>
      <c r="I205" s="76">
        <v>0</v>
      </c>
      <c r="J205" s="46">
        <f t="shared" si="31"/>
        <v>161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69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+'17'!J254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51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+'17'!J255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51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+'17'!J256</f>
        <v>0</v>
      </c>
      <c r="F256" s="71"/>
      <c r="G256" s="46">
        <f t="shared" ref="G256:G264" si="53">E256+F256</f>
        <v>0</v>
      </c>
      <c r="H256" s="78">
        <v>0</v>
      </c>
      <c r="I256" s="76">
        <v>0</v>
      </c>
      <c r="J256" s="46">
        <f t="shared" ref="J256:J264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51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+'17'!J257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51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+'17'!J258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51"/>
        <v>0</v>
      </c>
      <c r="Q258" s="90"/>
      <c r="R258" s="43"/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+'17'!J259</f>
        <v>0</v>
      </c>
      <c r="F259" s="71"/>
      <c r="G259" s="46">
        <f t="shared" si="5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51"/>
        <v>0</v>
      </c>
      <c r="Q259" s="90"/>
      <c r="R259" s="43"/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+'17'!J260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51"/>
        <v>0</v>
      </c>
      <c r="Q260" s="90"/>
      <c r="R260" s="43"/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+'17'!J261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51"/>
        <v>0</v>
      </c>
      <c r="Q261" s="90"/>
      <c r="R261" s="43"/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+'17'!J262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51"/>
        <v>0</v>
      </c>
      <c r="Q262" s="90"/>
      <c r="R262" s="43"/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+'17'!J263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51"/>
        <v>0</v>
      </c>
      <c r="Q263" s="90"/>
      <c r="R263" s="43"/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+'17'!J264</f>
        <v>0</v>
      </c>
      <c r="F264" s="71"/>
      <c r="G264" s="46">
        <f t="shared" si="5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51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1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1"/>
        <v>0</v>
      </c>
      <c r="Q266" s="90"/>
      <c r="R266" s="43"/>
    </row>
    <row r="267" spans="1:19" ht="25.5" x14ac:dyDescent="0.55000000000000004">
      <c r="A267" s="10"/>
      <c r="B267" s="10"/>
      <c r="C267" s="19"/>
      <c r="D267" s="10"/>
      <c r="E267" s="64">
        <f>+'17'!J267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51"/>
        <v>0</v>
      </c>
      <c r="Q267" s="90"/>
      <c r="R267" s="43"/>
    </row>
    <row r="268" spans="1:19" ht="25.5" x14ac:dyDescent="0.55000000000000004">
      <c r="A268" s="10"/>
      <c r="B268" s="10"/>
      <c r="C268" s="19"/>
      <c r="D268" s="10"/>
      <c r="E268" s="64">
        <f>+'17'!J268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51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+'17'!J269</f>
        <v>0</v>
      </c>
      <c r="F269" s="71"/>
      <c r="G269" s="46"/>
      <c r="H269" s="78">
        <v>0</v>
      </c>
      <c r="I269" s="76"/>
      <c r="J269" s="46"/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si="51"/>
        <v>0</v>
      </c>
      <c r="Q269" s="90"/>
      <c r="R269" s="43"/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7">E270+F270</f>
        <v>0</v>
      </c>
      <c r="H270" s="78">
        <v>0</v>
      </c>
      <c r="I270" s="76">
        <v>0</v>
      </c>
      <c r="J270" s="46">
        <f t="shared" ref="J270" si="58">+G270-H270-K270-I270</f>
        <v>0</v>
      </c>
      <c r="K270" s="72"/>
      <c r="L270" s="20"/>
      <c r="M270" s="65">
        <f t="shared" ref="M270" si="59">+L270*K270</f>
        <v>0</v>
      </c>
      <c r="N270" s="17" t="s">
        <v>16</v>
      </c>
      <c r="O270" s="18"/>
      <c r="P270" s="23">
        <f t="shared" ref="P270" si="60">SUM(M270-O270)</f>
        <v>0</v>
      </c>
      <c r="Q270" s="90"/>
      <c r="R270" s="43">
        <f t="shared" ref="R270" si="61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1118.51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2700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750</v>
      </c>
      <c r="O275" s="2">
        <v>50</v>
      </c>
      <c r="P275" s="2">
        <v>150</v>
      </c>
      <c r="Q275" s="88">
        <v>250</v>
      </c>
      <c r="R275" s="2">
        <v>300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150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1785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1785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H46" sqref="H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68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31</v>
      </c>
      <c r="K6" s="72">
        <v>5</v>
      </c>
      <c r="L6" s="15">
        <v>100</v>
      </c>
      <c r="M6" s="65">
        <f t="shared" ref="M6:M69" si="2">+L6*K6</f>
        <v>500</v>
      </c>
      <c r="N6" s="17" t="s">
        <v>16</v>
      </c>
      <c r="O6" s="18"/>
      <c r="P6" s="123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1"/>
        <v>3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3">
        <f t="shared" si="3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1"/>
        <v>9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1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1"/>
        <v>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1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4</v>
      </c>
      <c r="K48" s="72">
        <v>5</v>
      </c>
      <c r="L48" s="20">
        <v>50</v>
      </c>
      <c r="M48" s="65">
        <f t="shared" si="2"/>
        <v>250</v>
      </c>
      <c r="N48" s="17" t="s">
        <v>16</v>
      </c>
      <c r="O48" s="18"/>
      <c r="P48" s="123">
        <f>SUM(M48-O48)</f>
        <v>250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1"/>
        <v>7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23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1"/>
        <v>4</v>
      </c>
      <c r="K53" s="72">
        <v>4</v>
      </c>
      <c r="L53" s="20">
        <v>50</v>
      </c>
      <c r="M53" s="65">
        <f t="shared" si="2"/>
        <v>200</v>
      </c>
      <c r="N53" s="17" t="s">
        <v>16</v>
      </c>
      <c r="O53" s="18"/>
      <c r="P53" s="123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7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7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14</v>
      </c>
      <c r="F112" s="71"/>
      <c r="G112" s="46">
        <f t="shared" si="18"/>
        <v>14</v>
      </c>
      <c r="H112" s="78">
        <v>0</v>
      </c>
      <c r="I112" s="76">
        <v>0</v>
      </c>
      <c r="J112" s="46">
        <f t="shared" si="6"/>
        <v>13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3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18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15</v>
      </c>
      <c r="F116" s="71"/>
      <c r="G116" s="46">
        <f t="shared" si="18"/>
        <v>15</v>
      </c>
      <c r="H116" s="78">
        <v>0</v>
      </c>
      <c r="I116" s="76">
        <v>0</v>
      </c>
      <c r="J116" s="46">
        <f t="shared" si="6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4</v>
      </c>
      <c r="F175" s="71"/>
      <c r="G175" s="46">
        <f t="shared" si="24"/>
        <v>4</v>
      </c>
      <c r="H175" s="78">
        <v>0</v>
      </c>
      <c r="I175" s="76">
        <v>0</v>
      </c>
      <c r="J175" s="46">
        <f t="shared" si="22"/>
        <v>2</v>
      </c>
      <c r="K175" s="72">
        <v>2</v>
      </c>
      <c r="L175" s="15">
        <v>50</v>
      </c>
      <c r="M175" s="65">
        <f t="shared" si="23"/>
        <v>100</v>
      </c>
      <c r="N175" s="17" t="s">
        <v>16</v>
      </c>
      <c r="O175" s="18"/>
      <c r="P175" s="123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9" si="26">SUM(M177-O177)</f>
        <v>0</v>
      </c>
      <c r="Q177" s="90"/>
      <c r="R177" s="43">
        <f t="shared" ref="R177:R269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8</v>
      </c>
      <c r="F178" s="71"/>
      <c r="G178" s="46">
        <f t="shared" si="24"/>
        <v>8</v>
      </c>
      <c r="H178" s="78">
        <v>0</v>
      </c>
      <c r="I178" s="76">
        <v>0</v>
      </c>
      <c r="J178" s="46">
        <f t="shared" si="22"/>
        <v>8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14</v>
      </c>
      <c r="F185" s="71"/>
      <c r="G185" s="46">
        <f t="shared" si="24"/>
        <v>14</v>
      </c>
      <c r="H185" s="78">
        <v>0</v>
      </c>
      <c r="I185" s="76">
        <v>0</v>
      </c>
      <c r="J185" s="46">
        <f t="shared" si="22"/>
        <v>14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22</v>
      </c>
      <c r="F193" s="71"/>
      <c r="G193" s="46">
        <f t="shared" si="24"/>
        <v>22</v>
      </c>
      <c r="H193" s="78">
        <v>0</v>
      </c>
      <c r="I193" s="76">
        <v>0</v>
      </c>
      <c r="J193" s="46">
        <f t="shared" si="22"/>
        <v>21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22</v>
      </c>
      <c r="F194" s="71"/>
      <c r="G194" s="46">
        <f t="shared" si="24"/>
        <v>22</v>
      </c>
      <c r="H194" s="78">
        <v>0</v>
      </c>
      <c r="I194" s="76">
        <v>0</v>
      </c>
      <c r="J194" s="46">
        <f t="shared" si="22"/>
        <v>20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9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161</v>
      </c>
      <c r="F205" s="71"/>
      <c r="G205" s="46">
        <f t="shared" si="24"/>
        <v>161</v>
      </c>
      <c r="H205" s="78">
        <v>0</v>
      </c>
      <c r="I205" s="76">
        <v>0</v>
      </c>
      <c r="J205" s="46">
        <f t="shared" si="30"/>
        <v>158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26"/>
        <v>165</v>
      </c>
      <c r="Q205" s="90">
        <v>40</v>
      </c>
      <c r="R205" s="43">
        <f t="shared" si="27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16</v>
      </c>
      <c r="F218" s="71"/>
      <c r="G218" s="46">
        <f t="shared" si="24"/>
        <v>16</v>
      </c>
      <c r="H218" s="78">
        <v>0</v>
      </c>
      <c r="I218" s="76">
        <v>0</v>
      </c>
      <c r="J218" s="46">
        <f t="shared" si="30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9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1</v>
      </c>
      <c r="F249" s="71">
        <v>5</v>
      </c>
      <c r="G249" s="46">
        <f t="shared" si="34"/>
        <v>6</v>
      </c>
      <c r="H249" s="78">
        <v>0</v>
      </c>
      <c r="I249" s="76">
        <v>0</v>
      </c>
      <c r="J249" s="46">
        <f t="shared" si="30"/>
        <v>3</v>
      </c>
      <c r="K249" s="72">
        <v>3</v>
      </c>
      <c r="L249" s="20">
        <v>50</v>
      </c>
      <c r="M249" s="65">
        <f t="shared" si="31"/>
        <v>150</v>
      </c>
      <c r="N249" s="17" t="s">
        <v>1439</v>
      </c>
      <c r="O249" s="18">
        <v>50</v>
      </c>
      <c r="P249" s="123">
        <f t="shared" si="26"/>
        <v>100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+'18'!J254</f>
        <v>4</v>
      </c>
      <c r="F254" s="71"/>
      <c r="G254" s="46">
        <f t="shared" si="34"/>
        <v>4</v>
      </c>
      <c r="H254" s="78">
        <v>0</v>
      </c>
      <c r="I254" s="76">
        <v>0</v>
      </c>
      <c r="J254" s="46">
        <f t="shared" si="30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+'18'!J255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1"/>
        <v>0</v>
      </c>
      <c r="N255" s="17" t="s">
        <v>1438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+'18'!J256</f>
        <v>0</v>
      </c>
      <c r="F256" s="71"/>
      <c r="G256" s="46">
        <f t="shared" ref="G256:G264" si="41">E256+F256</f>
        <v>0</v>
      </c>
      <c r="H256" s="78">
        <v>0</v>
      </c>
      <c r="I256" s="76">
        <v>0</v>
      </c>
      <c r="J256" s="46">
        <f t="shared" ref="J256:J264" si="42">+G256-H256-K256-I256</f>
        <v>0</v>
      </c>
      <c r="K256" s="72"/>
      <c r="L256" s="20">
        <v>29</v>
      </c>
      <c r="M256" s="65">
        <f t="shared" si="31"/>
        <v>0</v>
      </c>
      <c r="N256" s="17" t="s">
        <v>1438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+'18'!J257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29</v>
      </c>
      <c r="M257" s="65">
        <f t="shared" si="31"/>
        <v>0</v>
      </c>
      <c r="N257" s="17" t="s">
        <v>1438</v>
      </c>
      <c r="O257" s="18"/>
      <c r="P257" s="23">
        <f t="shared" si="26"/>
        <v>0</v>
      </c>
      <c r="Q257" s="90"/>
      <c r="R257" s="43">
        <f t="shared" si="27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>
        <v>29</v>
      </c>
      <c r="M258" s="65">
        <f t="shared" si="31"/>
        <v>0</v>
      </c>
      <c r="N258" s="17" t="s">
        <v>1438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+'18'!J259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26"/>
        <v>0</v>
      </c>
      <c r="Q259" s="90"/>
      <c r="R259" s="43">
        <f t="shared" si="27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+'18'!J260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2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26"/>
        <v>0</v>
      </c>
      <c r="Q260" s="90"/>
      <c r="R260" s="43">
        <f t="shared" si="27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+'18'!J261</f>
        <v>3</v>
      </c>
      <c r="F261" s="71"/>
      <c r="G261" s="46">
        <f t="shared" si="41"/>
        <v>3</v>
      </c>
      <c r="H261" s="78">
        <v>0</v>
      </c>
      <c r="I261" s="76">
        <v>0</v>
      </c>
      <c r="J261" s="46">
        <f t="shared" si="42"/>
        <v>3</v>
      </c>
      <c r="K261" s="72"/>
      <c r="L261" s="20">
        <v>60</v>
      </c>
      <c r="M261" s="65">
        <f t="shared" si="31"/>
        <v>0</v>
      </c>
      <c r="N261" s="17" t="s">
        <v>1438</v>
      </c>
      <c r="O261" s="18"/>
      <c r="P261" s="23">
        <f t="shared" si="26"/>
        <v>0</v>
      </c>
      <c r="Q261" s="90"/>
      <c r="R261" s="43">
        <f t="shared" si="27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+'18'!J262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2"/>
        <v>0</v>
      </c>
      <c r="K262" s="72"/>
      <c r="L262" s="20">
        <v>19</v>
      </c>
      <c r="M262" s="65">
        <f t="shared" si="31"/>
        <v>0</v>
      </c>
      <c r="N262" s="17" t="s">
        <v>1438</v>
      </c>
      <c r="O262" s="18"/>
      <c r="P262" s="23">
        <f t="shared" si="26"/>
        <v>0</v>
      </c>
      <c r="Q262" s="90"/>
      <c r="R262" s="43">
        <f t="shared" si="27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+'18'!J263</f>
        <v>0</v>
      </c>
      <c r="F263" s="71"/>
      <c r="G263" s="46">
        <f t="shared" si="41"/>
        <v>0</v>
      </c>
      <c r="H263" s="78">
        <v>0</v>
      </c>
      <c r="I263" s="76">
        <v>0</v>
      </c>
      <c r="J263" s="46">
        <f t="shared" si="42"/>
        <v>0</v>
      </c>
      <c r="K263" s="72"/>
      <c r="L263" s="20">
        <v>19</v>
      </c>
      <c r="M263" s="65">
        <f t="shared" si="31"/>
        <v>0</v>
      </c>
      <c r="N263" s="17" t="s">
        <v>1438</v>
      </c>
      <c r="O263" s="18"/>
      <c r="P263" s="23">
        <f t="shared" si="26"/>
        <v>0</v>
      </c>
      <c r="Q263" s="90"/>
      <c r="R263" s="43">
        <f t="shared" si="27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+'18'!J264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>
        <v>10</v>
      </c>
      <c r="M264" s="65">
        <f t="shared" si="31"/>
        <v>0</v>
      </c>
      <c r="N264" s="17" t="s">
        <v>1438</v>
      </c>
      <c r="O264" s="18"/>
      <c r="P264" s="23">
        <f t="shared" si="26"/>
        <v>0</v>
      </c>
      <c r="Q264" s="90"/>
      <c r="R264" s="43">
        <f t="shared" si="27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4"/>
        <v>0</v>
      </c>
      <c r="H265" s="78">
        <v>0</v>
      </c>
      <c r="I265" s="76">
        <v>0</v>
      </c>
      <c r="J265" s="46">
        <f t="shared" si="3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27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4"/>
        <v>0</v>
      </c>
      <c r="H266" s="78">
        <v>0</v>
      </c>
      <c r="I266" s="76">
        <v>0</v>
      </c>
      <c r="J266" s="46">
        <f t="shared" si="3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si="27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4"/>
        <v>0</v>
      </c>
      <c r="H267" s="78">
        <v>0</v>
      </c>
      <c r="I267" s="76">
        <v>0</v>
      </c>
      <c r="J267" s="46">
        <f t="shared" si="3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26"/>
        <v>0</v>
      </c>
      <c r="Q267" s="90"/>
      <c r="R267" s="43">
        <f t="shared" si="27"/>
        <v>0</v>
      </c>
    </row>
    <row r="268" spans="1:19" ht="25.5" x14ac:dyDescent="0.55000000000000004">
      <c r="A268" s="10"/>
      <c r="B268" s="10"/>
      <c r="C268" s="19"/>
      <c r="D268" s="10"/>
      <c r="E268" s="64">
        <f>+'18'!J268</f>
        <v>0</v>
      </c>
      <c r="F268" s="71"/>
      <c r="G268" s="46">
        <f t="shared" si="34"/>
        <v>0</v>
      </c>
      <c r="H268" s="78"/>
      <c r="I268" s="76">
        <v>0</v>
      </c>
      <c r="J268" s="46">
        <f t="shared" si="3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26"/>
        <v>0</v>
      </c>
      <c r="Q268" s="90"/>
      <c r="R268" s="43">
        <f t="shared" si="27"/>
        <v>0</v>
      </c>
    </row>
    <row r="269" spans="1:19" ht="25.5" x14ac:dyDescent="0.55000000000000004">
      <c r="A269" s="10"/>
      <c r="B269" s="10"/>
      <c r="C269" s="19"/>
      <c r="D269" s="10"/>
      <c r="E269" s="64">
        <f>+'18'!J269</f>
        <v>0</v>
      </c>
      <c r="F269" s="71"/>
      <c r="G269" s="46">
        <f t="shared" si="33"/>
        <v>0</v>
      </c>
      <c r="H269" s="78">
        <v>0</v>
      </c>
      <c r="I269" s="76">
        <v>0</v>
      </c>
      <c r="J269" s="46">
        <f t="shared" si="30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26"/>
        <v>0</v>
      </c>
      <c r="Q269" s="90"/>
      <c r="R269" s="43">
        <f t="shared" si="27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3">E270+F270</f>
        <v>0</v>
      </c>
      <c r="H270" s="78">
        <v>0</v>
      </c>
      <c r="I270" s="76">
        <v>0</v>
      </c>
      <c r="J270" s="46">
        <f t="shared" ref="J270" si="44">+G270-H270-K270-I270</f>
        <v>0</v>
      </c>
      <c r="K270" s="72"/>
      <c r="L270" s="20"/>
      <c r="M270" s="65">
        <f t="shared" ref="M270" si="45">+L270*K270</f>
        <v>0</v>
      </c>
      <c r="N270" s="17" t="s">
        <v>16</v>
      </c>
      <c r="O270" s="18"/>
      <c r="P270" s="23">
        <f t="shared" ref="P270" si="46">SUM(M270-O270)</f>
        <v>0</v>
      </c>
      <c r="Q270" s="90"/>
      <c r="R270" s="43">
        <f t="shared" ref="R270" si="47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1985.0699999999995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22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5215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2210</v>
      </c>
      <c r="O275" s="2">
        <v>230</v>
      </c>
      <c r="P275" s="2">
        <v>330</v>
      </c>
      <c r="Q275" s="88">
        <v>920</v>
      </c>
      <c r="R275" s="2">
        <v>105</v>
      </c>
      <c r="S275" s="2">
        <v>200</v>
      </c>
      <c r="T275" s="2">
        <v>55</v>
      </c>
      <c r="U275" s="2">
        <v>50</v>
      </c>
      <c r="V275" s="2">
        <v>320</v>
      </c>
    </row>
    <row r="276" spans="1:22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2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2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50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2940</v>
      </c>
    </row>
    <row r="280" spans="1:22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2940</v>
      </c>
    </row>
    <row r="281" spans="1:22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2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2" x14ac:dyDescent="0.5">
      <c r="J283" s="2"/>
      <c r="L283" s="2"/>
    </row>
    <row r="284" spans="1:22" ht="25.5" x14ac:dyDescent="0.55000000000000004">
      <c r="J284" s="2"/>
      <c r="L284" s="73" t="s">
        <v>272</v>
      </c>
      <c r="M284" s="2" t="s">
        <v>307</v>
      </c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7"/>
  <sheetViews>
    <sheetView zoomScale="70" zoomScaleNormal="70" workbookViewId="0">
      <pane xSplit="10" ySplit="4" topLeftCell="M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R275" sqref="R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1439</v>
      </c>
      <c r="O18" s="18">
        <v>50</v>
      </c>
      <c r="P18" s="123">
        <f t="shared" si="3"/>
        <v>100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60</v>
      </c>
      <c r="P24" s="123">
        <f t="shared" si="3"/>
        <v>340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40</v>
      </c>
      <c r="P28" s="123">
        <f t="shared" si="3"/>
        <v>260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3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3"/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2</v>
      </c>
      <c r="F175" s="71"/>
      <c r="G175" s="46">
        <f t="shared" si="27"/>
        <v>2</v>
      </c>
      <c r="H175" s="78">
        <v>0</v>
      </c>
      <c r="I175" s="76">
        <v>0</v>
      </c>
      <c r="J175" s="46">
        <f t="shared" si="28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7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13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19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158</v>
      </c>
      <c r="F205" s="71"/>
      <c r="G205" s="46">
        <f t="shared" si="27"/>
        <v>158</v>
      </c>
      <c r="H205" s="78">
        <v>0</v>
      </c>
      <c r="I205" s="76">
        <v>0</v>
      </c>
      <c r="J205" s="46">
        <f t="shared" si="28"/>
        <v>152</v>
      </c>
      <c r="K205" s="72">
        <v>6</v>
      </c>
      <c r="L205" s="20">
        <v>55</v>
      </c>
      <c r="M205" s="65">
        <f t="shared" si="31"/>
        <v>330</v>
      </c>
      <c r="N205" s="17" t="s">
        <v>16</v>
      </c>
      <c r="O205" s="18"/>
      <c r="P205" s="123">
        <f t="shared" si="35"/>
        <v>330</v>
      </c>
      <c r="Q205" s="90">
        <v>40</v>
      </c>
      <c r="R205" s="43">
        <f t="shared" si="32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9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+'19'!J254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+'19'!J255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1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+'19'!J256</f>
        <v>0</v>
      </c>
      <c r="F256" s="71"/>
      <c r="G256" s="46">
        <f t="shared" ref="G256:G264" si="47">E256+F256</f>
        <v>0</v>
      </c>
      <c r="H256" s="78">
        <v>0</v>
      </c>
      <c r="I256" s="76">
        <v>0</v>
      </c>
      <c r="J256" s="46">
        <f t="shared" ref="J256:J264" si="48">+G256-H256-K256-I256</f>
        <v>0</v>
      </c>
      <c r="K256" s="72"/>
      <c r="L256" s="20">
        <v>29</v>
      </c>
      <c r="M256" s="65">
        <f t="shared" si="31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+'19'!J257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31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+'19'!J258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31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+'19'!J259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+'19'!J260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+'19'!J261</f>
        <v>3</v>
      </c>
      <c r="F261" s="71"/>
      <c r="G261" s="46">
        <f t="shared" si="47"/>
        <v>3</v>
      </c>
      <c r="H261" s="78">
        <v>0</v>
      </c>
      <c r="I261" s="76">
        <v>0</v>
      </c>
      <c r="J261" s="46">
        <f t="shared" si="48"/>
        <v>3</v>
      </c>
      <c r="K261" s="72"/>
      <c r="L261" s="20">
        <v>60</v>
      </c>
      <c r="M261" s="65">
        <f t="shared" si="31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+'19'!J262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31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+'19'!J263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8"/>
        <v>0</v>
      </c>
      <c r="K263" s="72"/>
      <c r="L263" s="20">
        <v>19</v>
      </c>
      <c r="M263" s="65">
        <f t="shared" si="31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+'19'!J264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31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>
        <f>+'19'!J269</f>
        <v>0</v>
      </c>
      <c r="F269" s="71"/>
      <c r="G269" s="46">
        <f t="shared" si="39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9">E270+F270</f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ref="P270" si="52">SUM(M270-O270)</f>
        <v>0</v>
      </c>
      <c r="Q270" s="90"/>
      <c r="R270" s="43">
        <f t="shared" ref="R270" si="53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1585.4199999999998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4" t="s">
        <v>212</v>
      </c>
      <c r="L272" s="175"/>
      <c r="M272" s="30">
        <f>+O271</f>
        <v>0</v>
      </c>
      <c r="N272" s="27"/>
      <c r="O272" s="29"/>
    </row>
    <row r="273" spans="1:17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3905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440</v>
      </c>
      <c r="O275" s="2">
        <v>210</v>
      </c>
      <c r="P275" s="2">
        <v>100</v>
      </c>
      <c r="Q275" s="88">
        <v>130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7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200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3250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3250</v>
      </c>
    </row>
    <row r="281" spans="1:17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7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7" x14ac:dyDescent="0.5">
      <c r="J283" s="2"/>
      <c r="L283" s="2"/>
    </row>
    <row r="284" spans="1:17" ht="25.5" x14ac:dyDescent="0.55000000000000004">
      <c r="J284" s="2"/>
      <c r="L284" s="73" t="s">
        <v>272</v>
      </c>
      <c r="M284" s="2" t="s">
        <v>307</v>
      </c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E15" sqref="E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>
        <v>6</v>
      </c>
      <c r="G32" s="46">
        <f t="shared" si="5"/>
        <v>9</v>
      </c>
      <c r="H32" s="78">
        <v>0</v>
      </c>
      <c r="I32" s="76">
        <v>0</v>
      </c>
      <c r="J32" s="46">
        <f t="shared" si="6"/>
        <v>2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1439</v>
      </c>
      <c r="O40" s="18">
        <v>100</v>
      </c>
      <c r="P40" s="23">
        <f t="shared" si="3"/>
        <v>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>
        <v>3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</v>
      </c>
      <c r="F175" s="71">
        <v>5</v>
      </c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14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152</v>
      </c>
      <c r="F205" s="71"/>
      <c r="G205" s="46">
        <f t="shared" si="30"/>
        <v>152</v>
      </c>
      <c r="H205" s="78">
        <v>0</v>
      </c>
      <c r="I205" s="76">
        <v>0</v>
      </c>
      <c r="J205" s="46">
        <f t="shared" si="31"/>
        <v>149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+'20'!J254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+'20'!J255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+'20'!J256</f>
        <v>0</v>
      </c>
      <c r="F256" s="71"/>
      <c r="G256" s="46">
        <f t="shared" ref="G256:G264" si="53">E256+F256</f>
        <v>0</v>
      </c>
      <c r="H256" s="78">
        <v>0</v>
      </c>
      <c r="I256" s="76">
        <v>0</v>
      </c>
      <c r="J256" s="46">
        <f t="shared" ref="J256:J264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+'20'!J257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>
        <v>20.36</v>
      </c>
      <c r="R257" s="43">
        <f t="shared" ref="R257:R268" si="55">+K257*Q257</f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+'20'!J258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+'20'!J259</f>
        <v>0</v>
      </c>
      <c r="F259" s="71"/>
      <c r="G259" s="46">
        <f t="shared" si="5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+'20'!J260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+'20'!J261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+'20'!J262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+'20'!J263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+'20'!J264</f>
        <v>0</v>
      </c>
      <c r="F264" s="71"/>
      <c r="G264" s="46">
        <f t="shared" si="5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+'20'!J267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+'20'!J268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>
        <v>20.36</v>
      </c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6">E270+F270</f>
        <v>0</v>
      </c>
      <c r="H270" s="78">
        <v>0</v>
      </c>
      <c r="I270" s="76">
        <v>0</v>
      </c>
      <c r="J270" s="46">
        <f t="shared" ref="J270" si="57">+G270-H270-K270-I270</f>
        <v>0</v>
      </c>
      <c r="K270" s="72"/>
      <c r="L270" s="20"/>
      <c r="M270" s="65">
        <f t="shared" ref="M270" si="58">+L270*K270</f>
        <v>0</v>
      </c>
      <c r="N270" s="17" t="s">
        <v>16</v>
      </c>
      <c r="O270" s="18"/>
      <c r="P270" s="23">
        <f t="shared" ref="P270" si="59">SUM(M270-O270)</f>
        <v>0</v>
      </c>
      <c r="Q270" s="90">
        <v>20.36</v>
      </c>
      <c r="R270" s="43">
        <f t="shared" ref="R270" si="60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1654.4299999999998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9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3730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1585</v>
      </c>
      <c r="O275" s="2">
        <v>410</v>
      </c>
      <c r="P275" s="2">
        <v>780</v>
      </c>
      <c r="Q275" s="2">
        <v>60</v>
      </c>
      <c r="R275" s="2">
        <v>200</v>
      </c>
      <c r="S275" s="2">
        <v>135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9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100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2030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2030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9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9" x14ac:dyDescent="0.5">
      <c r="J283" s="2"/>
      <c r="L283" s="2"/>
    </row>
    <row r="284" spans="1:19" ht="25.5" x14ac:dyDescent="0.55000000000000004">
      <c r="J284" s="2"/>
      <c r="L284" s="73" t="s">
        <v>272</v>
      </c>
      <c r="M284" s="2" t="s">
        <v>307</v>
      </c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7"/>
  <sheetViews>
    <sheetView zoomScale="70" zoomScaleNormal="70" workbookViewId="0">
      <pane xSplit="10" ySplit="4" topLeftCell="N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4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149</v>
      </c>
      <c r="F205" s="71"/>
      <c r="G205" s="46">
        <f t="shared" si="30"/>
        <v>149</v>
      </c>
      <c r="H205" s="78">
        <v>0</v>
      </c>
      <c r="I205" s="76">
        <v>0</v>
      </c>
      <c r="J205" s="46">
        <f t="shared" si="31"/>
        <v>149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+'21'!J254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+'21'!J255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+'21'!J256</f>
        <v>0</v>
      </c>
      <c r="F256" s="71"/>
      <c r="G256" s="46">
        <f t="shared" ref="G256:G264" si="51">E256+F256</f>
        <v>0</v>
      </c>
      <c r="H256" s="78">
        <v>0</v>
      </c>
      <c r="I256" s="76">
        <v>0</v>
      </c>
      <c r="J256" s="46">
        <f t="shared" ref="J256:J264" si="52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+'21'!J257</f>
        <v>0</v>
      </c>
      <c r="F257" s="71"/>
      <c r="G257" s="46">
        <f t="shared" si="51"/>
        <v>0</v>
      </c>
      <c r="H257" s="78">
        <v>0</v>
      </c>
      <c r="I257" s="76">
        <v>0</v>
      </c>
      <c r="J257" s="46">
        <f t="shared" si="52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+'21'!J258</f>
        <v>0</v>
      </c>
      <c r="F258" s="71"/>
      <c r="G258" s="46">
        <f t="shared" si="51"/>
        <v>0</v>
      </c>
      <c r="H258" s="78">
        <v>0</v>
      </c>
      <c r="I258" s="76">
        <v>0</v>
      </c>
      <c r="J258" s="46">
        <f t="shared" si="52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+'21'!J259</f>
        <v>0</v>
      </c>
      <c r="F259" s="71"/>
      <c r="G259" s="46">
        <f t="shared" si="51"/>
        <v>0</v>
      </c>
      <c r="H259" s="78">
        <v>0</v>
      </c>
      <c r="I259" s="76">
        <v>0</v>
      </c>
      <c r="J259" s="46">
        <f t="shared" si="52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+'21'!J260</f>
        <v>0</v>
      </c>
      <c r="F260" s="71"/>
      <c r="G260" s="46">
        <f t="shared" si="51"/>
        <v>0</v>
      </c>
      <c r="H260" s="78">
        <v>0</v>
      </c>
      <c r="I260" s="76">
        <v>0</v>
      </c>
      <c r="J260" s="46">
        <f t="shared" si="52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+'21'!J261</f>
        <v>3</v>
      </c>
      <c r="F261" s="71"/>
      <c r="G261" s="46">
        <f t="shared" si="51"/>
        <v>3</v>
      </c>
      <c r="H261" s="78">
        <v>0</v>
      </c>
      <c r="I261" s="76">
        <v>0</v>
      </c>
      <c r="J261" s="46">
        <f t="shared" si="52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+'21'!J262</f>
        <v>0</v>
      </c>
      <c r="F262" s="71"/>
      <c r="G262" s="46">
        <f t="shared" si="51"/>
        <v>0</v>
      </c>
      <c r="H262" s="78">
        <v>0</v>
      </c>
      <c r="I262" s="76">
        <v>0</v>
      </c>
      <c r="J262" s="46">
        <f t="shared" si="52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+'21'!J263</f>
        <v>0</v>
      </c>
      <c r="F263" s="71"/>
      <c r="G263" s="46">
        <f t="shared" si="51"/>
        <v>0</v>
      </c>
      <c r="H263" s="78">
        <v>0</v>
      </c>
      <c r="I263" s="76">
        <v>0</v>
      </c>
      <c r="J263" s="46">
        <f t="shared" si="52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+'21'!J264</f>
        <v>0</v>
      </c>
      <c r="F264" s="71"/>
      <c r="G264" s="46">
        <f t="shared" si="51"/>
        <v>0</v>
      </c>
      <c r="H264" s="78">
        <v>0</v>
      </c>
      <c r="I264" s="76">
        <v>0</v>
      </c>
      <c r="J264" s="46">
        <f t="shared" si="52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/>
      <c r="H269" s="78">
        <v>0</v>
      </c>
      <c r="I269" s="76"/>
      <c r="J269" s="46"/>
      <c r="K269" s="72"/>
      <c r="L269" s="20"/>
      <c r="M269" s="65"/>
      <c r="N269" s="17"/>
      <c r="O269" s="18"/>
      <c r="P269" s="23">
        <f t="shared" ref="P269" si="53">SUM(M269-O269)</f>
        <v>0</v>
      </c>
      <c r="Q269" s="90"/>
      <c r="R269" s="43">
        <f t="shared" ref="R269" si="54">+K269*Q269</f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493.54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1385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480</v>
      </c>
      <c r="O275" s="2">
        <v>50</v>
      </c>
      <c r="P275" s="2">
        <v>180</v>
      </c>
      <c r="Q275" s="2">
        <v>100</v>
      </c>
      <c r="R275" s="2">
        <v>150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890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890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O11" sqref="O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4</v>
      </c>
      <c r="F11" s="71">
        <v>3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3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>
        <v>10</v>
      </c>
      <c r="G32" s="46">
        <f t="shared" si="5"/>
        <v>11</v>
      </c>
      <c r="H32" s="78">
        <v>0</v>
      </c>
      <c r="I32" s="76">
        <v>0</v>
      </c>
      <c r="J32" s="46">
        <f t="shared" si="6"/>
        <v>7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23">
        <f t="shared" si="3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23">
        <f t="shared" si="3"/>
        <v>80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3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>
        <v>5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14</v>
      </c>
      <c r="F193" s="71">
        <v>10</v>
      </c>
      <c r="G193" s="46">
        <f t="shared" si="27"/>
        <v>24</v>
      </c>
      <c r="H193" s="78">
        <v>0</v>
      </c>
      <c r="I193" s="76">
        <v>0</v>
      </c>
      <c r="J193" s="46">
        <f t="shared" si="28"/>
        <v>24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14</v>
      </c>
      <c r="F194" s="71">
        <v>10</v>
      </c>
      <c r="G194" s="46">
        <f t="shared" si="27"/>
        <v>24</v>
      </c>
      <c r="H194" s="78">
        <v>0</v>
      </c>
      <c r="I194" s="76">
        <v>0</v>
      </c>
      <c r="J194" s="46">
        <f t="shared" si="28"/>
        <v>22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149</v>
      </c>
      <c r="F205" s="71"/>
      <c r="G205" s="46">
        <f t="shared" si="27"/>
        <v>149</v>
      </c>
      <c r="H205" s="78">
        <v>0</v>
      </c>
      <c r="I205" s="76">
        <v>0</v>
      </c>
      <c r="J205" s="46">
        <f t="shared" si="28"/>
        <v>147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9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2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+'22'!J254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+'22'!J255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1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+'22'!J256</f>
        <v>0</v>
      </c>
      <c r="F256" s="71"/>
      <c r="G256" s="46">
        <f t="shared" ref="G256:G264" si="47">E256+F256</f>
        <v>0</v>
      </c>
      <c r="H256" s="78">
        <v>0</v>
      </c>
      <c r="I256" s="76">
        <v>0</v>
      </c>
      <c r="J256" s="46">
        <f t="shared" ref="J256:J264" si="48">+G256-H256-K256-I256</f>
        <v>0</v>
      </c>
      <c r="K256" s="72"/>
      <c r="L256" s="20">
        <v>29</v>
      </c>
      <c r="M256" s="65">
        <f t="shared" si="31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+'22'!J257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31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+'22'!J258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31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+'22'!J259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+'22'!J260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+'22'!J261</f>
        <v>3</v>
      </c>
      <c r="F261" s="71"/>
      <c r="G261" s="46">
        <f t="shared" si="47"/>
        <v>3</v>
      </c>
      <c r="H261" s="78">
        <v>0</v>
      </c>
      <c r="I261" s="76">
        <v>0</v>
      </c>
      <c r="J261" s="46">
        <f t="shared" si="48"/>
        <v>3</v>
      </c>
      <c r="K261" s="72"/>
      <c r="L261" s="20">
        <v>60</v>
      </c>
      <c r="M261" s="65">
        <f t="shared" si="31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+'22'!J262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31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+'22'!J263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8"/>
        <v>0</v>
      </c>
      <c r="K263" s="72"/>
      <c r="L263" s="20">
        <v>19</v>
      </c>
      <c r="M263" s="65">
        <f t="shared" si="31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+'22'!J264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31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+'22'!J266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+'22'!J267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+'22'!J268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9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9">E270+F270</f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ref="P270" si="52">SUM(M270-O270)</f>
        <v>0</v>
      </c>
      <c r="Q270" s="90"/>
      <c r="R270" s="43">
        <f t="shared" ref="R270" si="53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718.9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1940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320</v>
      </c>
      <c r="O275" s="2">
        <v>50</v>
      </c>
      <c r="P275" s="2">
        <v>270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90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1515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1515</v>
      </c>
    </row>
    <row r="281" spans="1:1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6" x14ac:dyDescent="0.5">
      <c r="J283" s="2"/>
      <c r="L283" s="2"/>
    </row>
    <row r="284" spans="1:16" ht="25.5" x14ac:dyDescent="0.55000000000000004">
      <c r="J284" s="2"/>
      <c r="L284" s="73" t="s">
        <v>272</v>
      </c>
      <c r="M284" s="2" t="s">
        <v>307</v>
      </c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W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L25" sqref="L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147</v>
      </c>
      <c r="F205" s="71"/>
      <c r="G205" s="46">
        <f t="shared" si="30"/>
        <v>147</v>
      </c>
      <c r="H205" s="78">
        <v>0</v>
      </c>
      <c r="I205" s="76">
        <v>0</v>
      </c>
      <c r="J205" s="46">
        <f t="shared" si="31"/>
        <v>145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+'23'!J254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+'23'!J255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+'23'!J256</f>
        <v>0</v>
      </c>
      <c r="F256" s="71"/>
      <c r="G256" s="46">
        <f t="shared" ref="G256:G264" si="53">E256+F256</f>
        <v>0</v>
      </c>
      <c r="H256" s="78">
        <v>0</v>
      </c>
      <c r="I256" s="76">
        <v>0</v>
      </c>
      <c r="J256" s="46">
        <f t="shared" ref="J256:J264" si="54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+'23'!J257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+'23'!J258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+'23'!J259</f>
        <v>0</v>
      </c>
      <c r="F259" s="71"/>
      <c r="G259" s="46">
        <f t="shared" si="5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+'23'!J260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+'23'!J261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+'23'!J262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+'23'!J263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+'23'!J264</f>
        <v>0</v>
      </c>
      <c r="F264" s="71"/>
      <c r="G264" s="46">
        <f t="shared" si="5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+'23'!J267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/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787.61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3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1805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785</v>
      </c>
      <c r="O275" s="2">
        <v>100</v>
      </c>
      <c r="P275" s="2">
        <v>50</v>
      </c>
      <c r="Q275" s="2">
        <v>25</v>
      </c>
      <c r="R275" s="2">
        <v>25</v>
      </c>
      <c r="S275" s="2">
        <v>65</v>
      </c>
      <c r="T275" s="2">
        <v>290</v>
      </c>
      <c r="U275" s="2">
        <v>100</v>
      </c>
      <c r="V275" s="2">
        <v>80</v>
      </c>
      <c r="W275" s="2">
        <v>50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3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125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880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880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3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3" x14ac:dyDescent="0.5">
      <c r="J283" s="2"/>
      <c r="L283" s="2"/>
    </row>
    <row r="284" spans="1:23" ht="25.5" x14ac:dyDescent="0.55000000000000004">
      <c r="J284" s="2"/>
      <c r="L284" s="73" t="s">
        <v>272</v>
      </c>
      <c r="M284" s="2" t="s">
        <v>307</v>
      </c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U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35</v>
      </c>
      <c r="F6" s="71">
        <v>10</v>
      </c>
      <c r="G6" s="46">
        <f t="shared" si="0"/>
        <v>45</v>
      </c>
      <c r="H6" s="78">
        <v>0</v>
      </c>
      <c r="I6" s="76">
        <v>0</v>
      </c>
      <c r="J6" s="46">
        <f t="shared" si="1"/>
        <v>44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3">
        <f t="shared" si="3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</v>
      </c>
      <c r="F18" s="71">
        <v>8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23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3">
        <f t="shared" si="3"/>
        <v>125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12</v>
      </c>
      <c r="F112" s="71">
        <v>5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8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>
        <v>5</v>
      </c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3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6</v>
      </c>
      <c r="F175" s="71">
        <v>5</v>
      </c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4</v>
      </c>
      <c r="F178" s="71">
        <v>6</v>
      </c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10</v>
      </c>
      <c r="F185" s="71"/>
      <c r="G185" s="46">
        <f t="shared" si="27"/>
        <v>10</v>
      </c>
      <c r="H185" s="78">
        <v>0</v>
      </c>
      <c r="I185" s="76">
        <v>0</v>
      </c>
      <c r="J185" s="46">
        <f t="shared" si="28"/>
        <v>10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20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145</v>
      </c>
      <c r="F205" s="71"/>
      <c r="G205" s="46">
        <f t="shared" si="27"/>
        <v>145</v>
      </c>
      <c r="H205" s="78">
        <v>0</v>
      </c>
      <c r="I205" s="76">
        <v>0</v>
      </c>
      <c r="J205" s="46">
        <f t="shared" si="28"/>
        <v>143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:M268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+'24'!J254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4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+'24'!J255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45"/>
        <v>0</v>
      </c>
      <c r="N255" s="17" t="s">
        <v>1438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+'24'!J256</f>
        <v>0</v>
      </c>
      <c r="F256" s="71"/>
      <c r="G256" s="46">
        <f t="shared" ref="G256:G264" si="47">E256+F256</f>
        <v>0</v>
      </c>
      <c r="H256" s="78">
        <v>0</v>
      </c>
      <c r="I256" s="76">
        <v>0</v>
      </c>
      <c r="J256" s="46">
        <f t="shared" ref="J256:J264" si="48">+G256-H256-K256-I256</f>
        <v>0</v>
      </c>
      <c r="K256" s="72"/>
      <c r="L256" s="20">
        <v>29</v>
      </c>
      <c r="M256" s="65">
        <f t="shared" si="45"/>
        <v>0</v>
      </c>
      <c r="N256" s="17" t="s">
        <v>1438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+'24'!J257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45"/>
        <v>0</v>
      </c>
      <c r="N257" s="17" t="s">
        <v>1438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+'24'!J258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45"/>
        <v>0</v>
      </c>
      <c r="N258" s="17" t="s">
        <v>1438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+'24'!J259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60</v>
      </c>
      <c r="M259" s="65">
        <f t="shared" si="45"/>
        <v>0</v>
      </c>
      <c r="N259" s="17" t="s">
        <v>1438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+'24'!J260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60</v>
      </c>
      <c r="M260" s="65">
        <f t="shared" si="45"/>
        <v>0</v>
      </c>
      <c r="N260" s="17" t="s">
        <v>1438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+'24'!J261</f>
        <v>3</v>
      </c>
      <c r="F261" s="71"/>
      <c r="G261" s="46">
        <f t="shared" si="47"/>
        <v>3</v>
      </c>
      <c r="H261" s="78">
        <v>0</v>
      </c>
      <c r="I261" s="76">
        <v>0</v>
      </c>
      <c r="J261" s="46">
        <f t="shared" si="48"/>
        <v>3</v>
      </c>
      <c r="K261" s="72"/>
      <c r="L261" s="20">
        <v>60</v>
      </c>
      <c r="M261" s="65">
        <f t="shared" si="45"/>
        <v>0</v>
      </c>
      <c r="N261" s="17" t="s">
        <v>1438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+'24'!J262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45"/>
        <v>0</v>
      </c>
      <c r="N262" s="17" t="s">
        <v>1438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+'24'!J263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8"/>
        <v>0</v>
      </c>
      <c r="K263" s="72"/>
      <c r="L263" s="20">
        <v>19</v>
      </c>
      <c r="M263" s="65">
        <f t="shared" si="45"/>
        <v>0</v>
      </c>
      <c r="N263" s="17" t="s">
        <v>1438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+'24'!J264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45"/>
        <v>0</v>
      </c>
      <c r="N264" s="17" t="s">
        <v>1438</v>
      </c>
      <c r="O264" s="18"/>
      <c r="P264" s="23">
        <f t="shared" si="3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+'24'!J265</f>
        <v>0</v>
      </c>
      <c r="F265" s="71">
        <v>2</v>
      </c>
      <c r="G265" s="46">
        <f t="shared" si="39"/>
        <v>2</v>
      </c>
      <c r="H265" s="78">
        <v>0</v>
      </c>
      <c r="I265" s="76">
        <v>0</v>
      </c>
      <c r="J265" s="46">
        <f t="shared" si="40"/>
        <v>2</v>
      </c>
      <c r="K265" s="72"/>
      <c r="L265" s="20">
        <v>35</v>
      </c>
      <c r="M265" s="65">
        <f t="shared" si="45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+'24'!J266</f>
        <v>0</v>
      </c>
      <c r="F266" s="71">
        <v>9</v>
      </c>
      <c r="G266" s="46">
        <f t="shared" si="39"/>
        <v>9</v>
      </c>
      <c r="H266" s="78">
        <v>0</v>
      </c>
      <c r="I266" s="76">
        <v>0</v>
      </c>
      <c r="J266" s="46">
        <f t="shared" si="40"/>
        <v>9</v>
      </c>
      <c r="K266" s="72"/>
      <c r="L266" s="20">
        <v>100</v>
      </c>
      <c r="M266" s="65">
        <f t="shared" si="45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+'24'!J267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45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45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ref="P269" si="49">SUM(M269-O269)</f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0">E270+F270</f>
        <v>0</v>
      </c>
      <c r="H270" s="78">
        <v>0</v>
      </c>
      <c r="I270" s="76">
        <v>0</v>
      </c>
      <c r="J270" s="46">
        <f t="shared" ref="J270" si="51">+G270-H270-K270-I270</f>
        <v>0</v>
      </c>
      <c r="K270" s="72"/>
      <c r="L270" s="20"/>
      <c r="M270" s="65">
        <f t="shared" ref="M270" si="52">+L270*K270</f>
        <v>0</v>
      </c>
      <c r="N270" s="17" t="s">
        <v>16</v>
      </c>
      <c r="O270" s="18"/>
      <c r="P270" s="23">
        <f t="shared" ref="P270" si="53">SUM(M270-O270)</f>
        <v>0</v>
      </c>
      <c r="Q270" s="90"/>
      <c r="R270" s="43">
        <f t="shared" ref="R270" si="54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1000.7299999999999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1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2435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795</v>
      </c>
      <c r="O275" s="2">
        <v>230</v>
      </c>
      <c r="P275" s="2">
        <v>50</v>
      </c>
      <c r="Q275" s="2">
        <v>100</v>
      </c>
      <c r="R275" s="2">
        <v>50</v>
      </c>
      <c r="S275" s="2">
        <v>115</v>
      </c>
      <c r="T275" s="2">
        <v>50</v>
      </c>
      <c r="U275" s="2">
        <v>200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1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115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1510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1510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1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1" x14ac:dyDescent="0.5">
      <c r="J283" s="2"/>
      <c r="L283" s="2"/>
    </row>
    <row r="284" spans="1:21" ht="25.5" x14ac:dyDescent="0.55000000000000004">
      <c r="J284" s="2"/>
      <c r="L284" s="73" t="s">
        <v>272</v>
      </c>
      <c r="M284" s="2" t="s">
        <v>307</v>
      </c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10.00"/>
        <filter val="125.00"/>
        <filter val="130.00"/>
        <filter val="200.00"/>
        <filter val="240.00"/>
        <filter val="300.00"/>
        <filter val="50"/>
        <filter val="5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AB357"/>
  <sheetViews>
    <sheetView zoomScale="70" zoomScaleNormal="70" workbookViewId="0">
      <pane xSplit="10" ySplit="4" topLeftCell="L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N56" sqref="N5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44</v>
      </c>
      <c r="F6" s="71">
        <v>10</v>
      </c>
      <c r="G6" s="46">
        <f t="shared" si="0"/>
        <v>54</v>
      </c>
      <c r="H6" s="78">
        <v>0</v>
      </c>
      <c r="I6" s="76">
        <v>0</v>
      </c>
      <c r="J6" s="46">
        <f t="shared" si="1"/>
        <v>49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>
        <v>6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18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3">
        <f t="shared" si="3"/>
        <v>900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8</v>
      </c>
      <c r="F24" s="71">
        <v>3</v>
      </c>
      <c r="G24" s="46">
        <f t="shared" si="0"/>
        <v>11</v>
      </c>
      <c r="H24" s="78">
        <v>0</v>
      </c>
      <c r="I24" s="76">
        <v>0</v>
      </c>
      <c r="J24" s="46">
        <f t="shared" si="1"/>
        <v>5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23">
        <f t="shared" si="3"/>
        <v>600</v>
      </c>
      <c r="Q24" s="119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3"/>
        <v>800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13</v>
      </c>
      <c r="F32" s="71">
        <v>5</v>
      </c>
      <c r="G32" s="46">
        <f t="shared" si="5"/>
        <v>18</v>
      </c>
      <c r="H32" s="78">
        <v>0</v>
      </c>
      <c r="I32" s="76">
        <v>0</v>
      </c>
      <c r="J32" s="46">
        <f t="shared" si="6"/>
        <v>10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6</v>
      </c>
      <c r="F39" s="71">
        <v>3</v>
      </c>
      <c r="G39" s="46">
        <f t="shared" si="5"/>
        <v>9</v>
      </c>
      <c r="H39" s="78">
        <v>0</v>
      </c>
      <c r="I39" s="76">
        <v>0</v>
      </c>
      <c r="J39" s="46">
        <f t="shared" si="6"/>
        <v>3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>
        <v>50</v>
      </c>
      <c r="P39" s="123">
        <f t="shared" si="3"/>
        <v>250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7</v>
      </c>
      <c r="F40" s="71">
        <v>3</v>
      </c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11</v>
      </c>
      <c r="F47" s="71">
        <v>5</v>
      </c>
      <c r="G47" s="46">
        <f t="shared" si="5"/>
        <v>16</v>
      </c>
      <c r="H47" s="78">
        <v>0</v>
      </c>
      <c r="I47" s="76">
        <v>0</v>
      </c>
      <c r="J47" s="46">
        <f t="shared" si="6"/>
        <v>14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7</v>
      </c>
      <c r="F74" s="71">
        <v>3</v>
      </c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16</v>
      </c>
      <c r="F112" s="71">
        <v>5</v>
      </c>
      <c r="G112" s="46">
        <f t="shared" si="20"/>
        <v>21</v>
      </c>
      <c r="H112" s="78">
        <v>0</v>
      </c>
      <c r="I112" s="76">
        <v>0</v>
      </c>
      <c r="J112" s="46">
        <f t="shared" si="21"/>
        <v>19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6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3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9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23">
        <f t="shared" si="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6</v>
      </c>
      <c r="F131" s="71">
        <v>3</v>
      </c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6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3">
        <f t="shared" si="26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11</v>
      </c>
      <c r="F175" s="71"/>
      <c r="G175" s="46">
        <f t="shared" si="28"/>
        <v>11</v>
      </c>
      <c r="H175" s="78">
        <v>0</v>
      </c>
      <c r="I175" s="76">
        <v>0</v>
      </c>
      <c r="J175" s="46">
        <f t="shared" si="29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9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9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9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23">
        <f t="shared" si="30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9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3">
        <f t="shared" si="30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22</v>
      </c>
      <c r="F193" s="71"/>
      <c r="G193" s="46">
        <f t="shared" si="28"/>
        <v>22</v>
      </c>
      <c r="H193" s="78">
        <v>0</v>
      </c>
      <c r="I193" s="76">
        <v>0</v>
      </c>
      <c r="J193" s="46">
        <f t="shared" si="29"/>
        <v>22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20</v>
      </c>
      <c r="F194" s="71">
        <v>10</v>
      </c>
      <c r="G194" s="46">
        <f t="shared" si="28"/>
        <v>30</v>
      </c>
      <c r="H194" s="78">
        <v>0</v>
      </c>
      <c r="I194" s="76">
        <v>0</v>
      </c>
      <c r="J194" s="46">
        <f t="shared" si="29"/>
        <v>27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3">
        <f t="shared" si="30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143</v>
      </c>
      <c r="F205" s="71"/>
      <c r="G205" s="46">
        <f t="shared" si="28"/>
        <v>143</v>
      </c>
      <c r="H205" s="78">
        <v>0</v>
      </c>
      <c r="I205" s="76">
        <v>0</v>
      </c>
      <c r="J205" s="46">
        <f t="shared" si="29"/>
        <v>135</v>
      </c>
      <c r="K205" s="72">
        <v>8</v>
      </c>
      <c r="L205" s="20">
        <v>55</v>
      </c>
      <c r="M205" s="65">
        <f t="shared" si="33"/>
        <v>440</v>
      </c>
      <c r="N205" s="17" t="s">
        <v>16</v>
      </c>
      <c r="O205" s="18"/>
      <c r="P205" s="123">
        <f t="shared" si="37"/>
        <v>440</v>
      </c>
      <c r="Q205" s="90">
        <v>40</v>
      </c>
      <c r="R205" s="43">
        <f t="shared" si="34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69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16</v>
      </c>
      <c r="F218" s="71"/>
      <c r="G218" s="46">
        <f t="shared" si="28"/>
        <v>16</v>
      </c>
      <c r="H218" s="78">
        <v>0</v>
      </c>
      <c r="I218" s="76">
        <v>0</v>
      </c>
      <c r="J218" s="46">
        <f t="shared" si="29"/>
        <v>15</v>
      </c>
      <c r="K218" s="72">
        <v>1</v>
      </c>
      <c r="L218" s="20">
        <v>20</v>
      </c>
      <c r="M218" s="65">
        <f t="shared" si="33"/>
        <v>20</v>
      </c>
      <c r="N218" s="17" t="s">
        <v>16</v>
      </c>
      <c r="O218" s="18"/>
      <c r="P218" s="123">
        <f t="shared" si="39"/>
        <v>20</v>
      </c>
      <c r="Q218" s="90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3"/>
        <v>50</v>
      </c>
      <c r="N249" s="17" t="s">
        <v>16</v>
      </c>
      <c r="O249" s="18"/>
      <c r="P249" s="123">
        <f t="shared" si="39"/>
        <v>50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:M268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+'25'!J254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3"/>
        <v>4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+'25'!J255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50"/>
        <v>0</v>
      </c>
      <c r="N255" s="17" t="s">
        <v>1438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+'25'!J256</f>
        <v>0</v>
      </c>
      <c r="F256" s="71"/>
      <c r="G256" s="46">
        <f t="shared" ref="G256:G266" si="53">E256+F256</f>
        <v>0</v>
      </c>
      <c r="H256" s="78">
        <v>0</v>
      </c>
      <c r="I256" s="76">
        <v>0</v>
      </c>
      <c r="J256" s="46">
        <f t="shared" ref="J256:J266" si="54">+G256-H256-K256-I256</f>
        <v>0</v>
      </c>
      <c r="K256" s="72"/>
      <c r="L256" s="20">
        <v>29</v>
      </c>
      <c r="M256" s="65">
        <f t="shared" si="50"/>
        <v>0</v>
      </c>
      <c r="N256" s="17" t="s">
        <v>1438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+'25'!J257</f>
        <v>0</v>
      </c>
      <c r="F257" s="71"/>
      <c r="G257" s="46">
        <f t="shared" si="5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si="50"/>
        <v>0</v>
      </c>
      <c r="N257" s="17" t="s">
        <v>1438</v>
      </c>
      <c r="O257" s="18"/>
      <c r="P257" s="23">
        <f t="shared" si="39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+'25'!J258</f>
        <v>0</v>
      </c>
      <c r="F258" s="71"/>
      <c r="G258" s="46">
        <f t="shared" si="5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29</v>
      </c>
      <c r="M258" s="65">
        <f t="shared" si="50"/>
        <v>0</v>
      </c>
      <c r="N258" s="17" t="s">
        <v>1438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+'25'!J259</f>
        <v>0</v>
      </c>
      <c r="F259" s="71"/>
      <c r="G259" s="46">
        <f t="shared" si="5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50"/>
        <v>0</v>
      </c>
      <c r="N259" s="17" t="s">
        <v>1438</v>
      </c>
      <c r="O259" s="18"/>
      <c r="P259" s="23">
        <f t="shared" si="39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+'25'!J260</f>
        <v>0</v>
      </c>
      <c r="F260" s="71"/>
      <c r="G260" s="46">
        <f t="shared" si="53"/>
        <v>0</v>
      </c>
      <c r="H260" s="78">
        <v>0</v>
      </c>
      <c r="I260" s="76">
        <v>0</v>
      </c>
      <c r="J260" s="46">
        <f t="shared" si="54"/>
        <v>0</v>
      </c>
      <c r="K260" s="72"/>
      <c r="L260" s="20">
        <v>60</v>
      </c>
      <c r="M260" s="65">
        <f t="shared" si="50"/>
        <v>0</v>
      </c>
      <c r="N260" s="17" t="s">
        <v>1438</v>
      </c>
      <c r="O260" s="18"/>
      <c r="P260" s="23">
        <f t="shared" si="39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+'25'!J261</f>
        <v>3</v>
      </c>
      <c r="F261" s="71"/>
      <c r="G261" s="46">
        <f t="shared" si="53"/>
        <v>3</v>
      </c>
      <c r="H261" s="78">
        <v>0</v>
      </c>
      <c r="I261" s="76">
        <v>0</v>
      </c>
      <c r="J261" s="46">
        <f t="shared" si="54"/>
        <v>3</v>
      </c>
      <c r="K261" s="72"/>
      <c r="L261" s="20">
        <v>60</v>
      </c>
      <c r="M261" s="65">
        <f t="shared" si="50"/>
        <v>0</v>
      </c>
      <c r="N261" s="17" t="s">
        <v>1438</v>
      </c>
      <c r="O261" s="18"/>
      <c r="P261" s="23">
        <f t="shared" si="39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+'25'!J262</f>
        <v>0</v>
      </c>
      <c r="F262" s="71"/>
      <c r="G262" s="46">
        <f t="shared" si="5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50"/>
        <v>0</v>
      </c>
      <c r="N262" s="17" t="s">
        <v>1438</v>
      </c>
      <c r="O262" s="18"/>
      <c r="P262" s="23">
        <f t="shared" si="39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+'25'!J263</f>
        <v>0</v>
      </c>
      <c r="F263" s="71"/>
      <c r="G263" s="46">
        <f t="shared" si="53"/>
        <v>0</v>
      </c>
      <c r="H263" s="78">
        <v>0</v>
      </c>
      <c r="I263" s="76">
        <v>0</v>
      </c>
      <c r="J263" s="46">
        <f t="shared" si="54"/>
        <v>0</v>
      </c>
      <c r="K263" s="72"/>
      <c r="L263" s="20">
        <v>19</v>
      </c>
      <c r="M263" s="65">
        <f t="shared" si="50"/>
        <v>0</v>
      </c>
      <c r="N263" s="17" t="s">
        <v>1438</v>
      </c>
      <c r="O263" s="18"/>
      <c r="P263" s="23">
        <f t="shared" si="39"/>
        <v>0</v>
      </c>
      <c r="Q263" s="90"/>
      <c r="R263" s="43">
        <f t="shared" si="34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+'25'!J264</f>
        <v>0</v>
      </c>
      <c r="F264" s="71"/>
      <c r="G264" s="46">
        <f t="shared" si="5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50"/>
        <v>0</v>
      </c>
      <c r="N264" s="17" t="s">
        <v>1438</v>
      </c>
      <c r="O264" s="18"/>
      <c r="P264" s="23">
        <f t="shared" si="39"/>
        <v>0</v>
      </c>
      <c r="Q264" s="90"/>
      <c r="R264" s="43">
        <f t="shared" si="34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+'25'!J265</f>
        <v>2</v>
      </c>
      <c r="F265" s="71"/>
      <c r="G265" s="46">
        <f t="shared" si="53"/>
        <v>2</v>
      </c>
      <c r="H265" s="78">
        <v>0</v>
      </c>
      <c r="I265" s="76">
        <v>0</v>
      </c>
      <c r="J265" s="46">
        <f t="shared" si="54"/>
        <v>2</v>
      </c>
      <c r="K265" s="72"/>
      <c r="L265" s="20">
        <v>35</v>
      </c>
      <c r="M265" s="65">
        <f t="shared" si="50"/>
        <v>0</v>
      </c>
      <c r="N265" s="17" t="s">
        <v>16</v>
      </c>
      <c r="O265" s="18"/>
      <c r="P265" s="23">
        <f t="shared" si="39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+'25'!J266</f>
        <v>9</v>
      </c>
      <c r="F266" s="71"/>
      <c r="G266" s="46">
        <f t="shared" si="53"/>
        <v>9</v>
      </c>
      <c r="H266" s="78">
        <v>0</v>
      </c>
      <c r="I266" s="76">
        <v>0</v>
      </c>
      <c r="J266" s="46">
        <f t="shared" si="54"/>
        <v>9</v>
      </c>
      <c r="K266" s="72"/>
      <c r="L266" s="20">
        <v>100</v>
      </c>
      <c r="M266" s="65">
        <f t="shared" si="50"/>
        <v>0</v>
      </c>
      <c r="N266" s="17" t="s">
        <v>16</v>
      </c>
      <c r="O266" s="18"/>
      <c r="P266" s="23">
        <f t="shared" si="39"/>
        <v>0</v>
      </c>
      <c r="Q266" s="90"/>
      <c r="R266" s="43">
        <f t="shared" si="34"/>
        <v>0</v>
      </c>
    </row>
    <row r="267" spans="1:19" ht="25.5" x14ac:dyDescent="0.55000000000000004">
      <c r="A267" s="10"/>
      <c r="B267" s="10"/>
      <c r="C267" s="19"/>
      <c r="D267" s="10"/>
      <c r="E267" s="64">
        <f>+'25'!J267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9"/>
        <v>0</v>
      </c>
      <c r="Q267" s="90"/>
      <c r="R267" s="43">
        <f t="shared" si="34"/>
        <v>0</v>
      </c>
    </row>
    <row r="268" spans="1:19" ht="25.5" x14ac:dyDescent="0.55000000000000004">
      <c r="A268" s="10"/>
      <c r="B268" s="10"/>
      <c r="C268" s="19"/>
      <c r="D268" s="10"/>
      <c r="E268" s="64">
        <f>+'25'!J268</f>
        <v>0</v>
      </c>
      <c r="F268" s="71"/>
      <c r="G268" s="46">
        <f t="shared" si="42"/>
        <v>0</v>
      </c>
      <c r="H268" s="78">
        <v>0</v>
      </c>
      <c r="I268" s="76"/>
      <c r="J268" s="46">
        <f t="shared" si="43"/>
        <v>0</v>
      </c>
      <c r="K268" s="72"/>
      <c r="L268" s="20"/>
      <c r="M268" s="65">
        <f t="shared" si="50"/>
        <v>0</v>
      </c>
      <c r="N268" s="17" t="s">
        <v>16</v>
      </c>
      <c r="O268" s="18"/>
      <c r="P268" s="23">
        <f t="shared" si="39"/>
        <v>0</v>
      </c>
      <c r="Q268" s="90"/>
      <c r="R268" s="43">
        <f t="shared" si="34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3"/>
        <v>0</v>
      </c>
      <c r="N269" s="17" t="s">
        <v>16</v>
      </c>
      <c r="O269" s="18"/>
      <c r="P269" s="23">
        <f t="shared" si="39"/>
        <v>0</v>
      </c>
      <c r="Q269" s="90"/>
      <c r="R269" s="43">
        <f t="shared" si="34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5">E270+F270</f>
        <v>0</v>
      </c>
      <c r="H270" s="78">
        <v>0</v>
      </c>
      <c r="I270" s="76">
        <v>0</v>
      </c>
      <c r="J270" s="46">
        <f t="shared" ref="J270" si="56">+G270-H270-K270-I270</f>
        <v>0</v>
      </c>
      <c r="K270" s="72"/>
      <c r="L270" s="20"/>
      <c r="M270" s="65">
        <f t="shared" ref="M270" si="57">+L270*K270</f>
        <v>0</v>
      </c>
      <c r="N270" s="17" t="s">
        <v>16</v>
      </c>
      <c r="O270" s="18"/>
      <c r="P270" s="23">
        <f t="shared" ref="P270" si="58">SUM(M270-O270)</f>
        <v>0</v>
      </c>
      <c r="Q270" s="90"/>
      <c r="R270" s="43">
        <f t="shared" ref="R270" si="59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2992.29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7795</v>
      </c>
    </row>
    <row r="274" spans="1:2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4005</v>
      </c>
      <c r="O275" s="2">
        <v>50</v>
      </c>
      <c r="P275" s="2">
        <v>165</v>
      </c>
      <c r="Q275" s="2">
        <v>155</v>
      </c>
      <c r="R275" s="2">
        <v>260</v>
      </c>
      <c r="S275" s="2">
        <v>600</v>
      </c>
      <c r="T275" s="2">
        <v>600</v>
      </c>
      <c r="U275" s="2">
        <v>155</v>
      </c>
      <c r="V275" s="2">
        <v>300</v>
      </c>
      <c r="W275" s="2">
        <v>115</v>
      </c>
      <c r="X275" s="2">
        <v>265</v>
      </c>
      <c r="Y275" s="2">
        <v>184</v>
      </c>
      <c r="Z275" s="2">
        <v>116</v>
      </c>
      <c r="AA275" s="2">
        <v>620</v>
      </c>
      <c r="AB275" s="2">
        <v>420</v>
      </c>
    </row>
    <row r="276" spans="1:2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100</v>
      </c>
    </row>
    <row r="279" spans="1:2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3675</v>
      </c>
    </row>
    <row r="280" spans="1:2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3675</v>
      </c>
    </row>
    <row r="281" spans="1:2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8" x14ac:dyDescent="0.5">
      <c r="J283" s="2"/>
      <c r="L283" s="2"/>
    </row>
    <row r="284" spans="1:28" ht="25.5" x14ac:dyDescent="0.55000000000000004">
      <c r="J284" s="2"/>
      <c r="L284" s="73" t="s">
        <v>272</v>
      </c>
      <c r="M284" s="2" t="s">
        <v>307</v>
      </c>
    </row>
    <row r="285" spans="1:28" x14ac:dyDescent="0.5">
      <c r="J285" s="2"/>
      <c r="L285" s="2"/>
    </row>
    <row r="286" spans="1:28" x14ac:dyDescent="0.5">
      <c r="J286" s="2"/>
      <c r="L286" s="2"/>
    </row>
    <row r="287" spans="1:28" x14ac:dyDescent="0.5">
      <c r="J287" s="2"/>
      <c r="L287" s="2"/>
    </row>
    <row r="288" spans="1:2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H48" sqref="H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1439</v>
      </c>
      <c r="O11" s="18">
        <v>50</v>
      </c>
      <c r="P11" s="123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7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/>
      <c r="P22" s="123">
        <f t="shared" si="3"/>
        <v>1100</v>
      </c>
      <c r="Q22" s="119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/>
      <c r="P32" s="123">
        <f t="shared" si="3"/>
        <v>1170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3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10</v>
      </c>
      <c r="P65" s="123">
        <f t="shared" si="3"/>
        <v>90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3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23">
        <f t="shared" si="7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7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7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2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8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20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27</v>
      </c>
      <c r="F194" s="71"/>
      <c r="G194" s="46">
        <f t="shared" si="27"/>
        <v>27</v>
      </c>
      <c r="H194" s="78">
        <v>0</v>
      </c>
      <c r="I194" s="76">
        <v>0</v>
      </c>
      <c r="J194" s="46">
        <f t="shared" si="28"/>
        <v>23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3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135</v>
      </c>
      <c r="F205" s="71"/>
      <c r="G205" s="46">
        <f t="shared" si="27"/>
        <v>135</v>
      </c>
      <c r="H205" s="78">
        <v>0</v>
      </c>
      <c r="I205" s="76">
        <v>0</v>
      </c>
      <c r="J205" s="46">
        <f t="shared" si="28"/>
        <v>131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15</v>
      </c>
      <c r="F218" s="71"/>
      <c r="G218" s="46">
        <f t="shared" si="27"/>
        <v>15</v>
      </c>
      <c r="H218" s="78">
        <v>0</v>
      </c>
      <c r="I218" s="76">
        <v>0</v>
      </c>
      <c r="J218" s="46">
        <f t="shared" si="28"/>
        <v>14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+'26'!J254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+'26'!J255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1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+'26'!J256</f>
        <v>0</v>
      </c>
      <c r="F256" s="71"/>
      <c r="G256" s="46">
        <f t="shared" ref="G256:G266" si="47">E256+F256</f>
        <v>0</v>
      </c>
      <c r="H256" s="78">
        <v>0</v>
      </c>
      <c r="I256" s="76">
        <v>0</v>
      </c>
      <c r="J256" s="46">
        <f t="shared" ref="J256:J266" si="48">+G256-H256-K256-I256</f>
        <v>0</v>
      </c>
      <c r="K256" s="72"/>
      <c r="L256" s="20">
        <v>29</v>
      </c>
      <c r="M256" s="65">
        <f t="shared" si="31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+'26'!J257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31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+'26'!J258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31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+'26'!J259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+'26'!J260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+'26'!J261</f>
        <v>3</v>
      </c>
      <c r="F261" s="71"/>
      <c r="G261" s="46">
        <f t="shared" si="47"/>
        <v>3</v>
      </c>
      <c r="H261" s="78">
        <v>0</v>
      </c>
      <c r="I261" s="76">
        <v>0</v>
      </c>
      <c r="J261" s="46">
        <f t="shared" si="48"/>
        <v>3</v>
      </c>
      <c r="K261" s="72"/>
      <c r="L261" s="20">
        <v>60</v>
      </c>
      <c r="M261" s="65">
        <f t="shared" si="31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+'26'!J262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31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+'26'!J263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8"/>
        <v>0</v>
      </c>
      <c r="K263" s="72"/>
      <c r="L263" s="20">
        <v>19</v>
      </c>
      <c r="M263" s="65">
        <f t="shared" si="31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+'26'!J264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31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+'26'!J265</f>
        <v>2</v>
      </c>
      <c r="F265" s="71"/>
      <c r="G265" s="46">
        <f t="shared" si="47"/>
        <v>2</v>
      </c>
      <c r="H265" s="78">
        <v>0</v>
      </c>
      <c r="I265" s="76">
        <v>0</v>
      </c>
      <c r="J265" s="46">
        <f t="shared" si="48"/>
        <v>2</v>
      </c>
      <c r="K265" s="72"/>
      <c r="L265" s="20">
        <v>35</v>
      </c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+'26'!J266</f>
        <v>9</v>
      </c>
      <c r="F266" s="71"/>
      <c r="G266" s="46">
        <f t="shared" si="47"/>
        <v>9</v>
      </c>
      <c r="H266" s="78">
        <v>0</v>
      </c>
      <c r="I266" s="76">
        <v>0</v>
      </c>
      <c r="J266" s="46">
        <f t="shared" si="48"/>
        <v>8</v>
      </c>
      <c r="K266" s="72">
        <v>1</v>
      </c>
      <c r="L266" s="20">
        <v>100</v>
      </c>
      <c r="M266" s="65">
        <f t="shared" si="31"/>
        <v>100</v>
      </c>
      <c r="N266" s="17" t="s">
        <v>16</v>
      </c>
      <c r="O266" s="18"/>
      <c r="P266" s="123">
        <f t="shared" si="35"/>
        <v>100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+'26'!J267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+'26'!J268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9">E270+F270</f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si="35"/>
        <v>0</v>
      </c>
      <c r="Q270" s="90"/>
      <c r="R270" s="43">
        <f t="shared" ref="R270" si="52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2341.0600000000004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6045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3625</v>
      </c>
      <c r="O275" s="2">
        <v>225</v>
      </c>
      <c r="P275" s="2">
        <v>150</v>
      </c>
      <c r="Q275" s="2">
        <v>360</v>
      </c>
      <c r="R275" s="2">
        <v>700</v>
      </c>
      <c r="S275" s="2">
        <v>150</v>
      </c>
      <c r="T275" s="2">
        <v>180</v>
      </c>
      <c r="U275" s="2">
        <v>120</v>
      </c>
      <c r="V275" s="2">
        <v>240</v>
      </c>
      <c r="W275" s="2">
        <v>170</v>
      </c>
      <c r="X275" s="2">
        <v>250</v>
      </c>
      <c r="Y275" s="2">
        <v>300</v>
      </c>
      <c r="Z275" s="2">
        <v>780</v>
      </c>
    </row>
    <row r="276" spans="1:2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>
        <v>10</v>
      </c>
      <c r="O277" s="2" t="s">
        <v>1449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60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2335</v>
      </c>
    </row>
    <row r="280" spans="1:2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2335</v>
      </c>
    </row>
    <row r="281" spans="1:2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6" x14ac:dyDescent="0.5">
      <c r="J283" s="2"/>
      <c r="L283" s="2"/>
    </row>
    <row r="284" spans="1:26" ht="25.5" x14ac:dyDescent="0.55000000000000004">
      <c r="J284" s="2"/>
      <c r="L284" s="73" t="s">
        <v>272</v>
      </c>
      <c r="M284" s="2" t="s">
        <v>307</v>
      </c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Y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6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23">
        <f t="shared" si="3"/>
        <v>350</v>
      </c>
      <c r="Q53" s="119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19</v>
      </c>
      <c r="F112" s="71"/>
      <c r="G112" s="46">
        <f t="shared" si="21"/>
        <v>19</v>
      </c>
      <c r="H112" s="78">
        <v>0</v>
      </c>
      <c r="I112" s="76">
        <v>0</v>
      </c>
      <c r="J112" s="46">
        <f t="shared" si="22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1"/>
        <v>6</v>
      </c>
      <c r="H115" s="78">
        <v>0</v>
      </c>
      <c r="I115" s="76">
        <v>0</v>
      </c>
      <c r="J115" s="46">
        <f t="shared" si="22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>SUM(M164-O164)</f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9"/>
        <v>10</v>
      </c>
      <c r="H175" s="78">
        <v>0</v>
      </c>
      <c r="I175" s="76">
        <v>0</v>
      </c>
      <c r="J175" s="46">
        <f t="shared" si="30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69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9"/>
        <v>7</v>
      </c>
      <c r="H178" s="78">
        <v>0</v>
      </c>
      <c r="I178" s="76">
        <v>0</v>
      </c>
      <c r="J178" s="46">
        <f t="shared" si="30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8</v>
      </c>
      <c r="F185" s="71"/>
      <c r="G185" s="46">
        <f t="shared" si="29"/>
        <v>8</v>
      </c>
      <c r="H185" s="78">
        <v>0</v>
      </c>
      <c r="I185" s="76">
        <v>0</v>
      </c>
      <c r="J185" s="46">
        <f t="shared" si="30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20</v>
      </c>
      <c r="F193" s="71"/>
      <c r="G193" s="46">
        <f t="shared" si="29"/>
        <v>20</v>
      </c>
      <c r="H193" s="78">
        <v>0</v>
      </c>
      <c r="I193" s="76">
        <v>0</v>
      </c>
      <c r="J193" s="46">
        <f t="shared" si="30"/>
        <v>17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6"/>
        <v>180</v>
      </c>
      <c r="Q193" s="90">
        <v>38</v>
      </c>
      <c r="R193" s="43">
        <f t="shared" si="35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23</v>
      </c>
      <c r="F194" s="71"/>
      <c r="G194" s="46">
        <f t="shared" si="29"/>
        <v>23</v>
      </c>
      <c r="H194" s="78">
        <v>0</v>
      </c>
      <c r="I194" s="76">
        <v>0</v>
      </c>
      <c r="J194" s="46">
        <f t="shared" si="30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131</v>
      </c>
      <c r="F205" s="71"/>
      <c r="G205" s="46">
        <f t="shared" si="29"/>
        <v>131</v>
      </c>
      <c r="H205" s="78">
        <v>0</v>
      </c>
      <c r="I205" s="76">
        <v>0</v>
      </c>
      <c r="J205" s="46">
        <f t="shared" si="30"/>
        <v>125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3">
        <f t="shared" si="36"/>
        <v>330</v>
      </c>
      <c r="Q205" s="90">
        <v>40</v>
      </c>
      <c r="R205" s="43">
        <f t="shared" si="35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14</v>
      </c>
      <c r="F218" s="71"/>
      <c r="G218" s="46">
        <f t="shared" si="29"/>
        <v>14</v>
      </c>
      <c r="H218" s="78">
        <v>0</v>
      </c>
      <c r="I218" s="76">
        <v>0</v>
      </c>
      <c r="J218" s="46">
        <f t="shared" si="30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ref="P218:P269" si="40">SUM(M218-O218)</f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9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8" si="43">E235+F235</f>
        <v>0</v>
      </c>
      <c r="H235" s="78">
        <v>0</v>
      </c>
      <c r="I235" s="76">
        <v>0</v>
      </c>
      <c r="J235" s="46">
        <f t="shared" ref="J235:J269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40"/>
        <v>100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:P268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+'27'!J254</f>
        <v>4</v>
      </c>
      <c r="F254" s="71"/>
      <c r="G254" s="46">
        <f t="shared" si="43"/>
        <v>4</v>
      </c>
      <c r="H254" s="78">
        <v>0</v>
      </c>
      <c r="I254" s="76">
        <v>0</v>
      </c>
      <c r="J254" s="46">
        <f t="shared" si="44"/>
        <v>4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+'27'!J255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4"/>
        <v>0</v>
      </c>
      <c r="N255" s="17" t="s">
        <v>1438</v>
      </c>
      <c r="O255" s="18"/>
      <c r="P255" s="23">
        <f t="shared" si="52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+'27'!J256</f>
        <v>0</v>
      </c>
      <c r="F256" s="71"/>
      <c r="G256" s="46">
        <f t="shared" ref="G256:G266" si="54">E256+F256</f>
        <v>0</v>
      </c>
      <c r="H256" s="78">
        <v>0</v>
      </c>
      <c r="I256" s="76">
        <v>0</v>
      </c>
      <c r="J256" s="46">
        <f t="shared" ref="J256:J266" si="55">+G256-H256-K256-I256</f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52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+'27'!J257</f>
        <v>0</v>
      </c>
      <c r="F257" s="71"/>
      <c r="G257" s="46">
        <f t="shared" si="54"/>
        <v>0</v>
      </c>
      <c r="H257" s="78">
        <v>0</v>
      </c>
      <c r="I257" s="76">
        <v>0</v>
      </c>
      <c r="J257" s="46">
        <f t="shared" si="55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52"/>
        <v>0</v>
      </c>
      <c r="Q257" s="90"/>
      <c r="R257" s="43">
        <f t="shared" si="35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+'27'!J258</f>
        <v>0</v>
      </c>
      <c r="F258" s="71"/>
      <c r="G258" s="46">
        <f t="shared" si="54"/>
        <v>0</v>
      </c>
      <c r="H258" s="78">
        <v>0</v>
      </c>
      <c r="I258" s="76">
        <v>0</v>
      </c>
      <c r="J258" s="46">
        <f t="shared" si="55"/>
        <v>0</v>
      </c>
      <c r="K258" s="72"/>
      <c r="L258" s="20">
        <v>29</v>
      </c>
      <c r="M258" s="65">
        <f t="shared" si="34"/>
        <v>0</v>
      </c>
      <c r="N258" s="17" t="s">
        <v>1438</v>
      </c>
      <c r="O258" s="18"/>
      <c r="P258" s="23">
        <f t="shared" si="52"/>
        <v>0</v>
      </c>
      <c r="Q258" s="90"/>
      <c r="R258" s="43">
        <f t="shared" si="35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+'27'!J259</f>
        <v>0</v>
      </c>
      <c r="F259" s="71"/>
      <c r="G259" s="46">
        <f t="shared" si="54"/>
        <v>0</v>
      </c>
      <c r="H259" s="78">
        <v>0</v>
      </c>
      <c r="I259" s="76">
        <v>0</v>
      </c>
      <c r="J259" s="46">
        <f t="shared" si="55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52"/>
        <v>0</v>
      </c>
      <c r="Q259" s="90"/>
      <c r="R259" s="43">
        <f t="shared" si="35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+'27'!J260</f>
        <v>0</v>
      </c>
      <c r="F260" s="71"/>
      <c r="G260" s="46">
        <f t="shared" si="54"/>
        <v>0</v>
      </c>
      <c r="H260" s="78">
        <v>0</v>
      </c>
      <c r="I260" s="76">
        <v>0</v>
      </c>
      <c r="J260" s="46">
        <f t="shared" si="55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52"/>
        <v>0</v>
      </c>
      <c r="Q260" s="90"/>
      <c r="R260" s="43">
        <f t="shared" si="35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+'27'!J261</f>
        <v>3</v>
      </c>
      <c r="F261" s="71"/>
      <c r="G261" s="46">
        <f t="shared" si="54"/>
        <v>3</v>
      </c>
      <c r="H261" s="78">
        <v>0</v>
      </c>
      <c r="I261" s="76">
        <v>0</v>
      </c>
      <c r="J261" s="46">
        <f t="shared" si="55"/>
        <v>3</v>
      </c>
      <c r="K261" s="72"/>
      <c r="L261" s="20">
        <v>60</v>
      </c>
      <c r="M261" s="65">
        <f t="shared" si="34"/>
        <v>0</v>
      </c>
      <c r="N261" s="17" t="s">
        <v>1438</v>
      </c>
      <c r="O261" s="18"/>
      <c r="P261" s="23">
        <f t="shared" si="52"/>
        <v>0</v>
      </c>
      <c r="Q261" s="90"/>
      <c r="R261" s="43">
        <f t="shared" si="35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+'27'!J262</f>
        <v>0</v>
      </c>
      <c r="F262" s="71"/>
      <c r="G262" s="46">
        <f t="shared" si="54"/>
        <v>0</v>
      </c>
      <c r="H262" s="78">
        <v>0</v>
      </c>
      <c r="I262" s="76">
        <v>0</v>
      </c>
      <c r="J262" s="46">
        <f t="shared" si="55"/>
        <v>0</v>
      </c>
      <c r="K262" s="72"/>
      <c r="L262" s="20">
        <v>19</v>
      </c>
      <c r="M262" s="65">
        <f t="shared" si="34"/>
        <v>0</v>
      </c>
      <c r="N262" s="17" t="s">
        <v>1438</v>
      </c>
      <c r="O262" s="18"/>
      <c r="P262" s="23">
        <f t="shared" si="52"/>
        <v>0</v>
      </c>
      <c r="Q262" s="90"/>
      <c r="R262" s="43">
        <f t="shared" si="35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+'27'!J263</f>
        <v>0</v>
      </c>
      <c r="F263" s="71"/>
      <c r="G263" s="46">
        <f t="shared" si="54"/>
        <v>0</v>
      </c>
      <c r="H263" s="78">
        <v>0</v>
      </c>
      <c r="I263" s="76">
        <v>0</v>
      </c>
      <c r="J263" s="46">
        <f t="shared" si="55"/>
        <v>0</v>
      </c>
      <c r="K263" s="72"/>
      <c r="L263" s="20">
        <v>19</v>
      </c>
      <c r="M263" s="65">
        <f t="shared" si="34"/>
        <v>0</v>
      </c>
      <c r="N263" s="17" t="s">
        <v>1438</v>
      </c>
      <c r="O263" s="18"/>
      <c r="P263" s="23">
        <f t="shared" si="52"/>
        <v>0</v>
      </c>
      <c r="Q263" s="90"/>
      <c r="R263" s="43">
        <f t="shared" si="35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+'27'!J264</f>
        <v>0</v>
      </c>
      <c r="F264" s="71"/>
      <c r="G264" s="46">
        <f t="shared" si="54"/>
        <v>0</v>
      </c>
      <c r="H264" s="78">
        <v>0</v>
      </c>
      <c r="I264" s="76">
        <v>0</v>
      </c>
      <c r="J264" s="46">
        <f t="shared" si="55"/>
        <v>0</v>
      </c>
      <c r="K264" s="72"/>
      <c r="L264" s="20">
        <v>10</v>
      </c>
      <c r="M264" s="65">
        <f t="shared" si="34"/>
        <v>0</v>
      </c>
      <c r="N264" s="17" t="s">
        <v>1438</v>
      </c>
      <c r="O264" s="18"/>
      <c r="P264" s="23">
        <f t="shared" si="52"/>
        <v>0</v>
      </c>
      <c r="Q264" s="90"/>
      <c r="R264" s="43">
        <f t="shared" si="35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+'27'!J265</f>
        <v>2</v>
      </c>
      <c r="F265" s="71"/>
      <c r="G265" s="46">
        <f t="shared" si="54"/>
        <v>2</v>
      </c>
      <c r="H265" s="78">
        <v>0</v>
      </c>
      <c r="I265" s="76">
        <v>0</v>
      </c>
      <c r="J265" s="46">
        <f t="shared" si="55"/>
        <v>1</v>
      </c>
      <c r="K265" s="72">
        <v>1</v>
      </c>
      <c r="L265" s="20">
        <v>35</v>
      </c>
      <c r="M265" s="65">
        <f t="shared" si="34"/>
        <v>35</v>
      </c>
      <c r="N265" s="17" t="s">
        <v>16</v>
      </c>
      <c r="O265" s="18"/>
      <c r="P265" s="123">
        <f t="shared" si="52"/>
        <v>35</v>
      </c>
      <c r="Q265" s="90"/>
      <c r="R265" s="43">
        <f t="shared" si="35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+'27'!J266</f>
        <v>8</v>
      </c>
      <c r="F266" s="71"/>
      <c r="G266" s="46">
        <f t="shared" si="54"/>
        <v>8</v>
      </c>
      <c r="H266" s="78">
        <v>0</v>
      </c>
      <c r="I266" s="76">
        <v>0</v>
      </c>
      <c r="J266" s="46">
        <f t="shared" si="55"/>
        <v>8</v>
      </c>
      <c r="K266" s="72"/>
      <c r="L266" s="20">
        <v>100</v>
      </c>
      <c r="M266" s="65">
        <f t="shared" si="34"/>
        <v>0</v>
      </c>
      <c r="N266" s="17" t="s">
        <v>16</v>
      </c>
      <c r="O266" s="18"/>
      <c r="P266" s="23">
        <f t="shared" si="52"/>
        <v>0</v>
      </c>
      <c r="Q266" s="90"/>
      <c r="R266" s="43">
        <f t="shared" si="35"/>
        <v>0</v>
      </c>
    </row>
    <row r="267" spans="1:19" ht="25.5" x14ac:dyDescent="0.55000000000000004">
      <c r="A267" s="10"/>
      <c r="B267" s="10"/>
      <c r="C267" s="19"/>
      <c r="D267" s="10"/>
      <c r="E267" s="64">
        <f>+'27'!J267</f>
        <v>0</v>
      </c>
      <c r="F267" s="71"/>
      <c r="G267" s="46">
        <f t="shared" si="43"/>
        <v>0</v>
      </c>
      <c r="H267" s="78">
        <v>0</v>
      </c>
      <c r="I267" s="76">
        <v>0</v>
      </c>
      <c r="J267" s="46">
        <f t="shared" si="44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52"/>
        <v>0</v>
      </c>
      <c r="Q267" s="90"/>
      <c r="R267" s="43">
        <f t="shared" si="35"/>
        <v>0</v>
      </c>
    </row>
    <row r="268" spans="1:19" ht="25.5" x14ac:dyDescent="0.55000000000000004">
      <c r="A268" s="10"/>
      <c r="B268" s="10"/>
      <c r="C268" s="19"/>
      <c r="D268" s="10"/>
      <c r="E268" s="64">
        <f>+'27'!J268</f>
        <v>0</v>
      </c>
      <c r="F268" s="71"/>
      <c r="G268" s="46">
        <f t="shared" si="43"/>
        <v>0</v>
      </c>
      <c r="H268" s="78">
        <v>0</v>
      </c>
      <c r="I268" s="76">
        <v>0</v>
      </c>
      <c r="J268" s="46">
        <f t="shared" si="44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52"/>
        <v>0</v>
      </c>
      <c r="Q268" s="90"/>
      <c r="R268" s="43">
        <f t="shared" si="35"/>
        <v>0</v>
      </c>
    </row>
    <row r="269" spans="1:19" ht="25.5" x14ac:dyDescent="0.55000000000000004">
      <c r="A269" s="10"/>
      <c r="B269" s="10"/>
      <c r="C269" s="19"/>
      <c r="D269" s="10"/>
      <c r="E269" s="64">
        <f>+'27'!J269</f>
        <v>0</v>
      </c>
      <c r="F269" s="71"/>
      <c r="G269" s="46">
        <f t="shared" si="41"/>
        <v>0</v>
      </c>
      <c r="H269" s="78">
        <v>0</v>
      </c>
      <c r="I269" s="76">
        <v>0</v>
      </c>
      <c r="J269" s="46">
        <f t="shared" si="44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40"/>
        <v>0</v>
      </c>
      <c r="Q269" s="90"/>
      <c r="R269" s="43">
        <f t="shared" si="35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6">E270+F270</f>
        <v>0</v>
      </c>
      <c r="H270" s="78">
        <v>0</v>
      </c>
      <c r="I270" s="76">
        <v>0</v>
      </c>
      <c r="J270" s="46">
        <f t="shared" ref="J270" si="57">+G270-H270-K270-I270</f>
        <v>0</v>
      </c>
      <c r="K270" s="72"/>
      <c r="L270" s="20"/>
      <c r="M270" s="65">
        <f t="shared" ref="M270" si="58">+L270*K270</f>
        <v>0</v>
      </c>
      <c r="N270" s="17" t="s">
        <v>16</v>
      </c>
      <c r="O270" s="18"/>
      <c r="P270" s="23">
        <f t="shared" ref="P270" si="59">SUM(M270-O270)</f>
        <v>0</v>
      </c>
      <c r="Q270" s="90"/>
      <c r="R270" s="43">
        <f t="shared" ref="R270" si="60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1231.22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3235</v>
      </c>
    </row>
    <row r="274" spans="1:2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1970</v>
      </c>
      <c r="O275" s="2">
        <v>180</v>
      </c>
      <c r="P275" s="2">
        <v>300</v>
      </c>
      <c r="Q275" s="2">
        <v>100</v>
      </c>
      <c r="R275" s="2">
        <v>500</v>
      </c>
      <c r="S275" s="2">
        <v>250</v>
      </c>
      <c r="T275" s="2">
        <v>100</v>
      </c>
      <c r="U275" s="2">
        <v>155</v>
      </c>
      <c r="V275" s="2">
        <v>55</v>
      </c>
      <c r="W275" s="2">
        <v>55</v>
      </c>
      <c r="X275" s="2">
        <v>150</v>
      </c>
      <c r="Y275" s="2">
        <v>125</v>
      </c>
    </row>
    <row r="276" spans="1:2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50</v>
      </c>
    </row>
    <row r="279" spans="1:2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1200</v>
      </c>
    </row>
    <row r="280" spans="1:2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1200</v>
      </c>
    </row>
    <row r="281" spans="1:2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5" x14ac:dyDescent="0.5">
      <c r="J283" s="2"/>
      <c r="L283" s="2"/>
    </row>
    <row r="284" spans="1:25" ht="25.5" x14ac:dyDescent="0.55000000000000004">
      <c r="J284" s="2"/>
      <c r="L284" s="73" t="s">
        <v>272</v>
      </c>
      <c r="M284" s="2" t="s">
        <v>307</v>
      </c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P290" sqref="P29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3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3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8"/>
        <v>16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125</v>
      </c>
      <c r="F205" s="71"/>
      <c r="G205" s="46">
        <f t="shared" si="27"/>
        <v>125</v>
      </c>
      <c r="H205" s="78">
        <v>5</v>
      </c>
      <c r="I205" s="76">
        <v>0</v>
      </c>
      <c r="J205" s="46">
        <f t="shared" si="28"/>
        <v>115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14</v>
      </c>
      <c r="F218" s="71"/>
      <c r="G218" s="46">
        <f t="shared" si="27"/>
        <v>14</v>
      </c>
      <c r="H218" s="78">
        <v>0</v>
      </c>
      <c r="I218" s="76">
        <v>0</v>
      </c>
      <c r="J218" s="46">
        <f t="shared" si="28"/>
        <v>14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:M268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+'28'!J254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45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+'28'!J255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45"/>
        <v>0</v>
      </c>
      <c r="N255" s="17" t="s">
        <v>1438</v>
      </c>
      <c r="O255" s="18"/>
      <c r="P255" s="23">
        <f t="shared" ref="P255:P270" si="47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+'28'!J256</f>
        <v>0</v>
      </c>
      <c r="F256" s="71"/>
      <c r="G256" s="46">
        <f t="shared" ref="G256:G266" si="48">E256+F256</f>
        <v>0</v>
      </c>
      <c r="H256" s="78">
        <v>0</v>
      </c>
      <c r="I256" s="76">
        <v>0</v>
      </c>
      <c r="J256" s="46">
        <f t="shared" ref="J256:J266" si="49">+G256-H256-K256-I256</f>
        <v>0</v>
      </c>
      <c r="K256" s="72"/>
      <c r="L256" s="20">
        <v>29</v>
      </c>
      <c r="M256" s="65">
        <f t="shared" si="45"/>
        <v>0</v>
      </c>
      <c r="N256" s="17" t="s">
        <v>1438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+'28'!J257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45"/>
        <v>0</v>
      </c>
      <c r="N257" s="17" t="s">
        <v>1438</v>
      </c>
      <c r="O257" s="18"/>
      <c r="P257" s="23">
        <f t="shared" si="47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+'28'!J258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>
        <v>29</v>
      </c>
      <c r="M258" s="65">
        <f t="shared" si="45"/>
        <v>0</v>
      </c>
      <c r="N258" s="17" t="s">
        <v>1438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+'28'!J259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60</v>
      </c>
      <c r="M259" s="65">
        <f t="shared" si="45"/>
        <v>0</v>
      </c>
      <c r="N259" s="17" t="s">
        <v>1438</v>
      </c>
      <c r="O259" s="18"/>
      <c r="P259" s="23">
        <f t="shared" si="47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+'28'!J260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>
        <v>60</v>
      </c>
      <c r="M260" s="65">
        <f t="shared" si="45"/>
        <v>0</v>
      </c>
      <c r="N260" s="17" t="s">
        <v>1438</v>
      </c>
      <c r="O260" s="18"/>
      <c r="P260" s="23">
        <f t="shared" si="47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+'28'!J261</f>
        <v>3</v>
      </c>
      <c r="F261" s="71"/>
      <c r="G261" s="46">
        <f t="shared" si="48"/>
        <v>3</v>
      </c>
      <c r="H261" s="78">
        <v>0</v>
      </c>
      <c r="I261" s="76">
        <v>0</v>
      </c>
      <c r="J261" s="46">
        <f t="shared" si="49"/>
        <v>3</v>
      </c>
      <c r="K261" s="72"/>
      <c r="L261" s="20">
        <v>60</v>
      </c>
      <c r="M261" s="65">
        <f t="shared" si="45"/>
        <v>0</v>
      </c>
      <c r="N261" s="17" t="s">
        <v>1438</v>
      </c>
      <c r="O261" s="18"/>
      <c r="P261" s="23">
        <f t="shared" si="47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+'28'!J262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19</v>
      </c>
      <c r="M262" s="65">
        <f t="shared" si="45"/>
        <v>0</v>
      </c>
      <c r="N262" s="17" t="s">
        <v>1438</v>
      </c>
      <c r="O262" s="18"/>
      <c r="P262" s="23">
        <f t="shared" si="47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+'28'!J263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>
        <v>19</v>
      </c>
      <c r="M263" s="65">
        <f t="shared" si="45"/>
        <v>0</v>
      </c>
      <c r="N263" s="17" t="s">
        <v>1438</v>
      </c>
      <c r="O263" s="18"/>
      <c r="P263" s="23">
        <f t="shared" si="47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+'28'!J264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>
        <v>10</v>
      </c>
      <c r="M264" s="65">
        <f t="shared" si="45"/>
        <v>0</v>
      </c>
      <c r="N264" s="17" t="s">
        <v>1438</v>
      </c>
      <c r="O264" s="18"/>
      <c r="P264" s="23">
        <f t="shared" si="47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+'28'!J265</f>
        <v>1</v>
      </c>
      <c r="F265" s="71">
        <v>7</v>
      </c>
      <c r="G265" s="46">
        <f t="shared" si="48"/>
        <v>8</v>
      </c>
      <c r="H265" s="78">
        <v>0</v>
      </c>
      <c r="I265" s="76">
        <v>0</v>
      </c>
      <c r="J265" s="46">
        <f t="shared" si="49"/>
        <v>5</v>
      </c>
      <c r="K265" s="72">
        <v>3</v>
      </c>
      <c r="L265" s="20">
        <v>35</v>
      </c>
      <c r="M265" s="65">
        <f t="shared" si="45"/>
        <v>105</v>
      </c>
      <c r="N265" s="17" t="s">
        <v>16</v>
      </c>
      <c r="O265" s="18"/>
      <c r="P265" s="123">
        <f t="shared" si="47"/>
        <v>105</v>
      </c>
      <c r="Q265" s="90"/>
      <c r="R265" s="43">
        <f t="shared" si="32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+'28'!J266</f>
        <v>8</v>
      </c>
      <c r="F266" s="71"/>
      <c r="G266" s="46">
        <f t="shared" si="48"/>
        <v>8</v>
      </c>
      <c r="H266" s="78">
        <v>0</v>
      </c>
      <c r="I266" s="76">
        <v>0</v>
      </c>
      <c r="J266" s="46">
        <f t="shared" si="49"/>
        <v>8</v>
      </c>
      <c r="K266" s="72"/>
      <c r="L266" s="20">
        <v>100</v>
      </c>
      <c r="M266" s="65">
        <f t="shared" si="45"/>
        <v>0</v>
      </c>
      <c r="N266" s="17" t="s">
        <v>16</v>
      </c>
      <c r="O266" s="18"/>
      <c r="P266" s="23">
        <f t="shared" si="47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+'28'!J267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45"/>
        <v>0</v>
      </c>
      <c r="N267" s="17" t="s">
        <v>16</v>
      </c>
      <c r="O267" s="18"/>
      <c r="P267" s="23">
        <f t="shared" si="47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+'28'!J268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45"/>
        <v>0</v>
      </c>
      <c r="N268" s="17" t="s">
        <v>16</v>
      </c>
      <c r="O268" s="18"/>
      <c r="P268" s="23">
        <f t="shared" si="47"/>
        <v>0</v>
      </c>
      <c r="Q268" s="90"/>
      <c r="R268" s="43"/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40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47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0">E270+F270</f>
        <v>0</v>
      </c>
      <c r="H270" s="78">
        <v>0</v>
      </c>
      <c r="I270" s="76">
        <v>0</v>
      </c>
      <c r="J270" s="46">
        <f t="shared" ref="J270" si="51">+G270-H270-K270-I270</f>
        <v>0</v>
      </c>
      <c r="K270" s="72"/>
      <c r="L270" s="20"/>
      <c r="M270" s="65">
        <f t="shared" ref="M270" si="52">+L270*K270</f>
        <v>0</v>
      </c>
      <c r="N270" s="17" t="s">
        <v>16</v>
      </c>
      <c r="O270" s="18"/>
      <c r="P270" s="23">
        <f t="shared" si="47"/>
        <v>0</v>
      </c>
      <c r="Q270" s="90"/>
      <c r="R270" s="43">
        <f t="shared" ref="R270" si="53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654.46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8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1570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640</v>
      </c>
      <c r="O275" s="2">
        <v>55</v>
      </c>
      <c r="P275" s="2">
        <v>60</v>
      </c>
      <c r="Q275" s="2">
        <v>320</v>
      </c>
      <c r="R275" s="2">
        <v>205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915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915</v>
      </c>
    </row>
    <row r="281" spans="1:18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8" x14ac:dyDescent="0.5"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57"/>
  <sheetViews>
    <sheetView zoomScale="70" zoomScaleNormal="70" workbookViewId="0">
      <pane xSplit="10" ySplit="4" topLeftCell="M5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V13" sqref="V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3">
        <f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80</v>
      </c>
      <c r="P6" s="123">
        <f t="shared" ref="P6:P69" si="3">SUM(M6-O6)</f>
        <v>920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>
        <v>7</v>
      </c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30</v>
      </c>
      <c r="P20" s="123">
        <f t="shared" si="3"/>
        <v>230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3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23">
        <f t="shared" si="3"/>
        <v>80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20</v>
      </c>
      <c r="P77" s="123">
        <f t="shared" si="7"/>
        <v>180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>
        <v>5</v>
      </c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3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10</v>
      </c>
      <c r="P133" s="123">
        <f t="shared" si="7"/>
        <v>190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16</v>
      </c>
      <c r="F193" s="71">
        <v>10</v>
      </c>
      <c r="G193" s="46">
        <f t="shared" si="27"/>
        <v>26</v>
      </c>
      <c r="H193" s="78">
        <v>0</v>
      </c>
      <c r="I193" s="76">
        <v>0</v>
      </c>
      <c r="J193" s="46">
        <f t="shared" si="28"/>
        <v>25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22</v>
      </c>
      <c r="F194" s="71">
        <v>10</v>
      </c>
      <c r="G194" s="46">
        <f t="shared" si="27"/>
        <v>32</v>
      </c>
      <c r="H194" s="78">
        <v>0</v>
      </c>
      <c r="I194" s="76">
        <v>0</v>
      </c>
      <c r="J194" s="46">
        <f t="shared" si="28"/>
        <v>32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115</v>
      </c>
      <c r="F205" s="71"/>
      <c r="G205" s="46">
        <f t="shared" si="27"/>
        <v>115</v>
      </c>
      <c r="H205" s="78">
        <v>0</v>
      </c>
      <c r="I205" s="76">
        <v>0</v>
      </c>
      <c r="J205" s="46">
        <f t="shared" si="28"/>
        <v>112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70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14</v>
      </c>
      <c r="F218" s="71"/>
      <c r="G218" s="46">
        <f t="shared" si="27"/>
        <v>14</v>
      </c>
      <c r="H218" s="78">
        <v>0</v>
      </c>
      <c r="I218" s="76">
        <v>0</v>
      </c>
      <c r="J218" s="46">
        <f t="shared" si="28"/>
        <v>14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69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70" si="40">E235+F235</f>
        <v>0</v>
      </c>
      <c r="H235" s="78">
        <v>0</v>
      </c>
      <c r="I235" s="76">
        <v>0</v>
      </c>
      <c r="J235" s="46">
        <f t="shared" ref="J235:J26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+'29'!J254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1"/>
        <v>4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+'29'!J255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31"/>
        <v>0</v>
      </c>
      <c r="N255" s="17" t="s">
        <v>1438</v>
      </c>
      <c r="O255" s="18"/>
      <c r="P255" s="23">
        <f t="shared" si="37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+'29'!J256</f>
        <v>0</v>
      </c>
      <c r="F256" s="71"/>
      <c r="G256" s="46">
        <f t="shared" ref="G256:G266" si="48">E256+F256</f>
        <v>0</v>
      </c>
      <c r="H256" s="78">
        <v>0</v>
      </c>
      <c r="I256" s="76">
        <v>0</v>
      </c>
      <c r="J256" s="46">
        <f t="shared" ref="J256:J266" si="49">+G256-H256-K256-I256</f>
        <v>0</v>
      </c>
      <c r="K256" s="72"/>
      <c r="L256" s="20">
        <v>29</v>
      </c>
      <c r="M256" s="65">
        <f t="shared" si="31"/>
        <v>0</v>
      </c>
      <c r="N256" s="17" t="s">
        <v>1438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+'29'!J257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31"/>
        <v>0</v>
      </c>
      <c r="N257" s="17" t="s">
        <v>1438</v>
      </c>
      <c r="O257" s="18"/>
      <c r="P257" s="23">
        <f t="shared" si="37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+'29'!J258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>
        <v>29</v>
      </c>
      <c r="M258" s="65">
        <f t="shared" si="31"/>
        <v>0</v>
      </c>
      <c r="N258" s="17" t="s">
        <v>1438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+'29'!J259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7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+'29'!J260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7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+'29'!J261</f>
        <v>3</v>
      </c>
      <c r="F261" s="71"/>
      <c r="G261" s="46">
        <f t="shared" si="48"/>
        <v>3</v>
      </c>
      <c r="H261" s="78">
        <v>0</v>
      </c>
      <c r="I261" s="76">
        <v>0</v>
      </c>
      <c r="J261" s="46">
        <f t="shared" si="49"/>
        <v>3</v>
      </c>
      <c r="K261" s="72"/>
      <c r="L261" s="20">
        <v>60</v>
      </c>
      <c r="M261" s="65">
        <f t="shared" si="31"/>
        <v>0</v>
      </c>
      <c r="N261" s="17" t="s">
        <v>1438</v>
      </c>
      <c r="O261" s="18"/>
      <c r="P261" s="23">
        <f t="shared" si="37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+'29'!J262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19</v>
      </c>
      <c r="M262" s="65">
        <f t="shared" si="31"/>
        <v>0</v>
      </c>
      <c r="N262" s="17" t="s">
        <v>1438</v>
      </c>
      <c r="O262" s="18"/>
      <c r="P262" s="23">
        <f t="shared" si="37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+'29'!J263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>
        <v>19</v>
      </c>
      <c r="M263" s="65">
        <f t="shared" si="31"/>
        <v>0</v>
      </c>
      <c r="N263" s="17" t="s">
        <v>1438</v>
      </c>
      <c r="O263" s="18"/>
      <c r="P263" s="23">
        <f t="shared" si="37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+'29'!J264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>
        <v>10</v>
      </c>
      <c r="M264" s="65">
        <f t="shared" si="31"/>
        <v>0</v>
      </c>
      <c r="N264" s="17" t="s">
        <v>1438</v>
      </c>
      <c r="O264" s="18"/>
      <c r="P264" s="23">
        <f t="shared" si="37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+'29'!J265</f>
        <v>5</v>
      </c>
      <c r="F265" s="71"/>
      <c r="G265" s="46">
        <f t="shared" si="48"/>
        <v>5</v>
      </c>
      <c r="H265" s="78">
        <v>0</v>
      </c>
      <c r="I265" s="76">
        <v>0</v>
      </c>
      <c r="J265" s="46">
        <f t="shared" si="49"/>
        <v>5</v>
      </c>
      <c r="K265" s="72"/>
      <c r="L265" s="20">
        <v>35</v>
      </c>
      <c r="M265" s="65">
        <f t="shared" si="31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+'29'!J266</f>
        <v>8</v>
      </c>
      <c r="F266" s="71"/>
      <c r="G266" s="46">
        <f t="shared" si="48"/>
        <v>8</v>
      </c>
      <c r="H266" s="78">
        <v>0</v>
      </c>
      <c r="I266" s="76">
        <v>0</v>
      </c>
      <c r="J266" s="46">
        <f t="shared" si="49"/>
        <v>8</v>
      </c>
      <c r="K266" s="72"/>
      <c r="L266" s="20">
        <v>100</v>
      </c>
      <c r="M266" s="65">
        <f t="shared" si="31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47"/>
        <v>0</v>
      </c>
    </row>
    <row r="268" spans="1:19" ht="25.5" x14ac:dyDescent="0.55000000000000004">
      <c r="A268" s="10"/>
      <c r="B268" s="10"/>
      <c r="C268" s="19"/>
      <c r="D268" s="10"/>
      <c r="E268" s="64">
        <f>+'29'!J268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si="37"/>
        <v>0</v>
      </c>
      <c r="Q270" s="90"/>
      <c r="R270" s="43">
        <f t="shared" ref="R270" si="52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1229.0300000000002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21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3045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1625</v>
      </c>
      <c r="O275" s="2">
        <v>50</v>
      </c>
      <c r="P275" s="2">
        <v>250</v>
      </c>
      <c r="Q275" s="2">
        <v>60</v>
      </c>
      <c r="R275" s="2">
        <v>740</v>
      </c>
      <c r="S275" s="2">
        <v>285</v>
      </c>
      <c r="T275" s="2">
        <v>100</v>
      </c>
      <c r="U275" s="2">
        <v>140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21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220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1185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1185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21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21" x14ac:dyDescent="0.5">
      <c r="J283" s="2"/>
      <c r="L283" s="2"/>
    </row>
    <row r="284" spans="1:21" ht="25.5" x14ac:dyDescent="0.55000000000000004">
      <c r="J284" s="2"/>
      <c r="L284" s="73" t="s">
        <v>272</v>
      </c>
      <c r="M284" s="2" t="s">
        <v>307</v>
      </c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7"/>
  <sheetViews>
    <sheetView zoomScale="70" zoomScaleNormal="70" workbookViewId="0">
      <pane xSplit="10" ySplit="4" topLeftCell="K269" activePane="bottomRight" state="frozen"/>
      <selection activeCell="B264" sqref="B264:N264"/>
      <selection pane="topRight" activeCell="B264" sqref="B264:N264"/>
      <selection pane="bottomLeft" activeCell="B264" sqref="B264:N264"/>
      <selection pane="bottomRight" activeCell="C7" sqref="C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23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3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9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9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6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6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25</v>
      </c>
      <c r="F193" s="71"/>
      <c r="G193" s="46">
        <f t="shared" si="27"/>
        <v>25</v>
      </c>
      <c r="H193" s="78">
        <v>0</v>
      </c>
      <c r="I193" s="76">
        <v>0</v>
      </c>
      <c r="J193" s="46">
        <f t="shared" si="28"/>
        <v>24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32</v>
      </c>
      <c r="F194" s="71"/>
      <c r="G194" s="46">
        <f t="shared" si="27"/>
        <v>32</v>
      </c>
      <c r="H194" s="78">
        <v>0</v>
      </c>
      <c r="I194" s="76">
        <v>0</v>
      </c>
      <c r="J194" s="46">
        <f t="shared" si="28"/>
        <v>31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14</v>
      </c>
      <c r="F218" s="71"/>
      <c r="G218" s="46">
        <f t="shared" si="27"/>
        <v>14</v>
      </c>
      <c r="H218" s="78">
        <v>0</v>
      </c>
      <c r="I218" s="76">
        <v>0</v>
      </c>
      <c r="J218" s="46">
        <f t="shared" si="28"/>
        <v>14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:M268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+'30'!J254</f>
        <v>4</v>
      </c>
      <c r="F254" s="71"/>
      <c r="G254" s="46">
        <f t="shared" si="39"/>
        <v>4</v>
      </c>
      <c r="H254" s="78">
        <v>0</v>
      </c>
      <c r="I254" s="76">
        <v>0</v>
      </c>
      <c r="J254" s="46">
        <f t="shared" si="40"/>
        <v>4</v>
      </c>
      <c r="K254" s="72"/>
      <c r="L254" s="20">
        <v>15</v>
      </c>
      <c r="M254" s="65">
        <f t="shared" si="45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20059548</v>
      </c>
      <c r="C255" s="19" t="s">
        <v>1437</v>
      </c>
      <c r="D255" s="10" t="s">
        <v>434</v>
      </c>
      <c r="E255" s="64">
        <f>+'30'!J255</f>
        <v>0</v>
      </c>
      <c r="F255" s="71"/>
      <c r="G255" s="46"/>
      <c r="H255" s="78"/>
      <c r="I255" s="76"/>
      <c r="J255" s="46"/>
      <c r="K255" s="72"/>
      <c r="L255" s="20">
        <v>27</v>
      </c>
      <c r="M255" s="65">
        <f t="shared" si="45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3000000</v>
      </c>
      <c r="C256" s="19" t="s">
        <v>1434</v>
      </c>
      <c r="D256" s="10" t="s">
        <v>434</v>
      </c>
      <c r="E256" s="64">
        <f>+'30'!J256</f>
        <v>0</v>
      </c>
      <c r="F256" s="71"/>
      <c r="G256" s="46">
        <f t="shared" ref="G256:G266" si="47">E256+F256</f>
        <v>0</v>
      </c>
      <c r="H256" s="78">
        <v>0</v>
      </c>
      <c r="I256" s="76">
        <v>0</v>
      </c>
      <c r="J256" s="46">
        <f t="shared" ref="J256:J266" si="48">+G256-H256-K256-I256</f>
        <v>0</v>
      </c>
      <c r="K256" s="72"/>
      <c r="L256" s="20">
        <v>29</v>
      </c>
      <c r="M256" s="65">
        <f t="shared" si="45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3000004</v>
      </c>
      <c r="C257" s="19" t="s">
        <v>1435</v>
      </c>
      <c r="D257" s="10" t="s">
        <v>434</v>
      </c>
      <c r="E257" s="64">
        <f>+'30'!J257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45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3000001</v>
      </c>
      <c r="C258" s="19" t="s">
        <v>1436</v>
      </c>
      <c r="D258" s="10" t="s">
        <v>434</v>
      </c>
      <c r="E258" s="64">
        <f>+'30'!J258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45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1114501</v>
      </c>
      <c r="C259" s="19" t="s">
        <v>1440</v>
      </c>
      <c r="D259" s="10" t="s">
        <v>434</v>
      </c>
      <c r="E259" s="64">
        <f>+'30'!J259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60</v>
      </c>
      <c r="M259" s="65">
        <f t="shared" si="45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+'30'!J260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60</v>
      </c>
      <c r="M260" s="65">
        <f t="shared" si="45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1114501</v>
      </c>
      <c r="C261" s="19" t="s">
        <v>1442</v>
      </c>
      <c r="D261" s="10" t="s">
        <v>434</v>
      </c>
      <c r="E261" s="64">
        <f>+'30'!J261</f>
        <v>3</v>
      </c>
      <c r="F261" s="71"/>
      <c r="G261" s="46">
        <f t="shared" si="47"/>
        <v>3</v>
      </c>
      <c r="H261" s="78">
        <v>0</v>
      </c>
      <c r="I261" s="76">
        <v>0</v>
      </c>
      <c r="J261" s="46">
        <f t="shared" si="48"/>
        <v>3</v>
      </c>
      <c r="K261" s="72"/>
      <c r="L261" s="20">
        <v>60</v>
      </c>
      <c r="M261" s="65">
        <f t="shared" si="45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20059076</v>
      </c>
      <c r="C262" s="19" t="s">
        <v>1443</v>
      </c>
      <c r="D262" s="10" t="s">
        <v>434</v>
      </c>
      <c r="E262" s="64">
        <f>+'30'!J262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45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20060020</v>
      </c>
      <c r="C263" s="19" t="s">
        <v>1444</v>
      </c>
      <c r="D263" s="10" t="s">
        <v>434</v>
      </c>
      <c r="E263" s="64">
        <f>+'30'!J263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8"/>
        <v>0</v>
      </c>
      <c r="K263" s="72"/>
      <c r="L263" s="20">
        <v>19</v>
      </c>
      <c r="M263" s="65">
        <f t="shared" si="45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20059085</v>
      </c>
      <c r="C264" s="19" t="s">
        <v>1446</v>
      </c>
      <c r="D264" s="10" t="s">
        <v>434</v>
      </c>
      <c r="E264" s="64">
        <f>+'30'!J264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45"/>
        <v>0</v>
      </c>
      <c r="N264" s="17" t="s">
        <v>1438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1100044</v>
      </c>
      <c r="C265" s="19" t="s">
        <v>1447</v>
      </c>
      <c r="D265" s="10" t="s">
        <v>434</v>
      </c>
      <c r="E265" s="64">
        <f>+'30'!J265</f>
        <v>5</v>
      </c>
      <c r="F265" s="71"/>
      <c r="G265" s="46">
        <f t="shared" si="47"/>
        <v>5</v>
      </c>
      <c r="H265" s="78">
        <v>0</v>
      </c>
      <c r="I265" s="76">
        <v>0</v>
      </c>
      <c r="J265" s="46">
        <f t="shared" si="48"/>
        <v>5</v>
      </c>
      <c r="K265" s="72"/>
      <c r="L265" s="20">
        <v>35</v>
      </c>
      <c r="M265" s="65">
        <f t="shared" si="45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>
        <v>1100045</v>
      </c>
      <c r="C266" s="19" t="s">
        <v>1448</v>
      </c>
      <c r="D266" s="10" t="s">
        <v>434</v>
      </c>
      <c r="E266" s="64">
        <f>+'30'!J266</f>
        <v>8</v>
      </c>
      <c r="F266" s="71"/>
      <c r="G266" s="46">
        <f t="shared" si="47"/>
        <v>8</v>
      </c>
      <c r="H266" s="78">
        <v>0</v>
      </c>
      <c r="I266" s="76">
        <v>0</v>
      </c>
      <c r="J266" s="46">
        <f t="shared" si="48"/>
        <v>8</v>
      </c>
      <c r="K266" s="72"/>
      <c r="L266" s="20">
        <v>100</v>
      </c>
      <c r="M266" s="65">
        <f t="shared" si="45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45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+'30'!J268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45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49">E270+F270</f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si="35"/>
        <v>0</v>
      </c>
      <c r="Q270" s="90"/>
      <c r="R270" s="43">
        <f t="shared" ref="R270" si="52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818.92000000000007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2020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>
        <v>15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230</v>
      </c>
      <c r="O275" s="2">
        <v>100</v>
      </c>
      <c r="P275" s="2">
        <v>130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1765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1765</v>
      </c>
    </row>
    <row r="281" spans="1:1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6" x14ac:dyDescent="0.5">
      <c r="J283" s="2"/>
      <c r="L283" s="2"/>
    </row>
    <row r="284" spans="1:16" ht="25.5" x14ac:dyDescent="0.55000000000000004">
      <c r="J284" s="2"/>
      <c r="L284" s="73" t="s">
        <v>272</v>
      </c>
      <c r="M284" s="2" t="s">
        <v>307</v>
      </c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2025-08-02T04:16:28Z</dcterms:modified>
</cp:coreProperties>
</file>